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320" windowHeight="9675" activeTab="0"/>
  </bookViews>
  <sheets>
    <sheet name="Županije" sheetId="1" r:id="rId1"/>
    <sheet name="Središta županija" sheetId="2" r:id="rId2"/>
  </sheets>
  <definedNames/>
  <calcPr fullCalcOnLoad="1"/>
</workbook>
</file>

<file path=xl/sharedStrings.xml><?xml version="1.0" encoding="utf-8"?>
<sst xmlns="http://schemas.openxmlformats.org/spreadsheetml/2006/main" count="144" uniqueCount="95">
  <si>
    <t>Rang</t>
  </si>
  <si>
    <t>Naziv županije/grada/općine</t>
  </si>
  <si>
    <t>Broj stanovnika*</t>
  </si>
  <si>
    <t>Broj radno sposobnog stanovništva             (od 15-64 godine)*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</si>
  <si>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</si>
  <si>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</si>
  <si>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</si>
  <si>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</si>
  <si>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</si>
  <si>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</si>
  <si>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</si>
  <si>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</si>
  <si>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</si>
  <si>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</si>
  <si>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</si>
  <si>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</si>
  <si>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</si>
  <si>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</si>
  <si>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</si>
  <si>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</si>
  <si>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</si>
  <si>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</si>
  <si>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</si>
  <si>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</si>
  <si>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</si>
  <si>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</si>
  <si>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</si>
  <si>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</si>
  <si>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</si>
  <si>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</si>
  <si>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</si>
  <si>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</si>
  <si>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</si>
  <si>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</si>
  <si>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</si>
  <si>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</si>
  <si>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</si>
  <si>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</si>
  <si>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</si>
  <si>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</si>
  <si>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</si>
  <si>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</si>
  <si>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</si>
  <si>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</si>
  <si>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</si>
  <si>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</si>
  <si>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</si>
  <si>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</si>
  <si>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</si>
  <si>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</si>
  <si>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UKUPNO REPUBLIKA HRVATSKA</t>
  </si>
  <si>
    <t>OSJEČKO-BARANJSKA</t>
  </si>
  <si>
    <t>Razdoblje</t>
  </si>
  <si>
    <t>Udio u broju stanovnika u %</t>
  </si>
  <si>
    <t>Udio u broju radno sposobnog stanovništva u %</t>
  </si>
  <si>
    <t>Broj potrošača**</t>
  </si>
  <si>
    <t>** Sukladno Zakonu o provedbi ovrhe na novčanim sredstvima, pod pojmom „potrošač“ podrazumijeva se fizička osoba koja ne obavlja registriranu gospodarsku djelatnost i koja se ne bavi slobodnim zanimanjem.</t>
  </si>
  <si>
    <t>Izvor: Financijska agencija - Očevidnik o redoslijedu osnova za plaćenje</t>
  </si>
  <si>
    <t>Grada/općine</t>
  </si>
  <si>
    <t>Broj stanovnika**</t>
  </si>
  <si>
    <t>Broj potrošača***</t>
  </si>
  <si>
    <t>Broj radno sposobnog stanovništva (od 15-64 godine)**</t>
  </si>
  <si>
    <t>Udio u ukupnom broju stanovnika</t>
  </si>
  <si>
    <t>SPLIT</t>
  </si>
  <si>
    <t>RIJEKA</t>
  </si>
  <si>
    <t>OSIJEK</t>
  </si>
  <si>
    <t>ZADAR</t>
  </si>
  <si>
    <t>VELIKA GORICA*</t>
  </si>
  <si>
    <t>SLAVONSKI BROD</t>
  </si>
  <si>
    <t>SISAK</t>
  </si>
  <si>
    <t>KARLOVAC</t>
  </si>
  <si>
    <t>BJELOVAR</t>
  </si>
  <si>
    <t>VARAŽDIN</t>
  </si>
  <si>
    <t>ŠIBENIK</t>
  </si>
  <si>
    <t>ČAKOVEC</t>
  </si>
  <si>
    <t>VUKOVAR</t>
  </si>
  <si>
    <t>DUBROVNIK</t>
  </si>
  <si>
    <t>KOPRIVNICA</t>
  </si>
  <si>
    <t>POŽEGA</t>
  </si>
  <si>
    <t>VIROVITICA</t>
  </si>
  <si>
    <t>GOSPIĆ</t>
  </si>
  <si>
    <t>KRAPINA</t>
  </si>
  <si>
    <t>PAZIN</t>
  </si>
  <si>
    <t>Ukupno</t>
  </si>
  <si>
    <t>UKUPNO RH</t>
  </si>
  <si>
    <t>Udio županijskih središta</t>
  </si>
  <si>
    <t>Izvor: Financijska agencija - Očevidnik o redoslijedu osnova za plaćanje</t>
  </si>
  <si>
    <t>*** Sukladno Zakonu o provedbi ovrhe na novčanim sredstvima, pod pojmom „potrošač“ podrazumijeva se fizička osoba koja ne obavlja registriranu gospodarsku djelatnost i koja se ne bavi slobodnim zanimanjem.</t>
  </si>
  <si>
    <t>* Izvor: Državni zavod za statistiku, Popis stanovništva 2021.</t>
  </si>
  <si>
    <t>** Izvor: Državni zavod za statistiku, Popis stanovništva 2021.</t>
  </si>
  <si>
    <t>* Sjedište Zagrebačke županije je u Zagrebu, a za potrebe ove analize prezentirani su podaci za Veliku Goricu.</t>
  </si>
  <si>
    <t>Iznosi u eurima</t>
  </si>
  <si>
    <r>
      <t xml:space="preserve">Broj potrošača koji nisu podmirili dospjele osnove za plaćanje i iznosi duga po županijama i po vrstama – stanje </t>
    </r>
    <r>
      <rPr>
        <b/>
        <u val="single"/>
        <sz val="11"/>
        <color indexed="56"/>
        <rFont val="Calibri"/>
        <family val="2"/>
      </rPr>
      <t>31</t>
    </r>
    <r>
      <rPr>
        <b/>
        <u val="single"/>
        <sz val="11"/>
        <color indexed="56"/>
        <rFont val="Calibri"/>
        <family val="2"/>
      </rPr>
      <t>.03.2024.</t>
    </r>
  </si>
  <si>
    <t>31.03.2024.</t>
  </si>
  <si>
    <t>Županijska središta rangirana po broju potrošača koji nisu podmirili dospjele osnove za plaćanje - udjeli u ukupnom i radnom stanovništvu te iznosi duga po vrstama  – stanje 31.03.2024.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</si>
</sst>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  <numFmt numFmtId="177" formatCode="0.0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b/>
      <u val="single"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9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z val="9"/>
      <color indexed="8"/>
      <name val="Calibri"/>
      <family val="2"/>
    </font>
    <font>
      <sz val="9"/>
      <color indexed="56"/>
      <name val="Calibri"/>
      <family val="2"/>
    </font>
    <font>
      <b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i/>
      <sz val="9"/>
      <color rgb="FF16365C"/>
      <name val="Calibri"/>
      <family val="2"/>
    </font>
    <font>
      <sz val="11"/>
      <color rgb="FF16365C"/>
      <name val="Calibri"/>
      <family val="2"/>
    </font>
    <font>
      <b/>
      <sz val="11"/>
      <color rgb="FF16365C"/>
      <name val="Calibri"/>
      <family val="2"/>
    </font>
    <font>
      <b/>
      <sz val="11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sz val="9"/>
      <color theme="1"/>
      <name val="Calibri"/>
      <family val="2"/>
    </font>
    <font>
      <i/>
      <sz val="9"/>
      <color rgb="FF003366"/>
      <name val="Calibri"/>
      <family val="2"/>
    </font>
    <font>
      <sz val="9"/>
      <color rgb="FF003366"/>
      <name val="Calibri"/>
      <family val="2"/>
    </font>
    <font>
      <b/>
      <sz val="11"/>
      <color rgb="FF003366"/>
      <name val="Calibri"/>
      <family val="2"/>
    </font>
    <font>
      <b/>
      <sz val="10"/>
      <color rgb="FF16365C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6" fillId="33" borderId="10" xfId="52" applyFont="1" applyFill="1" applyBorder="1" applyAlignment="1">
      <alignment vertical="center"/>
      <protection/>
    </xf>
    <xf numFmtId="3" fontId="56" fillId="2" borderId="10" xfId="0" applyNumberFormat="1" applyFont="1" applyFill="1" applyBorder="1" applyAlignment="1">
      <alignment vertical="center"/>
    </xf>
    <xf numFmtId="3" fontId="57" fillId="33" borderId="10" xfId="52" applyNumberFormat="1" applyFont="1" applyFill="1" applyBorder="1" applyAlignment="1">
      <alignment horizontal="right" vertical="center"/>
      <protection/>
    </xf>
    <xf numFmtId="3" fontId="56" fillId="2" borderId="11" xfId="0" applyNumberFormat="1" applyFont="1" applyFill="1" applyBorder="1" applyAlignment="1">
      <alignment horizontal="center" vertical="center"/>
    </xf>
    <xf numFmtId="3" fontId="7" fillId="33" borderId="10" xfId="52" applyNumberFormat="1" applyFont="1" applyFill="1" applyBorder="1" applyAlignment="1">
      <alignment horizontal="right" vertical="center"/>
      <protection/>
    </xf>
    <xf numFmtId="3" fontId="6" fillId="33" borderId="10" xfId="52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2" applyFont="1" applyFill="1" applyBorder="1" applyAlignment="1">
      <alignment vertical="center"/>
      <protection/>
    </xf>
    <xf numFmtId="3" fontId="56" fillId="35" borderId="10" xfId="0" applyNumberFormat="1" applyFont="1" applyFill="1" applyBorder="1" applyAlignment="1">
      <alignment vertical="center"/>
    </xf>
    <xf numFmtId="3" fontId="57" fillId="34" borderId="10" xfId="52" applyNumberFormat="1" applyFont="1" applyFill="1" applyBorder="1" applyAlignment="1">
      <alignment horizontal="right" vertical="center"/>
      <protection/>
    </xf>
    <xf numFmtId="3" fontId="56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2" applyNumberFormat="1" applyFont="1" applyFill="1" applyBorder="1" applyAlignment="1">
      <alignment horizontal="right" vertical="center"/>
      <protection/>
    </xf>
    <xf numFmtId="3" fontId="7" fillId="34" borderId="10" xfId="52" applyNumberFormat="1" applyFont="1" applyFill="1" applyBorder="1" applyAlignment="1">
      <alignment horizontal="right" vertical="center"/>
      <protection/>
    </xf>
    <xf numFmtId="3" fontId="56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8" fillId="35" borderId="11" xfId="0" applyNumberFormat="1" applyFont="1" applyFill="1" applyBorder="1" applyAlignment="1">
      <alignment horizontal="center" vertical="center"/>
    </xf>
    <xf numFmtId="4" fontId="59" fillId="2" borderId="11" xfId="0" applyNumberFormat="1" applyFont="1" applyFill="1" applyBorder="1" applyAlignment="1">
      <alignment horizontal="center" vertical="center"/>
    </xf>
    <xf numFmtId="3" fontId="56" fillId="35" borderId="10" xfId="0" applyNumberFormat="1" applyFont="1" applyFill="1" applyBorder="1" applyAlignment="1">
      <alignment/>
    </xf>
    <xf numFmtId="0" fontId="6" fillId="33" borderId="12" xfId="52" applyFont="1" applyFill="1" applyBorder="1" applyAlignment="1">
      <alignment vertical="center"/>
      <protection/>
    </xf>
    <xf numFmtId="3" fontId="56" fillId="2" borderId="12" xfId="0" applyNumberFormat="1" applyFont="1" applyFill="1" applyBorder="1" applyAlignment="1">
      <alignment vertical="center"/>
    </xf>
    <xf numFmtId="3" fontId="57" fillId="33" borderId="12" xfId="52" applyNumberFormat="1" applyFont="1" applyFill="1" applyBorder="1" applyAlignment="1">
      <alignment horizontal="right" vertical="center"/>
      <protection/>
    </xf>
    <xf numFmtId="3" fontId="56" fillId="2" borderId="13" xfId="0" applyNumberFormat="1" applyFont="1" applyFill="1" applyBorder="1" applyAlignment="1">
      <alignment horizontal="center" vertical="center"/>
    </xf>
    <xf numFmtId="3" fontId="6" fillId="33" borderId="12" xfId="52" applyNumberFormat="1" applyFont="1" applyFill="1" applyBorder="1" applyAlignment="1">
      <alignment horizontal="right" vertical="center"/>
      <protection/>
    </xf>
    <xf numFmtId="3" fontId="7" fillId="33" borderId="12" xfId="52" applyNumberFormat="1" applyFont="1" applyFill="1" applyBorder="1" applyAlignment="1">
      <alignment horizontal="right" vertical="center"/>
      <protection/>
    </xf>
    <xf numFmtId="3" fontId="57" fillId="36" borderId="14" xfId="0" applyNumberFormat="1" applyFont="1" applyFill="1" applyBorder="1" applyAlignment="1">
      <alignment horizontal="center" vertical="center"/>
    </xf>
    <xf numFmtId="3" fontId="56" fillId="8" borderId="13" xfId="0" applyNumberFormat="1" applyFont="1" applyFill="1" applyBorder="1" applyAlignment="1">
      <alignment vertical="center"/>
    </xf>
    <xf numFmtId="3" fontId="56" fillId="8" borderId="13" xfId="52" applyNumberFormat="1" applyFont="1" applyFill="1" applyBorder="1" applyAlignment="1">
      <alignment horizontal="right" vertical="center"/>
      <protection/>
    </xf>
    <xf numFmtId="3" fontId="56" fillId="8" borderId="13" xfId="0" applyNumberFormat="1" applyFont="1" applyFill="1" applyBorder="1" applyAlignment="1">
      <alignment horizontal="center" vertical="center"/>
    </xf>
    <xf numFmtId="3" fontId="57" fillId="37" borderId="14" xfId="0" applyNumberFormat="1" applyFont="1" applyFill="1" applyBorder="1" applyAlignment="1">
      <alignment vertical="center"/>
    </xf>
    <xf numFmtId="3" fontId="57" fillId="37" borderId="14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2" applyNumberFormat="1" applyFont="1" applyFill="1" applyBorder="1" applyAlignment="1">
      <alignment horizontal="center" vertical="center" wrapText="1"/>
      <protection/>
    </xf>
    <xf numFmtId="4" fontId="4" fillId="39" borderId="10" xfId="52" applyNumberFormat="1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right" vertical="center"/>
      <protection/>
    </xf>
    <xf numFmtId="0" fontId="7" fillId="34" borderId="10" xfId="52" applyFont="1" applyFill="1" applyBorder="1" applyAlignment="1">
      <alignment horizontal="right" vertical="center"/>
      <protection/>
    </xf>
    <xf numFmtId="0" fontId="7" fillId="33" borderId="12" xfId="52" applyFont="1" applyFill="1" applyBorder="1" applyAlignment="1">
      <alignment horizontal="right" vertical="center"/>
      <protection/>
    </xf>
    <xf numFmtId="0" fontId="7" fillId="33" borderId="11" xfId="52" applyFont="1" applyFill="1" applyBorder="1" applyAlignment="1">
      <alignment horizontal="right" vertical="center"/>
      <protection/>
    </xf>
    <xf numFmtId="3" fontId="56" fillId="2" borderId="11" xfId="0" applyNumberFormat="1" applyFont="1" applyFill="1" applyBorder="1" applyAlignment="1">
      <alignment vertical="center"/>
    </xf>
    <xf numFmtId="4" fontId="7" fillId="33" borderId="11" xfId="52" applyNumberFormat="1" applyFont="1" applyFill="1" applyBorder="1" applyAlignment="1">
      <alignment horizontal="center" vertical="center"/>
      <protection/>
    </xf>
    <xf numFmtId="3" fontId="4" fillId="39" borderId="15" xfId="52" applyNumberFormat="1" applyFont="1" applyFill="1" applyBorder="1" applyAlignment="1">
      <alignment horizontal="center" vertical="center" wrapText="1"/>
      <protection/>
    </xf>
    <xf numFmtId="3" fontId="57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57" fillId="2" borderId="16" xfId="0" applyNumberFormat="1" applyFont="1" applyFill="1" applyBorder="1" applyAlignment="1">
      <alignment horizontal="center" vertical="center"/>
    </xf>
    <xf numFmtId="14" fontId="57" fillId="35" borderId="14" xfId="0" applyNumberFormat="1" applyFont="1" applyFill="1" applyBorder="1" applyAlignment="1">
      <alignment horizontal="center" vertical="center"/>
    </xf>
    <xf numFmtId="0" fontId="3" fillId="39" borderId="10" xfId="52" applyFont="1" applyFill="1" applyBorder="1" applyAlignment="1">
      <alignment horizontal="center" vertical="center" wrapText="1"/>
      <protection/>
    </xf>
    <xf numFmtId="0" fontId="3" fillId="39" borderId="10" xfId="52" applyFont="1" applyFill="1" applyBorder="1" applyAlignment="1">
      <alignment horizontal="center" vertical="center" textRotation="90" wrapText="1"/>
      <protection/>
    </xf>
    <xf numFmtId="0" fontId="60" fillId="0" borderId="0" xfId="0" applyFont="1" applyAlignment="1">
      <alignment/>
    </xf>
    <xf numFmtId="0" fontId="57" fillId="33" borderId="11" xfId="52" applyFont="1" applyFill="1" applyBorder="1" applyAlignment="1">
      <alignment vertical="center"/>
      <protection/>
    </xf>
    <xf numFmtId="3" fontId="57" fillId="40" borderId="10" xfId="52" applyNumberFormat="1" applyFont="1" applyFill="1" applyBorder="1" applyAlignment="1">
      <alignment horizontal="right" vertical="center"/>
      <protection/>
    </xf>
    <xf numFmtId="3" fontId="56" fillId="34" borderId="10" xfId="52" applyNumberFormat="1" applyFont="1" applyFill="1" applyBorder="1" applyAlignment="1">
      <alignment horizontal="right" vertical="center"/>
      <protection/>
    </xf>
    <xf numFmtId="4" fontId="57" fillId="36" borderId="14" xfId="0" applyNumberFormat="1" applyFont="1" applyFill="1" applyBorder="1" applyAlignment="1">
      <alignment horizontal="center" vertical="center"/>
    </xf>
    <xf numFmtId="4" fontId="56" fillId="8" borderId="13" xfId="0" applyNumberFormat="1" applyFont="1" applyFill="1" applyBorder="1" applyAlignment="1">
      <alignment horizontal="center" vertical="center"/>
    </xf>
    <xf numFmtId="4" fontId="57" fillId="37" borderId="14" xfId="0" applyNumberFormat="1" applyFont="1" applyFill="1" applyBorder="1" applyAlignment="1">
      <alignment horizontal="center" vertical="center"/>
    </xf>
    <xf numFmtId="0" fontId="13" fillId="41" borderId="17" xfId="0" applyFont="1" applyFill="1" applyBorder="1" applyAlignment="1">
      <alignment horizontal="center" vertical="center" textRotation="90"/>
    </xf>
    <xf numFmtId="4" fontId="3" fillId="42" borderId="10" xfId="52" applyNumberFormat="1" applyFont="1" applyFill="1" applyBorder="1" applyAlignment="1">
      <alignment horizontal="center" vertical="center" wrapText="1"/>
      <protection/>
    </xf>
    <xf numFmtId="3" fontId="3" fillId="42" borderId="10" xfId="52" applyNumberFormat="1" applyFont="1" applyFill="1" applyBorder="1" applyAlignment="1">
      <alignment horizontal="center" vertical="center" wrapText="1"/>
      <protection/>
    </xf>
    <xf numFmtId="0" fontId="61" fillId="2" borderId="18" xfId="0" applyFont="1" applyFill="1" applyBorder="1" applyAlignment="1">
      <alignment horizontal="right" vertical="center"/>
    </xf>
    <xf numFmtId="0" fontId="62" fillId="2" borderId="16" xfId="0" applyFont="1" applyFill="1" applyBorder="1" applyAlignment="1">
      <alignment vertical="center"/>
    </xf>
    <xf numFmtId="3" fontId="61" fillId="35" borderId="19" xfId="0" applyNumberFormat="1" applyFont="1" applyFill="1" applyBorder="1" applyAlignment="1">
      <alignment horizontal="center" vertical="center"/>
    </xf>
    <xf numFmtId="3" fontId="63" fillId="2" borderId="10" xfId="52" applyNumberFormat="1" applyFont="1" applyFill="1" applyBorder="1" applyAlignment="1">
      <alignment horizontal="right" vertical="center"/>
      <protection/>
    </xf>
    <xf numFmtId="3" fontId="64" fillId="35" borderId="11" xfId="0" applyNumberFormat="1" applyFont="1" applyFill="1" applyBorder="1" applyAlignment="1">
      <alignment horizontal="center" vertical="center"/>
    </xf>
    <xf numFmtId="2" fontId="64" fillId="2" borderId="11" xfId="0" applyNumberFormat="1" applyFont="1" applyFill="1" applyBorder="1" applyAlignment="1">
      <alignment horizontal="center" vertical="center"/>
    </xf>
    <xf numFmtId="4" fontId="64" fillId="2" borderId="11" xfId="0" applyNumberFormat="1" applyFont="1" applyFill="1" applyBorder="1" applyAlignment="1">
      <alignment horizontal="center" vertical="center"/>
    </xf>
    <xf numFmtId="3" fontId="64" fillId="2" borderId="10" xfId="52" applyNumberFormat="1" applyFont="1" applyFill="1" applyBorder="1" applyAlignment="1">
      <alignment horizontal="right" vertical="center"/>
      <protection/>
    </xf>
    <xf numFmtId="3" fontId="64" fillId="2" borderId="20" xfId="52" applyNumberFormat="1" applyFont="1" applyFill="1" applyBorder="1" applyAlignment="1">
      <alignment horizontal="right" vertical="center"/>
      <protection/>
    </xf>
    <xf numFmtId="3" fontId="64" fillId="2" borderId="14" xfId="52" applyNumberFormat="1" applyFont="1" applyFill="1" applyBorder="1" applyAlignment="1">
      <alignment horizontal="right" vertical="center"/>
      <protection/>
    </xf>
    <xf numFmtId="0" fontId="61" fillId="2" borderId="21" xfId="0" applyFont="1" applyFill="1" applyBorder="1" applyAlignment="1">
      <alignment horizontal="right" vertical="center"/>
    </xf>
    <xf numFmtId="0" fontId="63" fillId="2" borderId="14" xfId="52" applyFont="1" applyFill="1" applyBorder="1" applyAlignment="1">
      <alignment vertical="center"/>
      <protection/>
    </xf>
    <xf numFmtId="3" fontId="64" fillId="35" borderId="17" xfId="0" applyNumberFormat="1" applyFont="1" applyFill="1" applyBorder="1" applyAlignment="1">
      <alignment horizontal="center" vertical="center"/>
    </xf>
    <xf numFmtId="3" fontId="64" fillId="35" borderId="10" xfId="0" applyNumberFormat="1" applyFont="1" applyFill="1" applyBorder="1" applyAlignment="1">
      <alignment horizontal="center" vertical="center"/>
    </xf>
    <xf numFmtId="3" fontId="64" fillId="35" borderId="22" xfId="0" applyNumberFormat="1" applyFont="1" applyFill="1" applyBorder="1" applyAlignment="1">
      <alignment horizontal="center" vertical="center"/>
    </xf>
    <xf numFmtId="3" fontId="63" fillId="2" borderId="12" xfId="52" applyNumberFormat="1" applyFont="1" applyFill="1" applyBorder="1" applyAlignment="1">
      <alignment horizontal="right" vertical="center"/>
      <protection/>
    </xf>
    <xf numFmtId="3" fontId="64" fillId="35" borderId="12" xfId="0" applyNumberFormat="1" applyFont="1" applyFill="1" applyBorder="1" applyAlignment="1">
      <alignment horizontal="center" vertical="center"/>
    </xf>
    <xf numFmtId="3" fontId="64" fillId="2" borderId="12" xfId="52" applyNumberFormat="1" applyFont="1" applyFill="1" applyBorder="1" applyAlignment="1">
      <alignment horizontal="right" vertical="center"/>
      <protection/>
    </xf>
    <xf numFmtId="3" fontId="64" fillId="2" borderId="23" xfId="52" applyNumberFormat="1" applyFont="1" applyFill="1" applyBorder="1" applyAlignment="1">
      <alignment horizontal="right" vertical="center"/>
      <protection/>
    </xf>
    <xf numFmtId="0" fontId="63" fillId="2" borderId="14" xfId="51" applyFont="1" applyFill="1" applyBorder="1" applyAlignment="1">
      <alignment vertical="center" wrapText="1"/>
      <protection/>
    </xf>
    <xf numFmtId="3" fontId="64" fillId="35" borderId="14" xfId="0" applyNumberFormat="1" applyFont="1" applyFill="1" applyBorder="1" applyAlignment="1">
      <alignment horizontal="center"/>
    </xf>
    <xf numFmtId="3" fontId="63" fillId="2" borderId="14" xfId="51" applyNumberFormat="1" applyFont="1" applyFill="1" applyBorder="1" applyAlignment="1">
      <alignment horizontal="right" vertical="center" wrapText="1"/>
      <protection/>
    </xf>
    <xf numFmtId="3" fontId="64" fillId="35" borderId="14" xfId="0" applyNumberFormat="1" applyFont="1" applyFill="1" applyBorder="1" applyAlignment="1">
      <alignment horizontal="center" vertical="center"/>
    </xf>
    <xf numFmtId="3" fontId="64" fillId="2" borderId="14" xfId="51" applyNumberFormat="1" applyFont="1" applyFill="1" applyBorder="1" applyAlignment="1">
      <alignment horizontal="right" vertical="center" wrapText="1"/>
      <protection/>
    </xf>
    <xf numFmtId="3" fontId="64" fillId="2" borderId="21" xfId="51" applyNumberFormat="1" applyFont="1" applyFill="1" applyBorder="1" applyAlignment="1">
      <alignment horizontal="right" vertical="center" wrapText="1"/>
      <protection/>
    </xf>
    <xf numFmtId="0" fontId="61" fillId="2" borderId="24" xfId="0" applyFont="1" applyFill="1" applyBorder="1" applyAlignment="1">
      <alignment horizontal="right" vertical="center"/>
    </xf>
    <xf numFmtId="0" fontId="63" fillId="2" borderId="25" xfId="51" applyFont="1" applyFill="1" applyBorder="1" applyAlignment="1">
      <alignment vertical="center" wrapText="1"/>
      <protection/>
    </xf>
    <xf numFmtId="3" fontId="64" fillId="35" borderId="25" xfId="0" applyNumberFormat="1" applyFont="1" applyFill="1" applyBorder="1" applyAlignment="1">
      <alignment horizontal="center"/>
    </xf>
    <xf numFmtId="3" fontId="63" fillId="2" borderId="25" xfId="51" applyNumberFormat="1" applyFont="1" applyFill="1" applyBorder="1" applyAlignment="1">
      <alignment horizontal="right" vertical="center" wrapText="1"/>
      <protection/>
    </xf>
    <xf numFmtId="3" fontId="64" fillId="35" borderId="25" xfId="0" applyNumberFormat="1" applyFont="1" applyFill="1" applyBorder="1" applyAlignment="1">
      <alignment horizontal="center" vertical="center"/>
    </xf>
    <xf numFmtId="3" fontId="64" fillId="2" borderId="25" xfId="51" applyNumberFormat="1" applyFont="1" applyFill="1" applyBorder="1" applyAlignment="1">
      <alignment horizontal="right" vertical="center" wrapText="1"/>
      <protection/>
    </xf>
    <xf numFmtId="3" fontId="64" fillId="2" borderId="24" xfId="51" applyNumberFormat="1" applyFont="1" applyFill="1" applyBorder="1" applyAlignment="1">
      <alignment horizontal="right" vertical="center" wrapText="1"/>
      <protection/>
    </xf>
    <xf numFmtId="0" fontId="63" fillId="43" borderId="14" xfId="0" applyFont="1" applyFill="1" applyBorder="1" applyAlignment="1">
      <alignment horizontal="center" vertical="center"/>
    </xf>
    <xf numFmtId="0" fontId="62" fillId="44" borderId="14" xfId="0" applyFont="1" applyFill="1" applyBorder="1" applyAlignment="1">
      <alignment horizontal="left" vertical="center"/>
    </xf>
    <xf numFmtId="3" fontId="63" fillId="44" borderId="14" xfId="0" applyNumberFormat="1" applyFont="1" applyFill="1" applyBorder="1" applyAlignment="1">
      <alignment horizontal="center" vertical="center"/>
    </xf>
    <xf numFmtId="3" fontId="63" fillId="44" borderId="14" xfId="0" applyNumberFormat="1" applyFont="1" applyFill="1" applyBorder="1" applyAlignment="1">
      <alignment horizontal="right" vertical="center"/>
    </xf>
    <xf numFmtId="2" fontId="63" fillId="44" borderId="14" xfId="0" applyNumberFormat="1" applyFont="1" applyFill="1" applyBorder="1" applyAlignment="1">
      <alignment horizontal="center" vertical="center"/>
    </xf>
    <xf numFmtId="0" fontId="64" fillId="45" borderId="0" xfId="0" applyFont="1" applyFill="1" applyAlignment="1">
      <alignment/>
    </xf>
    <xf numFmtId="0" fontId="63" fillId="45" borderId="25" xfId="0" applyFont="1" applyFill="1" applyBorder="1" applyAlignment="1">
      <alignment/>
    </xf>
    <xf numFmtId="3" fontId="63" fillId="45" borderId="25" xfId="0" applyNumberFormat="1" applyFont="1" applyFill="1" applyBorder="1" applyAlignment="1">
      <alignment horizontal="center" vertical="center"/>
    </xf>
    <xf numFmtId="3" fontId="63" fillId="45" borderId="25" xfId="0" applyNumberFormat="1" applyFont="1" applyFill="1" applyBorder="1" applyAlignment="1">
      <alignment vertical="center"/>
    </xf>
    <xf numFmtId="4" fontId="63" fillId="45" borderId="14" xfId="0" applyNumberFormat="1" applyFont="1" applyFill="1" applyBorder="1" applyAlignment="1">
      <alignment horizontal="center" vertical="center"/>
    </xf>
    <xf numFmtId="4" fontId="63" fillId="46" borderId="14" xfId="0" applyNumberFormat="1" applyFont="1" applyFill="1" applyBorder="1" applyAlignment="1">
      <alignment horizontal="center" vertical="center"/>
    </xf>
    <xf numFmtId="4" fontId="63" fillId="46" borderId="14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14" fontId="56" fillId="47" borderId="21" xfId="0" applyNumberFormat="1" applyFont="1" applyFill="1" applyBorder="1" applyAlignment="1">
      <alignment horizontal="center"/>
    </xf>
    <xf numFmtId="14" fontId="56" fillId="47" borderId="26" xfId="0" applyNumberFormat="1" applyFont="1" applyFill="1" applyBorder="1" applyAlignment="1">
      <alignment horizontal="center"/>
    </xf>
    <xf numFmtId="14" fontId="56" fillId="47" borderId="27" xfId="0" applyNumberFormat="1" applyFont="1" applyFill="1" applyBorder="1" applyAlignment="1">
      <alignment horizontal="center"/>
    </xf>
    <xf numFmtId="0" fontId="57" fillId="48" borderId="21" xfId="52" applyFont="1" applyFill="1" applyBorder="1" applyAlignment="1">
      <alignment horizontal="right" vertical="center"/>
      <protection/>
    </xf>
    <xf numFmtId="0" fontId="57" fillId="48" borderId="26" xfId="52" applyFont="1" applyFill="1" applyBorder="1" applyAlignment="1">
      <alignment horizontal="right" vertical="center"/>
      <protection/>
    </xf>
    <xf numFmtId="0" fontId="57" fillId="48" borderId="28" xfId="52" applyFont="1" applyFill="1" applyBorder="1" applyAlignment="1">
      <alignment horizontal="right" vertical="center"/>
      <protection/>
    </xf>
    <xf numFmtId="0" fontId="68" fillId="37" borderId="29" xfId="0" applyFont="1" applyFill="1" applyBorder="1" applyAlignment="1">
      <alignment horizontal="right"/>
    </xf>
    <xf numFmtId="0" fontId="68" fillId="37" borderId="30" xfId="0" applyFont="1" applyFill="1" applyBorder="1" applyAlignment="1">
      <alignment horizontal="right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 wrapText="1"/>
    </xf>
    <xf numFmtId="0" fontId="69" fillId="46" borderId="21" xfId="0" applyFont="1" applyFill="1" applyBorder="1" applyAlignment="1">
      <alignment horizontal="left" vertical="center"/>
    </xf>
    <xf numFmtId="0" fontId="69" fillId="46" borderId="27" xfId="0" applyFont="1" applyFill="1" applyBorder="1" applyAlignment="1">
      <alignment horizontal="left" vertical="center"/>
    </xf>
    <xf numFmtId="0" fontId="60" fillId="0" borderId="0" xfId="0" applyFont="1" applyAlignment="1">
      <alignment horizontal="left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Blok. građ. - po Ž, G i O" xfId="51"/>
    <cellStyle name="Obično_Lis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L3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0.421875" style="0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5" customWidth="1"/>
    <col min="7" max="7" width="16.140625" style="6" customWidth="1"/>
    <col min="8" max="8" width="18.421875" style="6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19.5" customHeight="1">
      <c r="A1" s="124" t="s">
        <v>92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 t="s">
        <v>91</v>
      </c>
    </row>
    <row r="3" spans="1:12" ht="41.25" customHeight="1">
      <c r="A3" s="55" t="s">
        <v>52</v>
      </c>
      <c r="B3" s="56" t="s">
        <v>0</v>
      </c>
      <c r="C3" s="55" t="s">
        <v>1</v>
      </c>
      <c r="D3" s="41" t="s">
        <v>2</v>
      </c>
      <c r="E3" s="42" t="s">
        <v>55</v>
      </c>
      <c r="F3" s="43" t="s">
        <v>53</v>
      </c>
      <c r="G3" s="42" t="s">
        <v>3</v>
      </c>
      <c r="H3" s="50" t="s">
        <v>54</v>
      </c>
      <c r="I3" s="42" t="s">
        <v>4</v>
      </c>
      <c r="J3" s="43" t="s">
        <v>5</v>
      </c>
      <c r="K3" s="43" t="s">
        <v>6</v>
      </c>
      <c r="L3" s="43" t="s">
        <v>7</v>
      </c>
    </row>
    <row r="4" spans="1:12" ht="15" customHeight="1">
      <c r="A4" s="53" t="s">
        <v>93</v>
      </c>
      <c r="B4" s="47" t="s">
        <v>8</v>
      </c>
      <c r="C4" s="58" t="s">
        <v>9</v>
      </c>
      <c r="D4" s="48">
        <v>767131</v>
      </c>
      <c r="E4" s="59">
        <v>42507</v>
      </c>
      <c r="F4" s="49">
        <f>E4/D4*100</f>
        <v>5.541035364233749</v>
      </c>
      <c r="G4" s="13">
        <v>491714</v>
      </c>
      <c r="H4" s="49">
        <f>E4/G4*100</f>
        <v>8.644659293817138</v>
      </c>
      <c r="I4" s="15">
        <v>785009167.8</v>
      </c>
      <c r="J4" s="14">
        <v>211759746.96</v>
      </c>
      <c r="K4" s="14">
        <v>8304944.48</v>
      </c>
      <c r="L4" s="14">
        <v>564944476.36</v>
      </c>
    </row>
    <row r="5" spans="1:12" ht="15" customHeight="1">
      <c r="A5" s="53" t="s">
        <v>93</v>
      </c>
      <c r="B5" s="44" t="s">
        <v>10</v>
      </c>
      <c r="C5" s="10" t="s">
        <v>11</v>
      </c>
      <c r="D5" s="11">
        <v>423407</v>
      </c>
      <c r="E5" s="59">
        <v>19037</v>
      </c>
      <c r="F5" s="49">
        <f aca="true" t="shared" si="0" ref="F5:F27">E5/D5*100</f>
        <v>4.496146733521175</v>
      </c>
      <c r="G5" s="13">
        <v>268678</v>
      </c>
      <c r="H5" s="49">
        <f aca="true" t="shared" si="1" ref="H5:H27">E5/G5*100</f>
        <v>7.085433120687217</v>
      </c>
      <c r="I5" s="15">
        <v>203004258.2</v>
      </c>
      <c r="J5" s="14">
        <v>43411789.71</v>
      </c>
      <c r="K5" s="14">
        <v>2819669.08</v>
      </c>
      <c r="L5" s="14">
        <v>156772799.41</v>
      </c>
    </row>
    <row r="6" spans="1:12" ht="15" customHeight="1">
      <c r="A6" s="53" t="s">
        <v>93</v>
      </c>
      <c r="B6" s="44" t="s">
        <v>12</v>
      </c>
      <c r="C6" s="10" t="s">
        <v>14</v>
      </c>
      <c r="D6" s="11">
        <v>299985</v>
      </c>
      <c r="E6" s="12">
        <v>16509</v>
      </c>
      <c r="F6" s="49">
        <f t="shared" si="0"/>
        <v>5.503275163758188</v>
      </c>
      <c r="G6" s="13">
        <v>191459</v>
      </c>
      <c r="H6" s="49">
        <f t="shared" si="1"/>
        <v>8.622733849022506</v>
      </c>
      <c r="I6" s="15">
        <v>201250595.37</v>
      </c>
      <c r="J6" s="14">
        <v>23822106.57</v>
      </c>
      <c r="K6" s="14">
        <v>1178552.45</v>
      </c>
      <c r="L6" s="14">
        <v>176249936.35</v>
      </c>
    </row>
    <row r="7" spans="1:12" ht="15" customHeight="1">
      <c r="A7" s="53" t="s">
        <v>93</v>
      </c>
      <c r="B7" s="44" t="s">
        <v>13</v>
      </c>
      <c r="C7" s="10" t="s">
        <v>51</v>
      </c>
      <c r="D7" s="11">
        <v>258026</v>
      </c>
      <c r="E7" s="12">
        <v>16123</v>
      </c>
      <c r="F7" s="49">
        <f t="shared" si="0"/>
        <v>6.248595102819095</v>
      </c>
      <c r="G7" s="13">
        <v>165876</v>
      </c>
      <c r="H7" s="49">
        <f t="shared" si="1"/>
        <v>9.719911259012756</v>
      </c>
      <c r="I7" s="15">
        <v>141781837.49</v>
      </c>
      <c r="J7" s="14">
        <v>43530281.54</v>
      </c>
      <c r="K7" s="14">
        <v>786147.67</v>
      </c>
      <c r="L7" s="14">
        <v>97465408.28</v>
      </c>
    </row>
    <row r="8" spans="1:12" ht="15" customHeight="1">
      <c r="A8" s="53" t="s">
        <v>93</v>
      </c>
      <c r="B8" s="44" t="s">
        <v>15</v>
      </c>
      <c r="C8" s="10" t="s">
        <v>16</v>
      </c>
      <c r="D8" s="11">
        <v>265419</v>
      </c>
      <c r="E8" s="12">
        <v>13560</v>
      </c>
      <c r="F8" s="49">
        <f t="shared" si="0"/>
        <v>5.108903281227041</v>
      </c>
      <c r="G8" s="13">
        <v>163822</v>
      </c>
      <c r="H8" s="49">
        <f t="shared" si="1"/>
        <v>8.277276556262285</v>
      </c>
      <c r="I8" s="15">
        <v>529900872.96</v>
      </c>
      <c r="J8" s="14">
        <v>382086087.79</v>
      </c>
      <c r="K8" s="14">
        <v>1972132.83</v>
      </c>
      <c r="L8" s="14">
        <v>145842652.34</v>
      </c>
    </row>
    <row r="9" spans="1:12" ht="15" customHeight="1">
      <c r="A9" s="54" t="s">
        <v>93</v>
      </c>
      <c r="B9" s="45" t="s">
        <v>17</v>
      </c>
      <c r="C9" s="17" t="s">
        <v>18</v>
      </c>
      <c r="D9" s="18">
        <v>139603</v>
      </c>
      <c r="E9" s="19">
        <v>10440</v>
      </c>
      <c r="F9" s="21">
        <f t="shared" si="0"/>
        <v>7.478349319140706</v>
      </c>
      <c r="G9" s="20">
        <v>86864</v>
      </c>
      <c r="H9" s="21">
        <f t="shared" si="1"/>
        <v>12.018787990421808</v>
      </c>
      <c r="I9" s="22">
        <v>73435237.79</v>
      </c>
      <c r="J9" s="23">
        <v>9490390.42</v>
      </c>
      <c r="K9" s="23">
        <v>818360.69</v>
      </c>
      <c r="L9" s="23">
        <v>63126486.68</v>
      </c>
    </row>
    <row r="10" spans="1:12" ht="15" customHeight="1">
      <c r="A10" s="54" t="s">
        <v>93</v>
      </c>
      <c r="B10" s="45" t="s">
        <v>19</v>
      </c>
      <c r="C10" s="17" t="s">
        <v>20</v>
      </c>
      <c r="D10" s="24">
        <v>195237</v>
      </c>
      <c r="E10" s="19">
        <v>9506</v>
      </c>
      <c r="F10" s="25">
        <f t="shared" si="0"/>
        <v>4.868954142913485</v>
      </c>
      <c r="G10" s="20">
        <v>122043</v>
      </c>
      <c r="H10" s="25">
        <f t="shared" si="1"/>
        <v>7.789057954983079</v>
      </c>
      <c r="I10" s="22">
        <v>99626782.75</v>
      </c>
      <c r="J10" s="23">
        <v>10705691.29</v>
      </c>
      <c r="K10" s="23">
        <v>2836151.75</v>
      </c>
      <c r="L10" s="23">
        <v>86084939.71</v>
      </c>
    </row>
    <row r="11" spans="1:12" ht="15" customHeight="1">
      <c r="A11" s="54" t="s">
        <v>93</v>
      </c>
      <c r="B11" s="45" t="s">
        <v>21</v>
      </c>
      <c r="C11" s="17" t="s">
        <v>22</v>
      </c>
      <c r="D11" s="24">
        <v>143113</v>
      </c>
      <c r="E11" s="19">
        <v>9049</v>
      </c>
      <c r="F11" s="21">
        <f t="shared" si="0"/>
        <v>6.322975550788537</v>
      </c>
      <c r="G11" s="20">
        <v>90255</v>
      </c>
      <c r="H11" s="21">
        <f t="shared" si="1"/>
        <v>10.026037338651598</v>
      </c>
      <c r="I11" s="22">
        <v>72385944.22</v>
      </c>
      <c r="J11" s="23">
        <v>16959611.96</v>
      </c>
      <c r="K11" s="23">
        <v>435017.65</v>
      </c>
      <c r="L11" s="23">
        <v>54991314.61</v>
      </c>
    </row>
    <row r="12" spans="1:12" ht="15" customHeight="1">
      <c r="A12" s="54" t="s">
        <v>93</v>
      </c>
      <c r="B12" s="45" t="s">
        <v>23</v>
      </c>
      <c r="C12" s="17" t="s">
        <v>24</v>
      </c>
      <c r="D12" s="18">
        <v>130267</v>
      </c>
      <c r="E12" s="19">
        <v>7677</v>
      </c>
      <c r="F12" s="26">
        <f t="shared" si="0"/>
        <v>5.893280723437249</v>
      </c>
      <c r="G12" s="20">
        <v>82233</v>
      </c>
      <c r="H12" s="26">
        <f t="shared" si="1"/>
        <v>9.335668162416548</v>
      </c>
      <c r="I12" s="22">
        <v>59956968.32</v>
      </c>
      <c r="J12" s="23">
        <v>11033859.52</v>
      </c>
      <c r="K12" s="23">
        <v>332330.68</v>
      </c>
      <c r="L12" s="23">
        <v>48590778.12</v>
      </c>
    </row>
    <row r="13" spans="1:12" ht="15" customHeight="1">
      <c r="A13" s="54" t="s">
        <v>93</v>
      </c>
      <c r="B13" s="45" t="s">
        <v>25</v>
      </c>
      <c r="C13" s="17" t="s">
        <v>30</v>
      </c>
      <c r="D13" s="18">
        <v>159766</v>
      </c>
      <c r="E13" s="19">
        <v>7631</v>
      </c>
      <c r="F13" s="25">
        <f t="shared" si="0"/>
        <v>4.77636042712467</v>
      </c>
      <c r="G13" s="20">
        <v>98211</v>
      </c>
      <c r="H13" s="25">
        <f t="shared" si="1"/>
        <v>7.7700053965441755</v>
      </c>
      <c r="I13" s="22">
        <v>65648115.92</v>
      </c>
      <c r="J13" s="23">
        <v>9379512.39</v>
      </c>
      <c r="K13" s="23">
        <v>1109387.02</v>
      </c>
      <c r="L13" s="23">
        <v>55159216.51</v>
      </c>
    </row>
    <row r="14" spans="1:12" ht="15" customHeight="1">
      <c r="A14" s="53" t="s">
        <v>93</v>
      </c>
      <c r="B14" s="44" t="s">
        <v>27</v>
      </c>
      <c r="C14" s="10" t="s">
        <v>26</v>
      </c>
      <c r="D14" s="11">
        <v>159487</v>
      </c>
      <c r="E14" s="12">
        <v>7484</v>
      </c>
      <c r="F14" s="49">
        <f t="shared" si="0"/>
        <v>4.692545473925774</v>
      </c>
      <c r="G14" s="13">
        <v>104183</v>
      </c>
      <c r="H14" s="49">
        <f t="shared" si="1"/>
        <v>7.18351362506359</v>
      </c>
      <c r="I14" s="15">
        <v>68199695.95</v>
      </c>
      <c r="J14" s="14">
        <v>8586660.97</v>
      </c>
      <c r="K14" s="14">
        <v>405524.07</v>
      </c>
      <c r="L14" s="14">
        <v>59207510.91</v>
      </c>
    </row>
    <row r="15" spans="1:12" ht="15" customHeight="1">
      <c r="A15" s="53" t="s">
        <v>93</v>
      </c>
      <c r="B15" s="44" t="s">
        <v>29</v>
      </c>
      <c r="C15" s="10" t="s">
        <v>32</v>
      </c>
      <c r="D15" s="11">
        <v>101879</v>
      </c>
      <c r="E15" s="12">
        <v>6638</v>
      </c>
      <c r="F15" s="27">
        <f t="shared" si="0"/>
        <v>6.515572394703521</v>
      </c>
      <c r="G15" s="13">
        <v>63552</v>
      </c>
      <c r="H15" s="27">
        <f t="shared" si="1"/>
        <v>10.444989929506546</v>
      </c>
      <c r="I15" s="15">
        <v>63828042.88</v>
      </c>
      <c r="J15" s="14">
        <v>10486249.13</v>
      </c>
      <c r="K15" s="14">
        <v>371413.98</v>
      </c>
      <c r="L15" s="14">
        <v>52970379.77</v>
      </c>
    </row>
    <row r="16" spans="1:12" ht="15" customHeight="1">
      <c r="A16" s="53" t="s">
        <v>93</v>
      </c>
      <c r="B16" s="44" t="s">
        <v>31</v>
      </c>
      <c r="C16" s="10" t="s">
        <v>28</v>
      </c>
      <c r="D16" s="11">
        <v>101221</v>
      </c>
      <c r="E16" s="12">
        <v>6566</v>
      </c>
      <c r="F16" s="16">
        <f t="shared" si="0"/>
        <v>6.48679621817607</v>
      </c>
      <c r="G16" s="13">
        <v>64326</v>
      </c>
      <c r="H16" s="16">
        <f t="shared" si="1"/>
        <v>10.207381152255698</v>
      </c>
      <c r="I16" s="15">
        <v>51443803.07</v>
      </c>
      <c r="J16" s="14">
        <v>8317069.54</v>
      </c>
      <c r="K16" s="14">
        <v>457530.55</v>
      </c>
      <c r="L16" s="14">
        <v>42669202.98</v>
      </c>
    </row>
    <row r="17" spans="1:12" ht="15" customHeight="1">
      <c r="A17" s="53" t="s">
        <v>93</v>
      </c>
      <c r="B17" s="44" t="s">
        <v>33</v>
      </c>
      <c r="C17" s="10" t="s">
        <v>38</v>
      </c>
      <c r="D17" s="11">
        <v>105250</v>
      </c>
      <c r="E17" s="12">
        <v>6014</v>
      </c>
      <c r="F17" s="49">
        <f t="shared" si="0"/>
        <v>5.714014251781473</v>
      </c>
      <c r="G17" s="13">
        <v>66707</v>
      </c>
      <c r="H17" s="49">
        <f t="shared" si="1"/>
        <v>9.015545594915077</v>
      </c>
      <c r="I17" s="15">
        <v>53132618.61</v>
      </c>
      <c r="J17" s="14">
        <v>6819430.78</v>
      </c>
      <c r="K17" s="14">
        <v>238201.33</v>
      </c>
      <c r="L17" s="14">
        <v>46074986.5</v>
      </c>
    </row>
    <row r="18" spans="1:12" ht="15" customHeight="1">
      <c r="A18" s="53" t="s">
        <v>93</v>
      </c>
      <c r="B18" s="44" t="s">
        <v>35</v>
      </c>
      <c r="C18" s="10" t="s">
        <v>36</v>
      </c>
      <c r="D18" s="11">
        <v>112195</v>
      </c>
      <c r="E18" s="12">
        <v>5838</v>
      </c>
      <c r="F18" s="49">
        <f t="shared" si="0"/>
        <v>5.2034404385222155</v>
      </c>
      <c r="G18" s="13">
        <v>70276</v>
      </c>
      <c r="H18" s="49">
        <f t="shared" si="1"/>
        <v>8.3072457168877</v>
      </c>
      <c r="I18" s="15">
        <v>49306063.85</v>
      </c>
      <c r="J18" s="14">
        <v>7315066.48</v>
      </c>
      <c r="K18" s="14">
        <v>492870.68</v>
      </c>
      <c r="L18" s="14">
        <v>41498126.69</v>
      </c>
    </row>
    <row r="19" spans="1:12" ht="15" customHeight="1">
      <c r="A19" s="54" t="s">
        <v>93</v>
      </c>
      <c r="B19" s="45" t="s">
        <v>37</v>
      </c>
      <c r="C19" s="17" t="s">
        <v>34</v>
      </c>
      <c r="D19" s="18">
        <v>120702</v>
      </c>
      <c r="E19" s="19">
        <v>5415</v>
      </c>
      <c r="F19" s="25">
        <f t="shared" si="0"/>
        <v>4.486255405875628</v>
      </c>
      <c r="G19" s="20">
        <v>79031</v>
      </c>
      <c r="H19" s="25">
        <f t="shared" si="1"/>
        <v>6.851741721602915</v>
      </c>
      <c r="I19" s="22">
        <v>59805644.17</v>
      </c>
      <c r="J19" s="23">
        <v>8655377.6</v>
      </c>
      <c r="K19" s="23">
        <v>368081.66</v>
      </c>
      <c r="L19" s="23">
        <v>50782184.91</v>
      </c>
    </row>
    <row r="20" spans="1:12" ht="15" customHeight="1">
      <c r="A20" s="54" t="s">
        <v>93</v>
      </c>
      <c r="B20" s="45" t="s">
        <v>39</v>
      </c>
      <c r="C20" s="17" t="s">
        <v>42</v>
      </c>
      <c r="D20" s="28">
        <v>96381</v>
      </c>
      <c r="E20" s="19">
        <v>4710</v>
      </c>
      <c r="F20" s="25">
        <f t="shared" si="0"/>
        <v>4.886855293055685</v>
      </c>
      <c r="G20" s="20">
        <v>57702</v>
      </c>
      <c r="H20" s="25">
        <f t="shared" si="1"/>
        <v>8.162628678382031</v>
      </c>
      <c r="I20" s="22">
        <v>41494970.43</v>
      </c>
      <c r="J20" s="23">
        <v>11044902.94</v>
      </c>
      <c r="K20" s="23">
        <v>494763.21</v>
      </c>
      <c r="L20" s="23">
        <v>29955304.28</v>
      </c>
    </row>
    <row r="21" spans="1:12" ht="15" customHeight="1">
      <c r="A21" s="54" t="s">
        <v>93</v>
      </c>
      <c r="B21" s="45" t="s">
        <v>41</v>
      </c>
      <c r="C21" s="17" t="s">
        <v>44</v>
      </c>
      <c r="D21" s="18">
        <v>115564</v>
      </c>
      <c r="E21" s="19">
        <v>4620</v>
      </c>
      <c r="F21" s="25">
        <f t="shared" si="0"/>
        <v>3.9977847772662765</v>
      </c>
      <c r="G21" s="20">
        <v>71813</v>
      </c>
      <c r="H21" s="25">
        <f t="shared" si="1"/>
        <v>6.433375572667901</v>
      </c>
      <c r="I21" s="22">
        <v>48658022.22</v>
      </c>
      <c r="J21" s="23">
        <v>6544691.29</v>
      </c>
      <c r="K21" s="23">
        <v>543566.47</v>
      </c>
      <c r="L21" s="23">
        <v>41569764.46</v>
      </c>
    </row>
    <row r="22" spans="1:12" ht="15" customHeight="1">
      <c r="A22" s="54" t="s">
        <v>93</v>
      </c>
      <c r="B22" s="45" t="s">
        <v>43</v>
      </c>
      <c r="C22" s="17" t="s">
        <v>40</v>
      </c>
      <c r="D22" s="28">
        <v>70368</v>
      </c>
      <c r="E22" s="19">
        <v>4414</v>
      </c>
      <c r="F22" s="21">
        <f t="shared" si="0"/>
        <v>6.272737608003638</v>
      </c>
      <c r="G22" s="20">
        <v>44977</v>
      </c>
      <c r="H22" s="21">
        <f t="shared" si="1"/>
        <v>9.813904884718855</v>
      </c>
      <c r="I22" s="22">
        <v>31271923.56</v>
      </c>
      <c r="J22" s="23">
        <v>6919582.66</v>
      </c>
      <c r="K22" s="23">
        <v>395325.9</v>
      </c>
      <c r="L22" s="23">
        <v>23957015</v>
      </c>
    </row>
    <row r="23" spans="1:12" ht="15" customHeight="1">
      <c r="A23" s="54" t="s">
        <v>93</v>
      </c>
      <c r="B23" s="45" t="s">
        <v>45</v>
      </c>
      <c r="C23" s="17" t="s">
        <v>46</v>
      </c>
      <c r="D23" s="18">
        <v>64084</v>
      </c>
      <c r="E23" s="19">
        <v>3374</v>
      </c>
      <c r="F23" s="25">
        <f t="shared" si="0"/>
        <v>5.264964733786905</v>
      </c>
      <c r="G23" s="20">
        <v>40288</v>
      </c>
      <c r="H23" s="25">
        <f t="shared" si="1"/>
        <v>8.374702144559173</v>
      </c>
      <c r="I23" s="22">
        <v>24838269.57</v>
      </c>
      <c r="J23" s="60">
        <v>5448585.83</v>
      </c>
      <c r="K23" s="23">
        <v>89776.75</v>
      </c>
      <c r="L23" s="23">
        <v>19299906.99</v>
      </c>
    </row>
    <row r="24" spans="1:12" ht="15" customHeight="1">
      <c r="A24" s="53" t="s">
        <v>93</v>
      </c>
      <c r="B24" s="46" t="s">
        <v>47</v>
      </c>
      <c r="C24" s="29" t="s">
        <v>48</v>
      </c>
      <c r="D24" s="30">
        <v>42748</v>
      </c>
      <c r="E24" s="31">
        <v>2167</v>
      </c>
      <c r="F24" s="49">
        <f t="shared" si="0"/>
        <v>5.069243005520726</v>
      </c>
      <c r="G24" s="32">
        <v>26168</v>
      </c>
      <c r="H24" s="49">
        <f t="shared" si="1"/>
        <v>8.281106695200245</v>
      </c>
      <c r="I24" s="33">
        <v>15421329.98</v>
      </c>
      <c r="J24" s="34">
        <v>2301786.02</v>
      </c>
      <c r="K24" s="34">
        <v>188179.37</v>
      </c>
      <c r="L24" s="34">
        <v>12931364.59</v>
      </c>
    </row>
    <row r="25" spans="1:12" ht="15" customHeight="1">
      <c r="A25" s="116"/>
      <c r="B25" s="117"/>
      <c r="C25" s="118"/>
      <c r="D25" s="51">
        <f>SUM(D4:D24)</f>
        <v>3871833</v>
      </c>
      <c r="E25" s="51">
        <f>SUM(E4:E24)</f>
        <v>209279</v>
      </c>
      <c r="F25" s="61">
        <f t="shared" si="0"/>
        <v>5.405165976941671</v>
      </c>
      <c r="G25" s="35">
        <f>SUM(G4:G24)</f>
        <v>2450178</v>
      </c>
      <c r="H25" s="61">
        <f t="shared" si="1"/>
        <v>8.541379442636412</v>
      </c>
      <c r="I25" s="51">
        <f>SUM(I4:I24)</f>
        <v>2739400165.11</v>
      </c>
      <c r="J25" s="51">
        <f>SUM(J4:J24)</f>
        <v>844618481.39</v>
      </c>
      <c r="K25" s="51">
        <f>SUM(K4:K24)</f>
        <v>24637928.269999996</v>
      </c>
      <c r="L25" s="51">
        <f>SUM(L4:L24)</f>
        <v>1870143755.45</v>
      </c>
    </row>
    <row r="26" spans="1:12" ht="15.75" customHeight="1">
      <c r="A26" s="119" t="s">
        <v>49</v>
      </c>
      <c r="B26" s="120"/>
      <c r="C26" s="121"/>
      <c r="D26" s="36">
        <v>3871833</v>
      </c>
      <c r="E26" s="37">
        <v>1843</v>
      </c>
      <c r="F26" s="62">
        <f t="shared" si="0"/>
        <v>0.047600193500081225</v>
      </c>
      <c r="G26" s="38">
        <v>2450178</v>
      </c>
      <c r="H26" s="62">
        <f t="shared" si="1"/>
        <v>0.07521902490349681</v>
      </c>
      <c r="I26" s="37">
        <v>102633952.84</v>
      </c>
      <c r="J26" s="37">
        <v>5989904.43</v>
      </c>
      <c r="K26" s="37">
        <v>392320.39</v>
      </c>
      <c r="L26" s="37">
        <v>96251728.02</v>
      </c>
    </row>
    <row r="27" spans="1:12" ht="15">
      <c r="A27" s="122" t="s">
        <v>50</v>
      </c>
      <c r="B27" s="122"/>
      <c r="C27" s="123"/>
      <c r="D27" s="39">
        <f>SUM(D4:D24)</f>
        <v>3871833</v>
      </c>
      <c r="E27" s="39">
        <f>E25+E26</f>
        <v>211122</v>
      </c>
      <c r="F27" s="63">
        <f t="shared" si="0"/>
        <v>5.452766170441752</v>
      </c>
      <c r="G27" s="40">
        <f>SUM(G4:G24)</f>
        <v>2450178</v>
      </c>
      <c r="H27" s="63">
        <f t="shared" si="1"/>
        <v>8.61659846753991</v>
      </c>
      <c r="I27" s="39">
        <f>I25+I26</f>
        <v>2842034117.9500003</v>
      </c>
      <c r="J27" s="39">
        <f>J25+J26</f>
        <v>850608385.8199999</v>
      </c>
      <c r="K27" s="39">
        <f>K25+K26</f>
        <v>25030248.659999996</v>
      </c>
      <c r="L27" s="39">
        <f>L25+L26</f>
        <v>1966395483.47</v>
      </c>
    </row>
    <row r="28" spans="1:9" s="2" customFormat="1" ht="12.75">
      <c r="A28" s="57" t="s">
        <v>57</v>
      </c>
      <c r="C28" s="1"/>
      <c r="D28" s="1"/>
      <c r="E28" s="3"/>
      <c r="F28" s="7"/>
      <c r="G28" s="3"/>
      <c r="H28" s="3"/>
      <c r="I28" s="3"/>
    </row>
    <row r="29" spans="1:12" ht="15">
      <c r="A29" s="57" t="s">
        <v>88</v>
      </c>
      <c r="C29" s="4"/>
      <c r="D29" s="4"/>
      <c r="E29" s="8"/>
      <c r="I29" s="9"/>
      <c r="L29" s="52"/>
    </row>
    <row r="30" spans="1:12" ht="15">
      <c r="A30" s="57" t="s">
        <v>56</v>
      </c>
      <c r="L30" s="52"/>
    </row>
  </sheetData>
  <sheetProtection/>
  <mergeCells count="4">
    <mergeCell ref="A25:C25"/>
    <mergeCell ref="A26:C26"/>
    <mergeCell ref="A27:C27"/>
    <mergeCell ref="A1:L1"/>
  </mergeCells>
  <printOptions/>
  <pageMargins left="0.1968503937007874" right="0.1968503937007874" top="0" bottom="0" header="0.31496062992125984" footer="0.31496062992125984"/>
  <pageSetup fitToHeight="1" fitToWidth="1" horizontalDpi="1200" verticalDpi="12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K3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.140625" style="0" customWidth="1"/>
    <col min="2" max="2" width="16.8515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11" ht="29.25" customHeight="1">
      <c r="A1" s="125" t="s">
        <v>94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ht="15" customHeight="1">
      <c r="K2" s="115" t="s">
        <v>91</v>
      </c>
    </row>
    <row r="3" spans="1:11" ht="38.25">
      <c r="A3" s="64" t="s">
        <v>0</v>
      </c>
      <c r="B3" s="55" t="s">
        <v>58</v>
      </c>
      <c r="C3" s="65" t="s">
        <v>59</v>
      </c>
      <c r="D3" s="66" t="s">
        <v>60</v>
      </c>
      <c r="E3" s="43" t="s">
        <v>61</v>
      </c>
      <c r="F3" s="43" t="s">
        <v>62</v>
      </c>
      <c r="G3" s="43" t="s">
        <v>54</v>
      </c>
      <c r="H3" s="65" t="s">
        <v>4</v>
      </c>
      <c r="I3" s="65" t="s">
        <v>5</v>
      </c>
      <c r="J3" s="65" t="s">
        <v>6</v>
      </c>
      <c r="K3" s="65" t="s">
        <v>7</v>
      </c>
    </row>
    <row r="4" spans="1:11" ht="15">
      <c r="A4" s="67" t="s">
        <v>8</v>
      </c>
      <c r="B4" s="68" t="s">
        <v>9</v>
      </c>
      <c r="C4" s="69">
        <v>767131</v>
      </c>
      <c r="D4" s="70">
        <v>42507</v>
      </c>
      <c r="E4" s="71">
        <v>491714</v>
      </c>
      <c r="F4" s="72">
        <f aca="true" t="shared" si="0" ref="F4:F26">D4/C4*100</f>
        <v>5.541035364233749</v>
      </c>
      <c r="G4" s="73">
        <f aca="true" t="shared" si="1" ref="G4:G26">D4/E4*100</f>
        <v>8.644659293817138</v>
      </c>
      <c r="H4" s="74">
        <v>785009167.8</v>
      </c>
      <c r="I4" s="74">
        <v>211759746.96</v>
      </c>
      <c r="J4" s="75">
        <v>8304944.48</v>
      </c>
      <c r="K4" s="76">
        <v>564944476.36</v>
      </c>
    </row>
    <row r="5" spans="1:11" ht="15">
      <c r="A5" s="77" t="s">
        <v>10</v>
      </c>
      <c r="B5" s="78" t="s">
        <v>63</v>
      </c>
      <c r="C5" s="79">
        <v>160577</v>
      </c>
      <c r="D5" s="70">
        <v>7483</v>
      </c>
      <c r="E5" s="80">
        <v>102351</v>
      </c>
      <c r="F5" s="72">
        <f t="shared" si="0"/>
        <v>4.660069623918743</v>
      </c>
      <c r="G5" s="73">
        <f t="shared" si="1"/>
        <v>7.311115670584558</v>
      </c>
      <c r="H5" s="74">
        <v>88032212.01</v>
      </c>
      <c r="I5" s="74">
        <v>12820074.61</v>
      </c>
      <c r="J5" s="75">
        <v>1217023.23</v>
      </c>
      <c r="K5" s="76">
        <v>73995114.17</v>
      </c>
    </row>
    <row r="6" spans="1:11" ht="15">
      <c r="A6" s="77" t="s">
        <v>12</v>
      </c>
      <c r="B6" s="78" t="s">
        <v>64</v>
      </c>
      <c r="C6" s="79">
        <v>107964</v>
      </c>
      <c r="D6" s="70">
        <v>6685</v>
      </c>
      <c r="E6" s="80">
        <v>66853</v>
      </c>
      <c r="F6" s="72">
        <f t="shared" si="0"/>
        <v>6.191878774406283</v>
      </c>
      <c r="G6" s="73">
        <f t="shared" si="1"/>
        <v>9.999551254244388</v>
      </c>
      <c r="H6" s="74">
        <v>454134291.03</v>
      </c>
      <c r="I6" s="74">
        <v>369293448.16</v>
      </c>
      <c r="J6" s="75">
        <v>960703.26</v>
      </c>
      <c r="K6" s="76">
        <v>83880139.61</v>
      </c>
    </row>
    <row r="7" spans="1:11" ht="15">
      <c r="A7" s="77" t="s">
        <v>13</v>
      </c>
      <c r="B7" s="78" t="s">
        <v>65</v>
      </c>
      <c r="C7" s="79">
        <v>96313</v>
      </c>
      <c r="D7" s="70">
        <v>5395</v>
      </c>
      <c r="E7" s="80">
        <v>62091</v>
      </c>
      <c r="F7" s="72">
        <f t="shared" si="0"/>
        <v>5.601528350274625</v>
      </c>
      <c r="G7" s="73">
        <f t="shared" si="1"/>
        <v>8.688859899180237</v>
      </c>
      <c r="H7" s="74">
        <v>49637435.83</v>
      </c>
      <c r="I7" s="74">
        <v>9094179.45</v>
      </c>
      <c r="J7" s="75">
        <v>415163.53</v>
      </c>
      <c r="K7" s="76">
        <v>40128092.85</v>
      </c>
    </row>
    <row r="8" spans="1:11" ht="15">
      <c r="A8" s="77" t="s">
        <v>15</v>
      </c>
      <c r="B8" s="78" t="s">
        <v>66</v>
      </c>
      <c r="C8" s="79">
        <v>70779</v>
      </c>
      <c r="D8" s="70">
        <v>3365</v>
      </c>
      <c r="E8" s="80">
        <v>44376</v>
      </c>
      <c r="F8" s="72">
        <f t="shared" si="0"/>
        <v>4.754235013210133</v>
      </c>
      <c r="G8" s="73">
        <f t="shared" si="1"/>
        <v>7.582927708671354</v>
      </c>
      <c r="H8" s="74">
        <v>33244834.36</v>
      </c>
      <c r="I8" s="74">
        <v>5107929.64</v>
      </c>
      <c r="J8" s="75">
        <v>488416.14</v>
      </c>
      <c r="K8" s="76">
        <v>27648488.58</v>
      </c>
    </row>
    <row r="9" spans="1:11" ht="15">
      <c r="A9" s="77" t="s">
        <v>17</v>
      </c>
      <c r="B9" s="78" t="s">
        <v>67</v>
      </c>
      <c r="C9" s="79">
        <v>61075</v>
      </c>
      <c r="D9" s="70">
        <v>3291</v>
      </c>
      <c r="E9" s="80">
        <v>38840</v>
      </c>
      <c r="F9" s="72">
        <f t="shared" si="0"/>
        <v>5.388456815390913</v>
      </c>
      <c r="G9" s="73">
        <f t="shared" si="1"/>
        <v>8.473223480947476</v>
      </c>
      <c r="H9" s="74">
        <v>60580738.64</v>
      </c>
      <c r="I9" s="74">
        <v>4555034.23</v>
      </c>
      <c r="J9" s="75">
        <v>260265.57</v>
      </c>
      <c r="K9" s="76">
        <v>55765438.84</v>
      </c>
    </row>
    <row r="10" spans="1:11" ht="15">
      <c r="A10" s="77" t="s">
        <v>19</v>
      </c>
      <c r="B10" s="78" t="s">
        <v>69</v>
      </c>
      <c r="C10" s="79">
        <v>40121</v>
      </c>
      <c r="D10" s="70">
        <v>3277</v>
      </c>
      <c r="E10" s="80">
        <v>25015</v>
      </c>
      <c r="F10" s="72">
        <f t="shared" si="0"/>
        <v>8.167792427905587</v>
      </c>
      <c r="G10" s="73">
        <f t="shared" si="1"/>
        <v>13.100139916050368</v>
      </c>
      <c r="H10" s="74">
        <v>23529422.47</v>
      </c>
      <c r="I10" s="74">
        <v>3108333.92</v>
      </c>
      <c r="J10" s="75">
        <v>359839.16</v>
      </c>
      <c r="K10" s="76">
        <v>20061249.39</v>
      </c>
    </row>
    <row r="11" spans="1:11" ht="15">
      <c r="A11" s="77" t="s">
        <v>21</v>
      </c>
      <c r="B11" s="78" t="s">
        <v>68</v>
      </c>
      <c r="C11" s="79">
        <v>49891</v>
      </c>
      <c r="D11" s="70">
        <v>3267</v>
      </c>
      <c r="E11" s="80">
        <v>31121</v>
      </c>
      <c r="F11" s="72">
        <f t="shared" si="0"/>
        <v>6.5482752400232505</v>
      </c>
      <c r="G11" s="73">
        <f t="shared" si="1"/>
        <v>10.497734648629544</v>
      </c>
      <c r="H11" s="74">
        <v>26169254.89</v>
      </c>
      <c r="I11" s="74">
        <v>6552081.38</v>
      </c>
      <c r="J11" s="75">
        <v>170566.26</v>
      </c>
      <c r="K11" s="76">
        <v>19446607.25</v>
      </c>
    </row>
    <row r="12" spans="1:11" ht="15">
      <c r="A12" s="77" t="s">
        <v>23</v>
      </c>
      <c r="B12" s="78" t="s">
        <v>70</v>
      </c>
      <c r="C12" s="79">
        <v>49377</v>
      </c>
      <c r="D12" s="70">
        <v>2775</v>
      </c>
      <c r="E12" s="80">
        <v>30869</v>
      </c>
      <c r="F12" s="72">
        <f t="shared" si="0"/>
        <v>5.620025517953703</v>
      </c>
      <c r="G12" s="73">
        <f t="shared" si="1"/>
        <v>8.989601218050472</v>
      </c>
      <c r="H12" s="74">
        <v>19292779.13</v>
      </c>
      <c r="I12" s="74">
        <v>1860151.78</v>
      </c>
      <c r="J12" s="75">
        <v>335317.16</v>
      </c>
      <c r="K12" s="76">
        <v>17097310.19</v>
      </c>
    </row>
    <row r="13" spans="1:11" ht="15">
      <c r="A13" s="77" t="s">
        <v>25</v>
      </c>
      <c r="B13" s="78" t="s">
        <v>71</v>
      </c>
      <c r="C13" s="79">
        <v>36316</v>
      </c>
      <c r="D13" s="70">
        <v>2442</v>
      </c>
      <c r="E13" s="80">
        <v>22610</v>
      </c>
      <c r="F13" s="72">
        <f t="shared" si="0"/>
        <v>6.7243088445864085</v>
      </c>
      <c r="G13" s="73">
        <f t="shared" si="1"/>
        <v>10.800530738611235</v>
      </c>
      <c r="H13" s="74">
        <v>23296568.25</v>
      </c>
      <c r="I13" s="74">
        <v>3000528.64</v>
      </c>
      <c r="J13" s="75">
        <v>180167.23</v>
      </c>
      <c r="K13" s="76">
        <v>20115872.38</v>
      </c>
    </row>
    <row r="14" spans="1:11" ht="15">
      <c r="A14" s="77" t="s">
        <v>27</v>
      </c>
      <c r="B14" s="78" t="s">
        <v>72</v>
      </c>
      <c r="C14" s="79">
        <v>43782</v>
      </c>
      <c r="D14" s="70">
        <v>2256</v>
      </c>
      <c r="E14" s="80">
        <v>27877</v>
      </c>
      <c r="F14" s="72">
        <f t="shared" si="0"/>
        <v>5.152802521584213</v>
      </c>
      <c r="G14" s="73">
        <f t="shared" si="1"/>
        <v>8.092692900957779</v>
      </c>
      <c r="H14" s="74">
        <v>25344252.54</v>
      </c>
      <c r="I14" s="74">
        <v>3608324.4</v>
      </c>
      <c r="J14" s="75">
        <v>197400.73</v>
      </c>
      <c r="K14" s="76">
        <v>21538527.41</v>
      </c>
    </row>
    <row r="15" spans="1:11" ht="15">
      <c r="A15" s="77" t="s">
        <v>29</v>
      </c>
      <c r="B15" s="78" t="s">
        <v>73</v>
      </c>
      <c r="C15" s="79">
        <v>42599</v>
      </c>
      <c r="D15" s="70">
        <v>2052</v>
      </c>
      <c r="E15" s="80">
        <v>25963</v>
      </c>
      <c r="F15" s="72">
        <f t="shared" si="0"/>
        <v>4.817014483908073</v>
      </c>
      <c r="G15" s="73">
        <f t="shared" si="1"/>
        <v>7.903555059122598</v>
      </c>
      <c r="H15" s="74">
        <v>19552654.4</v>
      </c>
      <c r="I15" s="74">
        <v>4451870.75</v>
      </c>
      <c r="J15" s="75">
        <v>229614.04</v>
      </c>
      <c r="K15" s="76">
        <v>14871169.61</v>
      </c>
    </row>
    <row r="16" spans="1:11" ht="15">
      <c r="A16" s="77" t="s">
        <v>31</v>
      </c>
      <c r="B16" s="78" t="s">
        <v>74</v>
      </c>
      <c r="C16" s="79">
        <v>27122</v>
      </c>
      <c r="D16" s="70">
        <v>1966</v>
      </c>
      <c r="E16" s="80">
        <v>16979</v>
      </c>
      <c r="F16" s="72">
        <f t="shared" si="0"/>
        <v>7.248727969913723</v>
      </c>
      <c r="G16" s="73">
        <f t="shared" si="1"/>
        <v>11.5790093645091</v>
      </c>
      <c r="H16" s="74">
        <v>27002669.37</v>
      </c>
      <c r="I16" s="74">
        <v>3401282.49</v>
      </c>
      <c r="J16" s="75">
        <v>108459.6</v>
      </c>
      <c r="K16" s="76">
        <v>23492927.28</v>
      </c>
    </row>
    <row r="17" spans="1:11" ht="15">
      <c r="A17" s="77" t="s">
        <v>33</v>
      </c>
      <c r="B17" s="78" t="s">
        <v>76</v>
      </c>
      <c r="C17" s="79">
        <v>41562</v>
      </c>
      <c r="D17" s="70">
        <v>1742</v>
      </c>
      <c r="E17" s="80">
        <v>25797</v>
      </c>
      <c r="F17" s="72">
        <f t="shared" si="0"/>
        <v>4.191328617487128</v>
      </c>
      <c r="G17" s="73">
        <f t="shared" si="1"/>
        <v>6.752723184866458</v>
      </c>
      <c r="H17" s="74">
        <v>18239502.22</v>
      </c>
      <c r="I17" s="74">
        <v>1688039.59</v>
      </c>
      <c r="J17" s="75">
        <v>378308.45</v>
      </c>
      <c r="K17" s="76">
        <v>16173154.18</v>
      </c>
    </row>
    <row r="18" spans="1:11" ht="15">
      <c r="A18" s="77" t="s">
        <v>35</v>
      </c>
      <c r="B18" s="78" t="s">
        <v>75</v>
      </c>
      <c r="C18" s="79">
        <v>23175</v>
      </c>
      <c r="D18" s="70">
        <v>1706</v>
      </c>
      <c r="E18" s="80">
        <v>13782</v>
      </c>
      <c r="F18" s="72">
        <f t="shared" si="0"/>
        <v>7.361380798274002</v>
      </c>
      <c r="G18" s="73">
        <f t="shared" si="1"/>
        <v>12.378464664054563</v>
      </c>
      <c r="H18" s="74">
        <v>15056592.82</v>
      </c>
      <c r="I18" s="74">
        <v>3857993.42</v>
      </c>
      <c r="J18" s="75">
        <v>60287.97</v>
      </c>
      <c r="K18" s="76">
        <v>11138311.43</v>
      </c>
    </row>
    <row r="19" spans="1:11" ht="15">
      <c r="A19" s="77" t="s">
        <v>37</v>
      </c>
      <c r="B19" s="78" t="s">
        <v>77</v>
      </c>
      <c r="C19" s="79">
        <v>28580</v>
      </c>
      <c r="D19" s="70">
        <v>1414</v>
      </c>
      <c r="E19" s="80">
        <v>18296</v>
      </c>
      <c r="F19" s="72">
        <f t="shared" si="0"/>
        <v>4.947515745276418</v>
      </c>
      <c r="G19" s="73">
        <f t="shared" si="1"/>
        <v>7.728465238303454</v>
      </c>
      <c r="H19" s="74">
        <v>17324965.38</v>
      </c>
      <c r="I19" s="74">
        <v>1285293.68</v>
      </c>
      <c r="J19" s="75">
        <v>243110.41</v>
      </c>
      <c r="K19" s="76">
        <v>15796561.29</v>
      </c>
    </row>
    <row r="20" spans="1:11" ht="15">
      <c r="A20" s="77" t="s">
        <v>39</v>
      </c>
      <c r="B20" s="78" t="s">
        <v>78</v>
      </c>
      <c r="C20" s="81">
        <v>22294</v>
      </c>
      <c r="D20" s="82">
        <v>1181</v>
      </c>
      <c r="E20" s="83">
        <v>14117</v>
      </c>
      <c r="F20" s="72">
        <f t="shared" si="0"/>
        <v>5.2973894321342065</v>
      </c>
      <c r="G20" s="73">
        <f t="shared" si="1"/>
        <v>8.365800099171212</v>
      </c>
      <c r="H20" s="84">
        <v>9551760.79</v>
      </c>
      <c r="I20" s="84">
        <v>1639755.29</v>
      </c>
      <c r="J20" s="85">
        <v>30967.46</v>
      </c>
      <c r="K20" s="76">
        <v>7881038.04</v>
      </c>
    </row>
    <row r="21" spans="1:11" ht="15">
      <c r="A21" s="77" t="s">
        <v>41</v>
      </c>
      <c r="B21" s="86" t="s">
        <v>79</v>
      </c>
      <c r="C21" s="87">
        <v>19302</v>
      </c>
      <c r="D21" s="88">
        <v>1006</v>
      </c>
      <c r="E21" s="89">
        <v>12251</v>
      </c>
      <c r="F21" s="72">
        <f t="shared" si="0"/>
        <v>5.2118951403999585</v>
      </c>
      <c r="G21" s="73">
        <f t="shared" si="1"/>
        <v>8.211574565341605</v>
      </c>
      <c r="H21" s="90">
        <v>7199467.9</v>
      </c>
      <c r="I21" s="90">
        <v>993501.62</v>
      </c>
      <c r="J21" s="91">
        <v>185411.84</v>
      </c>
      <c r="K21" s="90">
        <v>6020554.44</v>
      </c>
    </row>
    <row r="22" spans="1:11" ht="15">
      <c r="A22" s="77" t="s">
        <v>43</v>
      </c>
      <c r="B22" s="86" t="s">
        <v>80</v>
      </c>
      <c r="C22" s="87">
        <v>11502</v>
      </c>
      <c r="D22" s="88">
        <v>566</v>
      </c>
      <c r="E22" s="89">
        <v>7383</v>
      </c>
      <c r="F22" s="72">
        <f t="shared" si="0"/>
        <v>4.920883324639194</v>
      </c>
      <c r="G22" s="73">
        <f t="shared" si="1"/>
        <v>7.6662603277800345</v>
      </c>
      <c r="H22" s="90">
        <v>3478607.86</v>
      </c>
      <c r="I22" s="90">
        <v>307784.39</v>
      </c>
      <c r="J22" s="91">
        <v>36366.99</v>
      </c>
      <c r="K22" s="90">
        <v>3134456.48</v>
      </c>
    </row>
    <row r="23" spans="1:11" ht="15">
      <c r="A23" s="77" t="s">
        <v>45</v>
      </c>
      <c r="B23" s="86" t="s">
        <v>81</v>
      </c>
      <c r="C23" s="87">
        <v>11530</v>
      </c>
      <c r="D23" s="88">
        <v>414</v>
      </c>
      <c r="E23" s="89">
        <v>7528</v>
      </c>
      <c r="F23" s="72">
        <f t="shared" si="0"/>
        <v>3.590633130962706</v>
      </c>
      <c r="G23" s="73">
        <f t="shared" si="1"/>
        <v>5.499468650371945</v>
      </c>
      <c r="H23" s="90">
        <v>4047561.19</v>
      </c>
      <c r="I23" s="90">
        <v>433708.15</v>
      </c>
      <c r="J23" s="91">
        <v>19789.87</v>
      </c>
      <c r="K23" s="90">
        <v>3594063.17</v>
      </c>
    </row>
    <row r="24" spans="1:11" ht="15">
      <c r="A24" s="92" t="s">
        <v>47</v>
      </c>
      <c r="B24" s="93" t="s">
        <v>82</v>
      </c>
      <c r="C24" s="94">
        <v>8279</v>
      </c>
      <c r="D24" s="95">
        <v>187</v>
      </c>
      <c r="E24" s="96">
        <v>5324</v>
      </c>
      <c r="F24" s="72">
        <f t="shared" si="0"/>
        <v>2.2587268993839835</v>
      </c>
      <c r="G24" s="73">
        <f t="shared" si="1"/>
        <v>3.512396694214876</v>
      </c>
      <c r="H24" s="97">
        <v>1803951.22</v>
      </c>
      <c r="I24" s="97">
        <v>280757</v>
      </c>
      <c r="J24" s="98">
        <v>50488.72</v>
      </c>
      <c r="K24" s="97">
        <v>1472705.5</v>
      </c>
    </row>
    <row r="25" spans="1:11" ht="18" customHeight="1">
      <c r="A25" s="99"/>
      <c r="B25" s="100" t="s">
        <v>83</v>
      </c>
      <c r="C25" s="101">
        <f>SUM(C4:C24)</f>
        <v>1719271</v>
      </c>
      <c r="D25" s="102">
        <f>SUM(D4:D24)</f>
        <v>94977</v>
      </c>
      <c r="E25" s="101">
        <f>SUM(E4:E24)</f>
        <v>1091137</v>
      </c>
      <c r="F25" s="103">
        <f t="shared" si="0"/>
        <v>5.524259991589458</v>
      </c>
      <c r="G25" s="103">
        <f t="shared" si="1"/>
        <v>8.704406504407787</v>
      </c>
      <c r="H25" s="102">
        <f>SUM(H4:H24)</f>
        <v>1711528690.1000001</v>
      </c>
      <c r="I25" s="102">
        <f>SUM(I4:I24)</f>
        <v>649099819.5499998</v>
      </c>
      <c r="J25" s="102">
        <f>SUM(J4:J24)</f>
        <v>14232612.100000001</v>
      </c>
      <c r="K25" s="102">
        <f>SUM(K4:K24)</f>
        <v>1048196258.4499999</v>
      </c>
    </row>
    <row r="26" spans="1:11" ht="17.25" customHeight="1">
      <c r="A26" s="104"/>
      <c r="B26" s="105" t="s">
        <v>84</v>
      </c>
      <c r="C26" s="106">
        <v>3871833</v>
      </c>
      <c r="D26" s="107">
        <v>211122</v>
      </c>
      <c r="E26" s="106">
        <v>2450178</v>
      </c>
      <c r="F26" s="108">
        <f t="shared" si="0"/>
        <v>5.452766170441752</v>
      </c>
      <c r="G26" s="108">
        <f t="shared" si="1"/>
        <v>8.61659846753991</v>
      </c>
      <c r="H26" s="107">
        <v>2842034117.9500003</v>
      </c>
      <c r="I26" s="107">
        <v>850608385.8199999</v>
      </c>
      <c r="J26" s="107">
        <v>25030248.659999996</v>
      </c>
      <c r="K26" s="107">
        <v>1966395483.47</v>
      </c>
    </row>
    <row r="27" spans="1:11" ht="17.25" customHeight="1">
      <c r="A27" s="126" t="s">
        <v>85</v>
      </c>
      <c r="B27" s="127"/>
      <c r="C27" s="109">
        <f>C25/C26*100</f>
        <v>44.40457530063926</v>
      </c>
      <c r="D27" s="110">
        <f>D25/D26*100</f>
        <v>44.98678489214767</v>
      </c>
      <c r="E27" s="109">
        <f>E25/E26*100</f>
        <v>44.53296862513662</v>
      </c>
      <c r="F27" s="109"/>
      <c r="G27" s="109"/>
      <c r="H27" s="110">
        <f>H25/H26*100</f>
        <v>60.22196142158034</v>
      </c>
      <c r="I27" s="110">
        <f>I25/I26*100</f>
        <v>76.31006587411636</v>
      </c>
      <c r="J27" s="110">
        <f>J25/J26*100</f>
        <v>56.861648852672666</v>
      </c>
      <c r="K27" s="110">
        <f>K25/K26*100</f>
        <v>53.30546511428618</v>
      </c>
    </row>
    <row r="28" spans="1:11" ht="15">
      <c r="A28" s="57" t="s">
        <v>86</v>
      </c>
      <c r="B28" s="111"/>
      <c r="C28" s="112"/>
      <c r="D28" s="112"/>
      <c r="E28" s="112"/>
      <c r="F28" s="113"/>
      <c r="G28" s="113"/>
      <c r="H28" s="113"/>
      <c r="I28" s="113"/>
      <c r="J28" s="113"/>
      <c r="K28" s="113"/>
    </row>
    <row r="29" spans="1:11" ht="15">
      <c r="A29" s="57" t="s">
        <v>90</v>
      </c>
      <c r="B29" s="111"/>
      <c r="C29" s="112"/>
      <c r="D29" s="112"/>
      <c r="E29" s="112"/>
      <c r="F29" s="113"/>
      <c r="G29" s="113"/>
      <c r="H29" s="113"/>
      <c r="I29" s="113"/>
      <c r="J29" s="113"/>
      <c r="K29" s="113"/>
    </row>
    <row r="30" spans="1:11" ht="15">
      <c r="A30" s="57" t="s">
        <v>89</v>
      </c>
      <c r="B30" s="111"/>
      <c r="C30" s="112"/>
      <c r="D30" s="112"/>
      <c r="E30" s="112"/>
      <c r="F30" s="113"/>
      <c r="G30" s="113"/>
      <c r="H30" s="113"/>
      <c r="I30" s="113"/>
      <c r="J30" s="113"/>
      <c r="K30" s="113"/>
    </row>
    <row r="31" spans="1:11" ht="24.75" customHeight="1">
      <c r="A31" s="128" t="s">
        <v>87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</sheetData>
  <sheetProtection/>
  <mergeCells count="3">
    <mergeCell ref="A1:K1"/>
    <mergeCell ref="A27:B27"/>
    <mergeCell ref="A31:K31"/>
  </mergeCells>
  <printOptions/>
  <pageMargins left="0" right="0" top="0" bottom="0" header="0.31496062992125984" footer="0.31496062992125984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korisnik</cp:lastModifiedBy>
  <cp:lastPrinted>2024-04-26T08:34:16Z</cp:lastPrinted>
  <dcterms:created xsi:type="dcterms:W3CDTF">2014-08-01T07:14:43Z</dcterms:created>
  <dcterms:modified xsi:type="dcterms:W3CDTF">2024-04-26T08:53:02Z</dcterms:modified>
  <cp:category/>
  <cp:version/>
  <cp:contentType/>
  <cp:contentStatus/>
</cp:coreProperties>
</file>