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tabRatio="736"/>
  </bookViews>
  <sheets>
    <sheet name="Tablica 1" sheetId="1" r:id="rId1"/>
    <sheet name="Rang po ukupnim prihodima" sheetId="4" r:id="rId2"/>
    <sheet name="Rang po dobiti razdoblja" sheetId="3" r:id="rId3"/>
    <sheet name="Rang po izvozu" sheetId="5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14" i="1" l="1"/>
  <c r="F9" i="1"/>
  <c r="D8" i="1"/>
  <c r="G17" i="1"/>
  <c r="F17" i="1"/>
  <c r="G7" i="1" l="1"/>
  <c r="F7" i="1"/>
  <c r="F8" i="1" l="1"/>
  <c r="F10" i="1"/>
  <c r="F11" i="1"/>
  <c r="F12" i="1"/>
  <c r="F13" i="1"/>
  <c r="F14" i="1"/>
  <c r="F15" i="1"/>
  <c r="F16" i="1"/>
  <c r="F18" i="1"/>
  <c r="F19" i="1"/>
  <c r="F20" i="1"/>
  <c r="F21" i="1"/>
  <c r="F22" i="1"/>
  <c r="F11" i="5"/>
  <c r="F13" i="5" s="1"/>
  <c r="E11" i="4"/>
  <c r="E13" i="4" s="1"/>
  <c r="E12" i="3" l="1"/>
  <c r="E14" i="3" s="1"/>
  <c r="D12" i="3"/>
  <c r="D14" i="3" s="1"/>
  <c r="G22" i="1" l="1"/>
  <c r="G21" i="1"/>
  <c r="G20" i="1"/>
  <c r="G19" i="1"/>
  <c r="G18" i="1"/>
  <c r="G16" i="1"/>
  <c r="G15" i="1"/>
  <c r="G13" i="1"/>
  <c r="G12" i="1"/>
  <c r="G11" i="1"/>
  <c r="G10" i="1"/>
  <c r="G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</calcChain>
</file>

<file path=xl/sharedStrings.xml><?xml version="1.0" encoding="utf-8"?>
<sst xmlns="http://schemas.openxmlformats.org/spreadsheetml/2006/main" count="125" uniqueCount="81">
  <si>
    <t>(iznosi u tisućama kuna, plaće u kunama)</t>
  </si>
  <si>
    <t>Opis</t>
  </si>
  <si>
    <t>RH</t>
  </si>
  <si>
    <t>BPŽ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</si>
  <si>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</si>
  <si>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</si>
  <si>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</si>
  <si>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</si>
  <si>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</si>
  <si>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</si>
  <si>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</si>
  <si>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</si>
  <si>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</si>
  <si>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</si>
  <si>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</si>
  <si>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</si>
  <si>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</si>
  <si>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Broj investitora</t>
  </si>
  <si>
    <t xml:space="preserve">Prosječna mjeseč. neto plaće po zaposlenom </t>
  </si>
  <si>
    <t>Izvor: Fina, Registar godišnjih financijskih izvještaja</t>
  </si>
  <si>
    <t>Slavonski Brod</t>
  </si>
  <si>
    <t>(iznosi u tisućama kuna)</t>
  </si>
  <si>
    <t>Rang</t>
  </si>
  <si>
    <t>OIB</t>
  </si>
  <si>
    <t>Naziv</t>
  </si>
  <si>
    <t>1.</t>
  </si>
  <si>
    <t>2.</t>
  </si>
  <si>
    <t>3.</t>
  </si>
  <si>
    <t>4.</t>
  </si>
  <si>
    <t>5.</t>
  </si>
  <si>
    <t>Dobit razdoblja</t>
  </si>
  <si>
    <t>Oblik vlasništva</t>
  </si>
  <si>
    <t>Ukupno 5 najvećih prema veličini izvoza</t>
  </si>
  <si>
    <t>Bruto investicije samo u novu dugotr. imovinu</t>
  </si>
  <si>
    <t>-</t>
  </si>
  <si>
    <t>Udio BPŽ
u RH (u %)</t>
  </si>
  <si>
    <t>Udio grada u RH (u %)</t>
  </si>
  <si>
    <t>Udio grada u BPŽ (u %)</t>
  </si>
  <si>
    <t>Ukupno 5 najvećih prema dobiti razdoblja</t>
  </si>
  <si>
    <t>Udio top 5  u ukupnoj dobiti razdoblja grada Slavonskog Broda</t>
  </si>
  <si>
    <t>Ukupno 5 najvećih prema ukupnim prihodima</t>
  </si>
  <si>
    <t>Udio top 5  u ukupnom izvozu grada Slavonskog Broda</t>
  </si>
  <si>
    <t>Šifra djelatnosti</t>
  </si>
  <si>
    <t>Opis djelatnosti</t>
  </si>
  <si>
    <t xml:space="preserve">Konsolidirani financijski rezultat – dobit (+) ili gubitak (-) razdoblja </t>
  </si>
  <si>
    <t>Ukupni prihodi</t>
  </si>
  <si>
    <t>59126265572</t>
  </si>
  <si>
    <t>Privatno nakon pretvorbe</t>
  </si>
  <si>
    <t>73880953014</t>
  </si>
  <si>
    <t>89230529680</t>
  </si>
  <si>
    <t>02852188530</t>
  </si>
  <si>
    <t>68807280553</t>
  </si>
  <si>
    <t>Mješovito s preko 50% privatnog kapitala</t>
  </si>
  <si>
    <t>25301779247</t>
  </si>
  <si>
    <t>79697464218</t>
  </si>
  <si>
    <t>Proizvodnja metalnih konstrukcija i njihovih dijelova</t>
  </si>
  <si>
    <t>Proizvodnja parnih kotlova, osim kotlova za centralno grijanje toplom vodom</t>
  </si>
  <si>
    <t>Lijevanje lakih metala</t>
  </si>
  <si>
    <t>Proizvodnja motornih vozila</t>
  </si>
  <si>
    <t>ĐURO ĐAKOVIĆ MONTAŽA d.o.o.</t>
  </si>
  <si>
    <t>ĐURO ĐAKOVIĆ TERMOENERGETSKA POSTROJENJA d.o.o.</t>
  </si>
  <si>
    <t>VINDON d.o.o.</t>
  </si>
  <si>
    <t>SAINT JEAN INDUSTRIES d.o.o.</t>
  </si>
  <si>
    <t>ĐURO ĐAKOVIĆ SPECIJALNA VOZILA d.d.</t>
  </si>
  <si>
    <t>HIDROMONT INDUSTRIJSKA MONTAŽA d.o.o.</t>
  </si>
  <si>
    <t>Tablica 1. Usporedba financijskih rezultata poslovanja poduzetnika u RH, Brodsko-posavskoj županiji i Slavonskom Brodu u 2022. godini</t>
  </si>
  <si>
    <t>Tablica 4. Rang lista top 5 poduzetnika sa sjedištem u Slavonskom Brodu prema izvozu u 2022. godini</t>
  </si>
  <si>
    <t xml:space="preserve">Tablica 3. Top 5 poduzetnika sa sjedištem u Slavonskom Brodu prema ostvarenoj dobiti razdoblja u 2022. godini </t>
  </si>
  <si>
    <t xml:space="preserve">Tablica 2.  Rang lista top 5 poduzetnika sa sjedištem u Slavonskom Brodu prema ukupnim prihodima u 2022. godini </t>
  </si>
  <si>
    <t>Ukupno svi poduzetnici (1.339)</t>
  </si>
  <si>
    <t>Privatno</t>
  </si>
  <si>
    <t>06529554139</t>
  </si>
  <si>
    <t>BASCH MONT d.o.o.</t>
  </si>
  <si>
    <t>Udio top 5 u ukupnim prihodima grada Slavonskog Broda</t>
  </si>
  <si>
    <t>2021.</t>
  </si>
  <si>
    <t>2022.</t>
  </si>
  <si>
    <t>29.10</t>
  </si>
  <si>
    <t>25.30</t>
  </si>
  <si>
    <t>25.11</t>
  </si>
  <si>
    <t>24.53</t>
  </si>
  <si>
    <t>SLAVONIJA DRVNA INDUSTRIJA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</si>
</sst>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\-#,##0\ "/>
    <numFmt numFmtId="167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6" fontId="13" fillId="0" borderId="10" xfId="1" applyNumberFormat="1" applyFont="1" applyBorder="1"/>
    <xf numFmtId="0" fontId="13" fillId="0" borderId="10" xfId="0" quotePrefix="1" applyNumberFormat="1" applyFont="1" applyBorder="1" applyAlignment="1">
      <alignment horizontal="center"/>
    </xf>
    <xf numFmtId="0" fontId="13" fillId="0" borderId="10" xfId="0" quotePrefix="1" applyNumberFormat="1" applyFont="1" applyBorder="1"/>
    <xf numFmtId="166" fontId="13" fillId="0" borderId="10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center" wrapText="1"/>
    </xf>
    <xf numFmtId="166" fontId="13" fillId="0" borderId="10" xfId="0" applyNumberFormat="1" applyFont="1" applyBorder="1" applyAlignment="1">
      <alignment vertical="center"/>
    </xf>
    <xf numFmtId="0" fontId="13" fillId="0" borderId="10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1" xfId="0" applyFont="1" applyFill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13" fillId="0" borderId="10" xfId="0" quotePrefix="1" applyNumberFormat="1" applyFont="1" applyBorder="1" applyAlignment="1">
      <alignment horizontal="left"/>
    </xf>
    <xf numFmtId="0" fontId="13" fillId="0" borderId="10" xfId="0" quotePrefix="1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0" borderId="17" xfId="0" applyFont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17" fillId="0" borderId="0" xfId="0" applyFont="1" applyBorder="1" applyAlignment="1"/>
  </cellXfs>
  <cellStyles count="3">
    <cellStyle name="Normalno" xfId="0" builtinId="0"/>
    <cellStyle name="Normalno 2" xfId="1"/>
    <cellStyle name="Obično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0</xdr:col>
      <xdr:colOff>1257300</xdr:colOff>
      <xdr:row>1</xdr:row>
      <xdr:rowOff>180975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2</xdr:col>
      <xdr:colOff>47625</xdr:colOff>
      <xdr:row>1</xdr:row>
      <xdr:rowOff>161925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2</xdr:col>
      <xdr:colOff>0</xdr:colOff>
      <xdr:row>1</xdr:row>
      <xdr:rowOff>180975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2</xdr:col>
      <xdr:colOff>133350</xdr:colOff>
      <xdr:row>1</xdr:row>
      <xdr:rowOff>171450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A25" sqref="A25"/>
    </sheetView>
  </sheetViews>
  <sheetFormatPr defaultRowHeight="15" x14ac:dyDescent="0.25"/>
  <cols>
    <col min="1" max="1" width="37.28515625" customWidth="1"/>
    <col min="2" max="2" width="12.28515625" bestFit="1" customWidth="1"/>
    <col min="3" max="3" width="10.85546875" customWidth="1"/>
    <col min="4" max="4" width="8.7109375" customWidth="1"/>
    <col min="5" max="5" width="14.140625" customWidth="1"/>
    <col min="6" max="6" width="9.7109375" customWidth="1"/>
    <col min="7" max="7" width="10.28515625" customWidth="1"/>
    <col min="9" max="9" width="13.7109375" customWidth="1"/>
  </cols>
  <sheetData>
    <row r="3" spans="1:8" x14ac:dyDescent="0.25">
      <c r="A3" s="38" t="s">
        <v>65</v>
      </c>
      <c r="B3" s="39"/>
      <c r="C3" s="39"/>
      <c r="D3" s="39"/>
      <c r="E3" s="39"/>
      <c r="F3" s="39"/>
      <c r="G3" s="39"/>
      <c r="H3" s="39"/>
    </row>
    <row r="4" spans="1:8" x14ac:dyDescent="0.25">
      <c r="A4" s="57" t="s">
        <v>0</v>
      </c>
      <c r="B4" s="57"/>
      <c r="C4" s="57"/>
      <c r="D4" s="57"/>
      <c r="E4" s="57"/>
      <c r="F4" s="57"/>
      <c r="G4" s="57"/>
      <c r="H4" s="39"/>
    </row>
    <row r="5" spans="1:8" x14ac:dyDescent="0.25">
      <c r="A5" s="60" t="s">
        <v>1</v>
      </c>
      <c r="B5" s="60" t="s">
        <v>2</v>
      </c>
      <c r="C5" s="60" t="s">
        <v>3</v>
      </c>
      <c r="D5" s="59" t="s">
        <v>35</v>
      </c>
      <c r="E5" s="60" t="s">
        <v>20</v>
      </c>
      <c r="F5" s="58" t="s">
        <v>36</v>
      </c>
      <c r="G5" s="58" t="s">
        <v>37</v>
      </c>
    </row>
    <row r="6" spans="1:8" x14ac:dyDescent="0.25">
      <c r="A6" s="61"/>
      <c r="B6" s="61"/>
      <c r="C6" s="61"/>
      <c r="D6" s="62"/>
      <c r="E6" s="61"/>
      <c r="F6" s="59"/>
      <c r="G6" s="59"/>
    </row>
    <row r="7" spans="1:8" x14ac:dyDescent="0.25">
      <c r="A7" s="1" t="s">
        <v>4</v>
      </c>
      <c r="B7" s="9">
        <v>150846</v>
      </c>
      <c r="C7" s="9">
        <v>2388</v>
      </c>
      <c r="D7" s="46">
        <f>C7/B7*100</f>
        <v>1.5830714768704506</v>
      </c>
      <c r="E7" s="9">
        <v>1339</v>
      </c>
      <c r="F7" s="51">
        <f>E7/B7*100</f>
        <v>0.88766026278456167</v>
      </c>
      <c r="G7" s="51">
        <f>E7/C7*100</f>
        <v>56.072026800670017</v>
      </c>
    </row>
    <row r="8" spans="1:8" x14ac:dyDescent="0.25">
      <c r="A8" s="1" t="s">
        <v>5</v>
      </c>
      <c r="B8" s="9">
        <v>102270</v>
      </c>
      <c r="C8" s="9">
        <v>1822</v>
      </c>
      <c r="D8" s="46">
        <f>C8/B8*100</f>
        <v>1.7815586193409603</v>
      </c>
      <c r="E8" s="9">
        <v>1019</v>
      </c>
      <c r="F8" s="51">
        <f t="shared" ref="F8:F22" si="0">E8/B8*100</f>
        <v>0.99638212574557539</v>
      </c>
      <c r="G8" s="51">
        <f t="shared" ref="G8:G16" si="1">E8/C8*100</f>
        <v>55.927552140504943</v>
      </c>
    </row>
    <row r="9" spans="1:8" x14ac:dyDescent="0.25">
      <c r="A9" s="2" t="s">
        <v>6</v>
      </c>
      <c r="B9" s="10">
        <v>48576</v>
      </c>
      <c r="C9" s="10">
        <v>566</v>
      </c>
      <c r="D9" s="47">
        <f t="shared" ref="D9:D22" si="2">C9/B9*100</f>
        <v>1.1651844532279314</v>
      </c>
      <c r="E9" s="10">
        <v>320</v>
      </c>
      <c r="F9" s="51">
        <f>E9/B9*100</f>
        <v>0.65876152832674573</v>
      </c>
      <c r="G9" s="52">
        <f t="shared" si="1"/>
        <v>56.537102473498237</v>
      </c>
    </row>
    <row r="10" spans="1:8" x14ac:dyDescent="0.25">
      <c r="A10" s="26" t="s">
        <v>7</v>
      </c>
      <c r="B10" s="27">
        <v>996213</v>
      </c>
      <c r="C10" s="27">
        <v>20231</v>
      </c>
      <c r="D10" s="48">
        <f t="shared" si="2"/>
        <v>2.030790604017414</v>
      </c>
      <c r="E10" s="28">
        <v>12922</v>
      </c>
      <c r="F10" s="53">
        <f t="shared" si="0"/>
        <v>1.2971121637641749</v>
      </c>
      <c r="G10" s="53">
        <f t="shared" si="1"/>
        <v>63.872275221195196</v>
      </c>
    </row>
    <row r="11" spans="1:8" x14ac:dyDescent="0.25">
      <c r="A11" s="29" t="s">
        <v>8</v>
      </c>
      <c r="B11" s="30">
        <v>1098830934.326</v>
      </c>
      <c r="C11" s="30">
        <v>14333790.869000001</v>
      </c>
      <c r="D11" s="49">
        <f t="shared" si="2"/>
        <v>1.3044582584300877</v>
      </c>
      <c r="E11" s="31">
        <v>7792175.5700000003</v>
      </c>
      <c r="F11" s="54">
        <f t="shared" si="0"/>
        <v>0.7091332548604995</v>
      </c>
      <c r="G11" s="54">
        <f t="shared" si="1"/>
        <v>54.362280301244716</v>
      </c>
    </row>
    <row r="12" spans="1:8" x14ac:dyDescent="0.25">
      <c r="A12" s="29" t="s">
        <v>9</v>
      </c>
      <c r="B12" s="30">
        <v>1038537596.875</v>
      </c>
      <c r="C12" s="30">
        <v>13338519.255000001</v>
      </c>
      <c r="D12" s="49">
        <f t="shared" si="2"/>
        <v>1.2843559342614195</v>
      </c>
      <c r="E12" s="31">
        <v>7354300.9009999996</v>
      </c>
      <c r="F12" s="54">
        <f t="shared" si="0"/>
        <v>0.70814007341952534</v>
      </c>
      <c r="G12" s="54">
        <f t="shared" si="1"/>
        <v>55.135812007342636</v>
      </c>
    </row>
    <row r="13" spans="1:8" x14ac:dyDescent="0.25">
      <c r="A13" s="29" t="s">
        <v>10</v>
      </c>
      <c r="B13" s="30">
        <v>88506673.780000001</v>
      </c>
      <c r="C13" s="30">
        <v>1133736.3149999999</v>
      </c>
      <c r="D13" s="49">
        <f t="shared" si="2"/>
        <v>1.280961385825113</v>
      </c>
      <c r="E13" s="31">
        <v>545811.04200000002</v>
      </c>
      <c r="F13" s="54">
        <f t="shared" si="0"/>
        <v>0.61668913618504761</v>
      </c>
      <c r="G13" s="54">
        <f t="shared" si="1"/>
        <v>48.142679631815447</v>
      </c>
    </row>
    <row r="14" spans="1:8" x14ac:dyDescent="0.25">
      <c r="A14" s="29" t="s">
        <v>11</v>
      </c>
      <c r="B14" s="30">
        <v>28213336.329999998</v>
      </c>
      <c r="C14" s="30">
        <v>138464.701</v>
      </c>
      <c r="D14" s="49">
        <f t="shared" si="2"/>
        <v>0.49077747977209901</v>
      </c>
      <c r="E14" s="31">
        <v>107936.37300000001</v>
      </c>
      <c r="F14" s="54">
        <f t="shared" si="0"/>
        <v>0.38257216990401932</v>
      </c>
      <c r="G14" s="54">
        <f>E14/C14*100</f>
        <v>77.952266693588584</v>
      </c>
    </row>
    <row r="15" spans="1:8" x14ac:dyDescent="0.25">
      <c r="A15" s="29" t="s">
        <v>12</v>
      </c>
      <c r="B15" s="30">
        <v>74972462.522</v>
      </c>
      <c r="C15" s="30">
        <v>1017108.812</v>
      </c>
      <c r="D15" s="49">
        <f t="shared" si="2"/>
        <v>1.3566431964290069</v>
      </c>
      <c r="E15" s="31">
        <v>465318.14299999998</v>
      </c>
      <c r="F15" s="54">
        <f t="shared" si="0"/>
        <v>0.62065207323749905</v>
      </c>
      <c r="G15" s="54">
        <f t="shared" si="1"/>
        <v>45.749101522876195</v>
      </c>
    </row>
    <row r="16" spans="1:8" x14ac:dyDescent="0.25">
      <c r="A16" s="29" t="s">
        <v>13</v>
      </c>
      <c r="B16" s="30">
        <v>28088667.43</v>
      </c>
      <c r="C16" s="30">
        <v>136477.92000000001</v>
      </c>
      <c r="D16" s="49">
        <f t="shared" si="2"/>
        <v>0.48588250168904512</v>
      </c>
      <c r="E16" s="31">
        <v>106684.44</v>
      </c>
      <c r="F16" s="54">
        <f t="shared" si="0"/>
        <v>0.37981310528834866</v>
      </c>
      <c r="G16" s="54">
        <f t="shared" si="1"/>
        <v>78.169743501366369</v>
      </c>
    </row>
    <row r="17" spans="1:7" ht="26.25" customHeight="1" x14ac:dyDescent="0.25">
      <c r="A17" s="32" t="s">
        <v>44</v>
      </c>
      <c r="B17" s="33">
        <v>46883795.092</v>
      </c>
      <c r="C17" s="33">
        <v>880630.89199999999</v>
      </c>
      <c r="D17" s="50">
        <f t="shared" si="2"/>
        <v>1.8783268083821698</v>
      </c>
      <c r="E17" s="34">
        <v>358633.70299999998</v>
      </c>
      <c r="F17" s="55">
        <f>E17/B17*100</f>
        <v>0.76494170810245543</v>
      </c>
      <c r="G17" s="55">
        <f>E17/C17*100</f>
        <v>40.724633471068373</v>
      </c>
    </row>
    <row r="18" spans="1:7" x14ac:dyDescent="0.25">
      <c r="A18" s="29" t="s">
        <v>14</v>
      </c>
      <c r="B18" s="30">
        <v>262959339.155</v>
      </c>
      <c r="C18" s="30">
        <v>5345890.93</v>
      </c>
      <c r="D18" s="49">
        <f t="shared" si="2"/>
        <v>2.0329724539081275</v>
      </c>
      <c r="E18" s="31">
        <v>3058868.0109999999</v>
      </c>
      <c r="F18" s="54">
        <f t="shared" si="0"/>
        <v>1.1632475274806522</v>
      </c>
      <c r="G18" s="54">
        <f>E18/C18*100</f>
        <v>57.219050127534118</v>
      </c>
    </row>
    <row r="19" spans="1:7" x14ac:dyDescent="0.25">
      <c r="A19" s="29" t="s">
        <v>15</v>
      </c>
      <c r="B19" s="30">
        <v>205899214.98800001</v>
      </c>
      <c r="C19" s="30">
        <v>2314174.7149999999</v>
      </c>
      <c r="D19" s="49">
        <f t="shared" si="2"/>
        <v>1.1239356668430582</v>
      </c>
      <c r="E19" s="31">
        <v>949833.68599999999</v>
      </c>
      <c r="F19" s="54">
        <f t="shared" si="0"/>
        <v>0.46131000842104097</v>
      </c>
      <c r="G19" s="54">
        <f t="shared" ref="G19:G22" si="3">E19/C19*100</f>
        <v>41.044164895734767</v>
      </c>
    </row>
    <row r="20" spans="1:7" x14ac:dyDescent="0.25">
      <c r="A20" s="29" t="s">
        <v>16</v>
      </c>
      <c r="B20" s="30">
        <v>57060124.167000003</v>
      </c>
      <c r="C20" s="30">
        <v>3031716.2149999999</v>
      </c>
      <c r="D20" s="49">
        <f t="shared" si="2"/>
        <v>5.3131959652365328</v>
      </c>
      <c r="E20" s="31">
        <v>2109034.3250000002</v>
      </c>
      <c r="F20" s="54">
        <f t="shared" si="0"/>
        <v>3.6961614714111213</v>
      </c>
      <c r="G20" s="54">
        <f t="shared" si="3"/>
        <v>69.565690699055097</v>
      </c>
    </row>
    <row r="21" spans="1:7" x14ac:dyDescent="0.25">
      <c r="A21" s="29" t="s">
        <v>17</v>
      </c>
      <c r="B21" s="30">
        <v>14477</v>
      </c>
      <c r="C21" s="30">
        <v>208</v>
      </c>
      <c r="D21" s="49">
        <f t="shared" si="2"/>
        <v>1.4367617600331559</v>
      </c>
      <c r="E21" s="31">
        <v>135</v>
      </c>
      <c r="F21" s="54">
        <f t="shared" si="0"/>
        <v>0.93251364232921174</v>
      </c>
      <c r="G21" s="54">
        <f t="shared" si="3"/>
        <v>64.90384615384616</v>
      </c>
    </row>
    <row r="22" spans="1:7" x14ac:dyDescent="0.25">
      <c r="A22" s="29" t="s">
        <v>33</v>
      </c>
      <c r="B22" s="30">
        <v>34380667.713</v>
      </c>
      <c r="C22" s="30">
        <v>396653.85200000001</v>
      </c>
      <c r="D22" s="49">
        <f t="shared" si="2"/>
        <v>1.1537118921341294</v>
      </c>
      <c r="E22" s="31">
        <v>104202.383</v>
      </c>
      <c r="F22" s="54">
        <f t="shared" si="0"/>
        <v>0.30308423288881925</v>
      </c>
      <c r="G22" s="54">
        <f t="shared" si="3"/>
        <v>26.270357006390547</v>
      </c>
    </row>
    <row r="23" spans="1:7" ht="15" customHeight="1" x14ac:dyDescent="0.25">
      <c r="A23" s="29" t="s">
        <v>18</v>
      </c>
      <c r="B23" s="30">
        <v>6973.4566587834788</v>
      </c>
      <c r="C23" s="30">
        <v>6268.8548720610279</v>
      </c>
      <c r="D23" s="49" t="s">
        <v>34</v>
      </c>
      <c r="E23" s="31">
        <v>6654.4377289377289</v>
      </c>
      <c r="F23" s="56" t="s">
        <v>34</v>
      </c>
      <c r="G23" s="56" t="s">
        <v>34</v>
      </c>
    </row>
    <row r="24" spans="1:7" x14ac:dyDescent="0.25">
      <c r="A24" s="42" t="s">
        <v>19</v>
      </c>
      <c r="E24" s="25"/>
    </row>
  </sheetData>
  <mergeCells count="8">
    <mergeCell ref="A4:G4"/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15" sqref="A15"/>
    </sheetView>
  </sheetViews>
  <sheetFormatPr defaultRowHeight="15" x14ac:dyDescent="0.25"/>
  <cols>
    <col min="1" max="1" width="5.42578125" customWidth="1"/>
    <col min="2" max="2" width="12.5703125" customWidth="1"/>
    <col min="3" max="3" width="50.7109375" customWidth="1"/>
    <col min="4" max="4" width="33.42578125" bestFit="1" customWidth="1"/>
    <col min="5" max="5" width="13.42578125" customWidth="1"/>
    <col min="13" max="13" width="11.140625" bestFit="1" customWidth="1"/>
    <col min="14" max="14" width="13.5703125" customWidth="1"/>
    <col min="15" max="15" width="14.28515625" customWidth="1"/>
    <col min="16" max="16" width="10.140625" bestFit="1" customWidth="1"/>
  </cols>
  <sheetData>
    <row r="3" spans="1:5" x14ac:dyDescent="0.25">
      <c r="A3" s="40" t="s">
        <v>68</v>
      </c>
      <c r="B3" s="41"/>
      <c r="C3" s="39"/>
      <c r="D3" s="39"/>
      <c r="E3" s="39"/>
    </row>
    <row r="4" spans="1:5" ht="13.5" customHeight="1" x14ac:dyDescent="0.25">
      <c r="A4" s="66" t="s">
        <v>21</v>
      </c>
      <c r="B4" s="66"/>
      <c r="C4" s="66"/>
      <c r="D4" s="66"/>
      <c r="E4" s="66"/>
    </row>
    <row r="5" spans="1:5" x14ac:dyDescent="0.25">
      <c r="A5" s="11" t="s">
        <v>22</v>
      </c>
      <c r="B5" s="11" t="s">
        <v>23</v>
      </c>
      <c r="C5" s="11" t="s">
        <v>24</v>
      </c>
      <c r="D5" s="11" t="s">
        <v>31</v>
      </c>
      <c r="E5" s="11" t="s">
        <v>45</v>
      </c>
    </row>
    <row r="6" spans="1:5" x14ac:dyDescent="0.25">
      <c r="A6" s="21" t="s">
        <v>25</v>
      </c>
      <c r="B6" s="16" t="s">
        <v>51</v>
      </c>
      <c r="C6" s="37" t="s">
        <v>63</v>
      </c>
      <c r="D6" s="16" t="s">
        <v>52</v>
      </c>
      <c r="E6" s="18">
        <v>548170.696</v>
      </c>
    </row>
    <row r="7" spans="1:5" x14ac:dyDescent="0.25">
      <c r="A7" s="21" t="s">
        <v>26</v>
      </c>
      <c r="B7" s="16" t="s">
        <v>48</v>
      </c>
      <c r="C7" s="37" t="s">
        <v>60</v>
      </c>
      <c r="D7" s="16" t="s">
        <v>47</v>
      </c>
      <c r="E7" s="18">
        <v>506536.68400000001</v>
      </c>
    </row>
    <row r="8" spans="1:5" x14ac:dyDescent="0.25">
      <c r="A8" s="21" t="s">
        <v>27</v>
      </c>
      <c r="B8" s="24" t="s">
        <v>46</v>
      </c>
      <c r="C8" s="37" t="s">
        <v>59</v>
      </c>
      <c r="D8" s="22" t="s">
        <v>47</v>
      </c>
      <c r="E8" s="23">
        <v>394411.61599999998</v>
      </c>
    </row>
    <row r="9" spans="1:5" x14ac:dyDescent="0.25">
      <c r="A9" s="21" t="s">
        <v>28</v>
      </c>
      <c r="B9" s="16" t="s">
        <v>49</v>
      </c>
      <c r="C9" s="37" t="s">
        <v>61</v>
      </c>
      <c r="D9" s="16" t="s">
        <v>70</v>
      </c>
      <c r="E9" s="18">
        <v>263708.75799999997</v>
      </c>
    </row>
    <row r="10" spans="1:5" x14ac:dyDescent="0.25">
      <c r="A10" s="21" t="s">
        <v>29</v>
      </c>
      <c r="B10" s="24" t="s">
        <v>50</v>
      </c>
      <c r="C10" s="37" t="s">
        <v>62</v>
      </c>
      <c r="D10" s="22" t="s">
        <v>70</v>
      </c>
      <c r="E10" s="23">
        <v>261582.59700000001</v>
      </c>
    </row>
    <row r="11" spans="1:5" x14ac:dyDescent="0.25">
      <c r="A11" s="63" t="s">
        <v>40</v>
      </c>
      <c r="B11" s="63"/>
      <c r="C11" s="63"/>
      <c r="D11" s="19"/>
      <c r="E11" s="20">
        <f>SUM(E6:E10)</f>
        <v>1974410.3509999998</v>
      </c>
    </row>
    <row r="12" spans="1:5" x14ac:dyDescent="0.25">
      <c r="A12" s="64" t="s">
        <v>69</v>
      </c>
      <c r="B12" s="65"/>
      <c r="C12" s="65"/>
      <c r="D12" s="5"/>
      <c r="E12" s="6">
        <v>7792175.5700000003</v>
      </c>
    </row>
    <row r="13" spans="1:5" x14ac:dyDescent="0.25">
      <c r="A13" s="64" t="s">
        <v>73</v>
      </c>
      <c r="B13" s="65"/>
      <c r="C13" s="65"/>
      <c r="D13" s="5"/>
      <c r="E13" s="7">
        <f>E11/E12</f>
        <v>0.25338370949975908</v>
      </c>
    </row>
    <row r="14" spans="1:5" x14ac:dyDescent="0.25">
      <c r="A14" s="43" t="s">
        <v>19</v>
      </c>
    </row>
  </sheetData>
  <mergeCells count="4">
    <mergeCell ref="A11:C11"/>
    <mergeCell ref="A12:C12"/>
    <mergeCell ref="A13:C1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A16" sqref="A16"/>
    </sheetView>
  </sheetViews>
  <sheetFormatPr defaultRowHeight="15" x14ac:dyDescent="0.25"/>
  <cols>
    <col min="1" max="1" width="5.5703125" customWidth="1"/>
    <col min="2" max="2" width="13" customWidth="1"/>
    <col min="3" max="3" width="39" customWidth="1"/>
    <col min="4" max="4" width="12" customWidth="1"/>
    <col min="5" max="5" width="10.7109375" customWidth="1"/>
    <col min="8" max="8" width="12.140625" customWidth="1"/>
    <col min="9" max="9" width="13.7109375" customWidth="1"/>
    <col min="10" max="10" width="14" customWidth="1"/>
    <col min="11" max="12" width="9.28515625" bestFit="1" customWidth="1"/>
    <col min="13" max="13" width="11.140625" bestFit="1" customWidth="1"/>
    <col min="14" max="16" width="11.42578125" bestFit="1" customWidth="1"/>
    <col min="17" max="17" width="11.28515625" bestFit="1" customWidth="1"/>
    <col min="18" max="19" width="10.28515625" bestFit="1" customWidth="1"/>
    <col min="20" max="21" width="5.28515625" bestFit="1" customWidth="1"/>
    <col min="22" max="25" width="11.28515625" bestFit="1" customWidth="1"/>
  </cols>
  <sheetData>
    <row r="3" spans="1:5" x14ac:dyDescent="0.25">
      <c r="A3" s="38" t="s">
        <v>67</v>
      </c>
      <c r="B3" s="39"/>
      <c r="C3" s="39"/>
      <c r="D3" s="39"/>
      <c r="E3" s="39"/>
    </row>
    <row r="4" spans="1:5" x14ac:dyDescent="0.25">
      <c r="A4" s="66" t="s">
        <v>21</v>
      </c>
      <c r="B4" s="66"/>
      <c r="C4" s="66"/>
      <c r="D4" s="66"/>
      <c r="E4" s="66"/>
    </row>
    <row r="5" spans="1:5" x14ac:dyDescent="0.25">
      <c r="A5" s="67" t="s">
        <v>22</v>
      </c>
      <c r="B5" s="67" t="s">
        <v>23</v>
      </c>
      <c r="C5" s="67" t="s">
        <v>24</v>
      </c>
      <c r="D5" s="67" t="s">
        <v>30</v>
      </c>
      <c r="E5" s="67"/>
    </row>
    <row r="6" spans="1:5" x14ac:dyDescent="0.25">
      <c r="A6" s="72"/>
      <c r="B6" s="72"/>
      <c r="C6" s="72"/>
      <c r="D6" s="45" t="s">
        <v>74</v>
      </c>
      <c r="E6" s="45" t="s">
        <v>75</v>
      </c>
    </row>
    <row r="7" spans="1:5" x14ac:dyDescent="0.25">
      <c r="A7" s="13" t="s">
        <v>25</v>
      </c>
      <c r="B7" s="14" t="s">
        <v>53</v>
      </c>
      <c r="C7" s="35" t="s">
        <v>80</v>
      </c>
      <c r="D7" s="15">
        <v>24335.881000000001</v>
      </c>
      <c r="E7" s="15">
        <v>65686.013000000006</v>
      </c>
    </row>
    <row r="8" spans="1:5" x14ac:dyDescent="0.25">
      <c r="A8" s="13" t="s">
        <v>26</v>
      </c>
      <c r="B8" s="14" t="s">
        <v>46</v>
      </c>
      <c r="C8" s="35" t="s">
        <v>59</v>
      </c>
      <c r="D8" s="15">
        <v>45505.637999999999</v>
      </c>
      <c r="E8" s="15">
        <v>20224.856</v>
      </c>
    </row>
    <row r="9" spans="1:5" x14ac:dyDescent="0.25">
      <c r="A9" s="13" t="s">
        <v>27</v>
      </c>
      <c r="B9" s="14" t="s">
        <v>54</v>
      </c>
      <c r="C9" s="35" t="s">
        <v>64</v>
      </c>
      <c r="D9" s="15">
        <v>9349.1450000000004</v>
      </c>
      <c r="E9" s="15">
        <v>17581.669999999998</v>
      </c>
    </row>
    <row r="10" spans="1:5" x14ac:dyDescent="0.25">
      <c r="A10" s="13" t="s">
        <v>28</v>
      </c>
      <c r="B10" s="14" t="s">
        <v>71</v>
      </c>
      <c r="C10" s="35" t="s">
        <v>72</v>
      </c>
      <c r="D10" s="15">
        <v>9220.3330000000005</v>
      </c>
      <c r="E10" s="15">
        <v>15196.405000000001</v>
      </c>
    </row>
    <row r="11" spans="1:5" x14ac:dyDescent="0.25">
      <c r="A11" s="13" t="s">
        <v>29</v>
      </c>
      <c r="B11" s="14" t="s">
        <v>49</v>
      </c>
      <c r="C11" s="35" t="s">
        <v>61</v>
      </c>
      <c r="D11" s="15">
        <v>7077.7420000000002</v>
      </c>
      <c r="E11" s="15">
        <v>14140.762000000001</v>
      </c>
    </row>
    <row r="12" spans="1:5" x14ac:dyDescent="0.25">
      <c r="A12" s="71" t="s">
        <v>38</v>
      </c>
      <c r="B12" s="71"/>
      <c r="C12" s="71"/>
      <c r="D12" s="12">
        <f>SUM(D7:D11)</f>
        <v>95488.739000000001</v>
      </c>
      <c r="E12" s="12">
        <f>SUM(E7:E11)</f>
        <v>132829.70600000001</v>
      </c>
    </row>
    <row r="13" spans="1:5" x14ac:dyDescent="0.25">
      <c r="A13" s="68" t="s">
        <v>69</v>
      </c>
      <c r="B13" s="69"/>
      <c r="C13" s="70"/>
      <c r="D13" s="3">
        <v>369811.73599999998</v>
      </c>
      <c r="E13" s="3">
        <v>465318.14299999998</v>
      </c>
    </row>
    <row r="14" spans="1:5" x14ac:dyDescent="0.25">
      <c r="A14" s="64" t="s">
        <v>39</v>
      </c>
      <c r="B14" s="65"/>
      <c r="C14" s="65"/>
      <c r="D14" s="44">
        <f>D12/D13</f>
        <v>0.25820905532321992</v>
      </c>
      <c r="E14" s="44">
        <f>E12/E13</f>
        <v>0.28545997614367685</v>
      </c>
    </row>
    <row r="15" spans="1:5" x14ac:dyDescent="0.25">
      <c r="A15" s="43" t="s">
        <v>19</v>
      </c>
    </row>
  </sheetData>
  <mergeCells count="8">
    <mergeCell ref="A4:E4"/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A15" sqref="A15"/>
    </sheetView>
  </sheetViews>
  <sheetFormatPr defaultRowHeight="15" x14ac:dyDescent="0.25"/>
  <cols>
    <col min="1" max="1" width="4.5703125" customWidth="1"/>
    <col min="2" max="2" width="12" bestFit="1" customWidth="1"/>
    <col min="3" max="3" width="49.42578125" customWidth="1"/>
    <col min="4" max="4" width="10.140625" customWidth="1"/>
    <col min="5" max="5" width="59.85546875" customWidth="1"/>
    <col min="6" max="6" width="12.5703125" customWidth="1"/>
    <col min="11" max="12" width="11.28515625" bestFit="1" customWidth="1"/>
  </cols>
  <sheetData>
    <row r="3" spans="1:6" x14ac:dyDescent="0.25">
      <c r="A3" s="40" t="s">
        <v>66</v>
      </c>
      <c r="B3" s="41"/>
      <c r="C3" s="39"/>
      <c r="D3" s="39"/>
      <c r="E3" s="39"/>
      <c r="F3" s="39"/>
    </row>
    <row r="4" spans="1:6" x14ac:dyDescent="0.25">
      <c r="A4" s="66" t="s">
        <v>21</v>
      </c>
      <c r="B4" s="66"/>
      <c r="C4" s="66"/>
      <c r="D4" s="66"/>
      <c r="E4" s="66"/>
      <c r="F4" s="66"/>
    </row>
    <row r="5" spans="1:6" ht="22.5" x14ac:dyDescent="0.25">
      <c r="A5" s="11" t="s">
        <v>22</v>
      </c>
      <c r="B5" s="11" t="s">
        <v>23</v>
      </c>
      <c r="C5" s="11" t="s">
        <v>24</v>
      </c>
      <c r="D5" s="11" t="s">
        <v>42</v>
      </c>
      <c r="E5" s="11" t="s">
        <v>43</v>
      </c>
      <c r="F5" s="11" t="s">
        <v>14</v>
      </c>
    </row>
    <row r="6" spans="1:6" x14ac:dyDescent="0.25">
      <c r="A6" s="21" t="s">
        <v>25</v>
      </c>
      <c r="B6" s="16" t="s">
        <v>51</v>
      </c>
      <c r="C6" s="36" t="s">
        <v>63</v>
      </c>
      <c r="D6" s="16" t="s">
        <v>76</v>
      </c>
      <c r="E6" s="17" t="s">
        <v>58</v>
      </c>
      <c r="F6" s="18">
        <v>480471.40700000001</v>
      </c>
    </row>
    <row r="7" spans="1:6" x14ac:dyDescent="0.25">
      <c r="A7" s="21" t="s">
        <v>26</v>
      </c>
      <c r="B7" s="16" t="s">
        <v>48</v>
      </c>
      <c r="C7" s="36" t="s">
        <v>60</v>
      </c>
      <c r="D7" s="16" t="s">
        <v>77</v>
      </c>
      <c r="E7" s="17" t="s">
        <v>56</v>
      </c>
      <c r="F7" s="18">
        <v>380558.52299999999</v>
      </c>
    </row>
    <row r="8" spans="1:6" x14ac:dyDescent="0.25">
      <c r="A8" s="21" t="s">
        <v>27</v>
      </c>
      <c r="B8" s="16" t="s">
        <v>46</v>
      </c>
      <c r="C8" s="36" t="s">
        <v>59</v>
      </c>
      <c r="D8" s="16" t="s">
        <v>78</v>
      </c>
      <c r="E8" s="17" t="s">
        <v>55</v>
      </c>
      <c r="F8" s="18">
        <v>291424.22499999998</v>
      </c>
    </row>
    <row r="9" spans="1:6" x14ac:dyDescent="0.25">
      <c r="A9" s="21" t="s">
        <v>28</v>
      </c>
      <c r="B9" s="16" t="s">
        <v>50</v>
      </c>
      <c r="C9" s="36" t="s">
        <v>62</v>
      </c>
      <c r="D9" s="16" t="s">
        <v>79</v>
      </c>
      <c r="E9" s="17" t="s">
        <v>57</v>
      </c>
      <c r="F9" s="18">
        <v>243632.245</v>
      </c>
    </row>
    <row r="10" spans="1:6" x14ac:dyDescent="0.25">
      <c r="A10" s="21" t="s">
        <v>29</v>
      </c>
      <c r="B10" s="16" t="s">
        <v>54</v>
      </c>
      <c r="C10" s="36" t="s">
        <v>64</v>
      </c>
      <c r="D10" s="16" t="s">
        <v>78</v>
      </c>
      <c r="E10" s="17" t="s">
        <v>55</v>
      </c>
      <c r="F10" s="18">
        <v>176541.48199999999</v>
      </c>
    </row>
    <row r="11" spans="1:6" x14ac:dyDescent="0.25">
      <c r="A11" s="63" t="s">
        <v>32</v>
      </c>
      <c r="B11" s="63"/>
      <c r="C11" s="63"/>
      <c r="D11" s="63"/>
      <c r="E11" s="63"/>
      <c r="F11" s="12">
        <f>SUM(F6:F10)</f>
        <v>1572627.882</v>
      </c>
    </row>
    <row r="12" spans="1:6" ht="15" customHeight="1" x14ac:dyDescent="0.25">
      <c r="A12" s="63" t="s">
        <v>69</v>
      </c>
      <c r="B12" s="63"/>
      <c r="C12" s="63"/>
      <c r="D12" s="63"/>
      <c r="E12" s="63"/>
      <c r="F12" s="4">
        <v>3058868.0109999999</v>
      </c>
    </row>
    <row r="13" spans="1:6" ht="15" customHeight="1" x14ac:dyDescent="0.25">
      <c r="A13" s="63" t="s">
        <v>41</v>
      </c>
      <c r="B13" s="63"/>
      <c r="C13" s="63"/>
      <c r="D13" s="63"/>
      <c r="E13" s="63"/>
      <c r="F13" s="8">
        <f>F11/F12</f>
        <v>0.5141208696631141</v>
      </c>
    </row>
    <row r="14" spans="1:6" x14ac:dyDescent="0.25">
      <c r="A14" s="73" t="s">
        <v>19</v>
      </c>
      <c r="B14" s="74"/>
      <c r="C14" s="74"/>
      <c r="D14" s="74"/>
      <c r="E14" s="74"/>
      <c r="F14" s="74"/>
    </row>
  </sheetData>
  <mergeCells count="5">
    <mergeCell ref="A11:E11"/>
    <mergeCell ref="A14:F14"/>
    <mergeCell ref="A12:E12"/>
    <mergeCell ref="A13:E1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Rang po ukupnim prihodima</vt:lpstr>
      <vt:lpstr>Rang po dobiti razdoblja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2020-04-21T08:31:04Z</dcterms:created>
  <dcterms:modified xsi:type="dcterms:W3CDTF">2024-05-15T09:50:35Z</dcterms:modified>
</cp:coreProperties>
</file>