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stojanovic2\Desktop\"/>
    </mc:Choice>
  </mc:AlternateContent>
  <xr:revisionPtr revIDLastSave="0" documentId="13_ncr:1_{6ECA017B-54E0-4AB5-AD91-0D9CB9E6B11C}" xr6:coauthVersionLast="47" xr6:coauthVersionMax="47" xr10:uidLastSave="{00000000-0000-0000-0000-000000000000}"/>
  <bookViews>
    <workbookView xWindow="-108" yWindow="-108" windowWidth="30936" windowHeight="16896" tabRatio="736" activeTab="3" xr2:uid="{00000000-000D-0000-FFFF-FFFF00000000}"/>
  </bookViews>
  <sheets>
    <sheet name="Tablica 1" sheetId="1" r:id="rId1"/>
    <sheet name="Rang po ukupnim prihodima" sheetId="4" r:id="rId2"/>
    <sheet name="Rang po dobiti razdoblja" sheetId="3" r:id="rId3"/>
    <sheet name="Rang po izvozu" sheetId="5" r:id="rId4"/>
  </sheets>
  <definedNames>
    <definedName name="PODAC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9" i="1"/>
  <c r="D8" i="1"/>
  <c r="G17" i="1"/>
  <c r="F17" i="1"/>
  <c r="G7" i="1" l="1"/>
  <c r="F7" i="1"/>
  <c r="F8" i="1" l="1"/>
  <c r="F10" i="1"/>
  <c r="F11" i="1"/>
  <c r="F12" i="1"/>
  <c r="F13" i="1"/>
  <c r="F14" i="1"/>
  <c r="F15" i="1"/>
  <c r="F16" i="1"/>
  <c r="F18" i="1"/>
  <c r="F19" i="1"/>
  <c r="F20" i="1"/>
  <c r="F21" i="1"/>
  <c r="F22" i="1"/>
  <c r="F11" i="5"/>
  <c r="F13" i="5" s="1"/>
  <c r="E11" i="4"/>
  <c r="E13" i="4" s="1"/>
  <c r="D12" i="3" l="1"/>
  <c r="D14" i="3" s="1"/>
  <c r="G22" i="1" l="1"/>
  <c r="G21" i="1"/>
  <c r="G20" i="1"/>
  <c r="G19" i="1"/>
  <c r="G18" i="1"/>
  <c r="G16" i="1"/>
  <c r="G15" i="1"/>
  <c r="G13" i="1"/>
  <c r="G12" i="1"/>
  <c r="G11" i="1"/>
  <c r="G10" i="1"/>
  <c r="G9" i="1"/>
  <c r="G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</calcChain>
</file>

<file path=xl/sharedStrings.xml><?xml version="1.0" encoding="utf-8"?>
<sst xmlns="http://schemas.openxmlformats.org/spreadsheetml/2006/main" count="111" uniqueCount="73">
  <si>
    <t>Opis</t>
  </si>
  <si>
    <t>RH</t>
  </si>
  <si>
    <t>BPŽ</t>
  </si>
  <si>
    <t>Broj poduzetnika</t>
  </si>
  <si>
    <t>Broj dobitaša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</si>
  <si>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</si>
  <si>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</si>
  <si>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</si>
  <si>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</si>
  <si>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</si>
  <si>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</si>
  <si>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</si>
  <si>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</si>
  <si>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</si>
  <si>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</si>
  <si>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</si>
  <si>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>Broj investitora</t>
  </si>
  <si>
    <t xml:space="preserve">Prosječna mjeseč. neto plaće po zaposlenom </t>
  </si>
  <si>
    <t>Izvor: Fina, Registar godišnjih financijskih izvještaja</t>
  </si>
  <si>
    <t>Slavonski Brod</t>
  </si>
  <si>
    <t>Rang</t>
  </si>
  <si>
    <t>OIB</t>
  </si>
  <si>
    <t>Naziv</t>
  </si>
  <si>
    <t>1.</t>
  </si>
  <si>
    <t>2.</t>
  </si>
  <si>
    <t>3.</t>
  </si>
  <si>
    <t>4.</t>
  </si>
  <si>
    <t>5.</t>
  </si>
  <si>
    <t>Dobit razdoblja</t>
  </si>
  <si>
    <t>Oblik vlasništva</t>
  </si>
  <si>
    <t>Ukupno 5 najvećih prema veličini izvoza</t>
  </si>
  <si>
    <t>Bruto investicije samo u novu dugotr. imovinu</t>
  </si>
  <si>
    <t>-</t>
  </si>
  <si>
    <t>Udio BPŽ
u RH (u %)</t>
  </si>
  <si>
    <t>Udio grada u RH (u %)</t>
  </si>
  <si>
    <t>Udio grada u BPŽ (u %)</t>
  </si>
  <si>
    <t>Ukupno 5 najvećih prema dobiti razdoblja</t>
  </si>
  <si>
    <t>Udio top 5  u ukupnoj dobiti razdoblja grada Slavonskog Broda</t>
  </si>
  <si>
    <t>Ukupno 5 najvećih prema ukupnim prihodima</t>
  </si>
  <si>
    <t>Udio top 5  u ukupnom izvozu grada Slavonskog Broda</t>
  </si>
  <si>
    <t>Šifra djelatnosti</t>
  </si>
  <si>
    <t>Opis djelatnosti</t>
  </si>
  <si>
    <t xml:space="preserve">Konsolidirani financijski rezultat – dobit (+) ili gubitak (-) razdoblja </t>
  </si>
  <si>
    <t>Ukupni prihodi</t>
  </si>
  <si>
    <t>Privatno nakon pretvorbe</t>
  </si>
  <si>
    <t>Mješovito s preko 50% privatnog kapitala</t>
  </si>
  <si>
    <t>Proizvodnja metalnih konstrukcija i njihovih dijelova</t>
  </si>
  <si>
    <t>Proizvodnja parnih kotlova, osim kotlova za centralno grijanje toplom vodom</t>
  </si>
  <si>
    <t>Lijevanje lakih metala</t>
  </si>
  <si>
    <t>Proizvodnja motornih vozila</t>
  </si>
  <si>
    <t>Tablica 4. Rang lista top 5 poduzetnika sa sjedištem u Slavonskom Brodu prema izvozu u 2022. godini</t>
  </si>
  <si>
    <t>Udio top 5 u ukupnim prihodima grada Slavonskog Broda</t>
  </si>
  <si>
    <t>Tablica 1. Usporedba financijskih rezultata poslovanja poduzetnika u RH, Brodsko-posavskoj županiji i Slavonskom Brodu u 2023. godini</t>
  </si>
  <si>
    <t>(iznosi u tisućama eura, plaće u eurima)</t>
  </si>
  <si>
    <t>Privatno od osnivanja</t>
  </si>
  <si>
    <t xml:space="preserve">Tablica 2.  Rang lista top 5 poduzetnika sa sjedištem u Slavonskom Brodu prema ukupnim prihodima u 2023. godini </t>
  </si>
  <si>
    <t xml:space="preserve">Tablica 3. Top 5 poduzetnika sa sjedištem u Slavonskom Brodu prema ostvarenoj dobiti razdoblja u 2023. godini </t>
  </si>
  <si>
    <t>(iznosi u tisućama eura)</t>
  </si>
  <si>
    <t>Ukupno svi poduzetnici (1.379)</t>
  </si>
  <si>
    <t>ĐURO ĐAKOVIĆ SPECIJALNA VOZILA d.d.</t>
  </si>
  <si>
    <t>ANDRITZ TEP d.o.o.</t>
  </si>
  <si>
    <t>ĐURO ĐAKOVIĆ MONTAŽA d.o.o.</t>
  </si>
  <si>
    <t>VINDON d.o.o.</t>
  </si>
  <si>
    <t>SAINT JEAN INDUSTRIES d.o.o.</t>
  </si>
  <si>
    <t>HIDROMONT INDUSTRIJSKA MONTAŽA d.o.o.</t>
  </si>
  <si>
    <t>SLAVONIJA DRVNA INDUSTRIJA,TRGOVINA, IZVOZ-UVOZ d.o.o.</t>
  </si>
  <si>
    <t>BASCH MONT d.o.o.</t>
  </si>
  <si>
    <t>02852188530</t>
  </si>
  <si>
    <t>06529554139</t>
  </si>
  <si>
    <t>29.10</t>
  </si>
  <si>
    <t>25.30</t>
  </si>
  <si>
    <t>25.11</t>
  </si>
  <si>
    <t>24.53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</si>
</sst>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_ ;\-#,##0\ "/>
    <numFmt numFmtId="167" formatCode="0.0%"/>
  </numFmts>
  <fonts count="20"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12" fillId="0" borderId="0"/>
    <xf numFmtId="0" fontId="15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3" fontId="10" fillId="4" borderId="1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/>
    </xf>
    <xf numFmtId="3" fontId="11" fillId="5" borderId="2" xfId="0" applyNumberFormat="1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166" fontId="13" fillId="0" borderId="10" xfId="1" applyNumberFormat="1" applyFont="1" applyBorder="1"/>
    <xf numFmtId="0" fontId="13" fillId="0" borderId="10" xfId="0" quotePrefix="1" applyNumberFormat="1" applyFont="1" applyBorder="1" applyAlignment="1">
      <alignment horizontal="center"/>
    </xf>
    <xf numFmtId="0" fontId="13" fillId="0" borderId="10" xfId="0" quotePrefix="1" applyNumberFormat="1" applyFont="1" applyBorder="1"/>
    <xf numFmtId="166" fontId="13" fillId="0" borderId="10" xfId="0" applyNumberFormat="1" applyFont="1" applyBorder="1"/>
    <xf numFmtId="0" fontId="5" fillId="4" borderId="8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quotePrefix="1" applyNumberFormat="1" applyFont="1" applyBorder="1" applyAlignment="1">
      <alignment horizontal="center" wrapText="1"/>
    </xf>
    <xf numFmtId="166" fontId="13" fillId="0" borderId="10" xfId="0" applyNumberFormat="1" applyFont="1" applyBorder="1" applyAlignment="1">
      <alignment vertical="center"/>
    </xf>
    <xf numFmtId="0" fontId="13" fillId="0" borderId="10" xfId="0" quotePrefix="1" applyNumberFormat="1" applyFont="1" applyBorder="1" applyAlignment="1">
      <alignment horizontal="center" vertical="center"/>
    </xf>
    <xf numFmtId="164" fontId="0" fillId="0" borderId="0" xfId="0" applyNumberFormat="1"/>
    <xf numFmtId="0" fontId="2" fillId="3" borderId="11" xfId="0" applyFont="1" applyFill="1" applyBorder="1" applyAlignment="1">
      <alignment vertical="center" wrapText="1"/>
    </xf>
    <xf numFmtId="3" fontId="11" fillId="0" borderId="12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vertical="center" wrapText="1"/>
    </xf>
    <xf numFmtId="3" fontId="11" fillId="0" borderId="10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/>
    </xf>
    <xf numFmtId="0" fontId="1" fillId="3" borderId="14" xfId="0" applyFont="1" applyFill="1" applyBorder="1" applyAlignment="1">
      <alignment vertical="center" wrapText="1"/>
    </xf>
    <xf numFmtId="3" fontId="14" fillId="0" borderId="10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49" fontId="11" fillId="0" borderId="10" xfId="0" applyNumberFormat="1" applyFont="1" applyBorder="1" applyAlignment="1">
      <alignment horizontal="left" vertical="center"/>
    </xf>
    <xf numFmtId="0" fontId="13" fillId="0" borderId="10" xfId="0" quotePrefix="1" applyNumberFormat="1" applyFont="1" applyBorder="1" applyAlignment="1">
      <alignment horizontal="left"/>
    </xf>
    <xf numFmtId="0" fontId="13" fillId="0" borderId="10" xfId="0" quotePrefix="1" applyNumberFormat="1" applyFont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8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7" fontId="10" fillId="4" borderId="1" xfId="0" applyNumberFormat="1" applyFont="1" applyFill="1" applyBorder="1" applyAlignment="1">
      <alignment horizontal="right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horizontal="center" vertical="center" wrapText="1"/>
    </xf>
    <xf numFmtId="165" fontId="7" fillId="3" borderId="11" xfId="0" applyNumberFormat="1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center" vertical="center" wrapText="1"/>
    </xf>
    <xf numFmtId="165" fontId="8" fillId="3" borderId="14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right" vertical="center"/>
    </xf>
    <xf numFmtId="49" fontId="11" fillId="0" borderId="10" xfId="0" quotePrefix="1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8" fillId="0" borderId="17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2" fontId="4" fillId="6" borderId="2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/>
    </xf>
    <xf numFmtId="0" fontId="17" fillId="0" borderId="0" xfId="0" applyFont="1" applyBorder="1" applyAlignment="1"/>
  </cellXfs>
  <cellStyles count="3">
    <cellStyle name="Normal" xfId="0" builtinId="0"/>
    <cellStyle name="Normalno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1257300</xdr:colOff>
      <xdr:row>1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811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2</xdr:col>
      <xdr:colOff>28575</xdr:colOff>
      <xdr:row>2</xdr:row>
      <xdr:rowOff>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1811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28575</xdr:colOff>
      <xdr:row>1</xdr:row>
      <xdr:rowOff>180975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11811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2</xdr:col>
      <xdr:colOff>28575</xdr:colOff>
      <xdr:row>1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1811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4"/>
  <sheetViews>
    <sheetView workbookViewId="0">
      <selection activeCell="B44" sqref="B44"/>
    </sheetView>
  </sheetViews>
  <sheetFormatPr defaultRowHeight="14.4"/>
  <cols>
    <col min="1" max="1" width="37.33203125" customWidth="1"/>
    <col min="2" max="2" width="12.33203125" bestFit="1" customWidth="1"/>
    <col min="3" max="3" width="10.88671875" customWidth="1"/>
    <col min="4" max="4" width="8.6640625" customWidth="1"/>
    <col min="5" max="5" width="14.109375" customWidth="1"/>
    <col min="6" max="6" width="9.6640625" customWidth="1"/>
    <col min="7" max="7" width="10.33203125" customWidth="1"/>
    <col min="9" max="9" width="13.6640625" customWidth="1"/>
  </cols>
  <sheetData>
    <row r="3" spans="1:8">
      <c r="A3" s="38" t="s">
        <v>52</v>
      </c>
      <c r="B3" s="39"/>
      <c r="C3" s="39"/>
      <c r="D3" s="39"/>
      <c r="E3" s="39"/>
      <c r="F3" s="39"/>
      <c r="G3" s="39"/>
      <c r="H3" s="39"/>
    </row>
    <row r="4" spans="1:8">
      <c r="A4" s="58" t="s">
        <v>53</v>
      </c>
      <c r="B4" s="58"/>
      <c r="C4" s="58"/>
      <c r="D4" s="58"/>
      <c r="E4" s="58"/>
      <c r="F4" s="58"/>
      <c r="G4" s="58"/>
      <c r="H4" s="39"/>
    </row>
    <row r="5" spans="1:8">
      <c r="A5" s="61" t="s">
        <v>0</v>
      </c>
      <c r="B5" s="61" t="s">
        <v>1</v>
      </c>
      <c r="C5" s="61" t="s">
        <v>2</v>
      </c>
      <c r="D5" s="60" t="s">
        <v>33</v>
      </c>
      <c r="E5" s="61" t="s">
        <v>19</v>
      </c>
      <c r="F5" s="59" t="s">
        <v>34</v>
      </c>
      <c r="G5" s="59" t="s">
        <v>35</v>
      </c>
    </row>
    <row r="6" spans="1:8">
      <c r="A6" s="62"/>
      <c r="B6" s="62"/>
      <c r="C6" s="62"/>
      <c r="D6" s="63"/>
      <c r="E6" s="62"/>
      <c r="F6" s="60"/>
      <c r="G6" s="60"/>
    </row>
    <row r="7" spans="1:8">
      <c r="A7" s="1" t="s">
        <v>3</v>
      </c>
      <c r="B7" s="9">
        <v>156145</v>
      </c>
      <c r="C7" s="9">
        <v>2520</v>
      </c>
      <c r="D7" s="45">
        <f>C7/B7*100</f>
        <v>1.6138845304044316</v>
      </c>
      <c r="E7" s="9">
        <v>1379</v>
      </c>
      <c r="F7" s="50">
        <f>E7/B7*100</f>
        <v>0.8831534791379807</v>
      </c>
      <c r="G7" s="50">
        <f>E7/C7*100</f>
        <v>54.722222222222229</v>
      </c>
    </row>
    <row r="8" spans="1:8">
      <c r="A8" s="1" t="s">
        <v>4</v>
      </c>
      <c r="B8" s="9">
        <v>107789</v>
      </c>
      <c r="C8" s="9">
        <v>1979</v>
      </c>
      <c r="D8" s="45">
        <f>C8/B8*100</f>
        <v>1.8359943964597498</v>
      </c>
      <c r="E8" s="9">
        <v>1080</v>
      </c>
      <c r="F8" s="50">
        <f t="shared" ref="F8:F22" si="0">E8/B8*100</f>
        <v>1.0019575281336686</v>
      </c>
      <c r="G8" s="50">
        <f t="shared" ref="G8:G16" si="1">E8/C8*100</f>
        <v>54.573016675088425</v>
      </c>
    </row>
    <row r="9" spans="1:8">
      <c r="A9" s="2" t="s">
        <v>5</v>
      </c>
      <c r="B9" s="10">
        <v>48356</v>
      </c>
      <c r="C9" s="10">
        <v>541</v>
      </c>
      <c r="D9" s="46">
        <f t="shared" ref="D9:D22" si="2">C9/B9*100</f>
        <v>1.1187856729258003</v>
      </c>
      <c r="E9" s="10">
        <v>299</v>
      </c>
      <c r="F9" s="50">
        <f>E9/B9*100</f>
        <v>0.61833071387211513</v>
      </c>
      <c r="G9" s="51">
        <f t="shared" si="1"/>
        <v>55.268022181146023</v>
      </c>
    </row>
    <row r="10" spans="1:8">
      <c r="A10" s="26" t="s">
        <v>6</v>
      </c>
      <c r="B10" s="27">
        <v>1029659</v>
      </c>
      <c r="C10" s="27">
        <v>21702</v>
      </c>
      <c r="D10" s="47">
        <f t="shared" si="2"/>
        <v>2.1076880792573074</v>
      </c>
      <c r="E10" s="28">
        <v>13533</v>
      </c>
      <c r="F10" s="52">
        <f t="shared" si="0"/>
        <v>1.3143186239327778</v>
      </c>
      <c r="G10" s="52">
        <f t="shared" si="1"/>
        <v>62.358307990047003</v>
      </c>
    </row>
    <row r="11" spans="1:8">
      <c r="A11" s="29" t="s">
        <v>7</v>
      </c>
      <c r="B11" s="30">
        <v>161141111.81334999</v>
      </c>
      <c r="C11" s="30">
        <v>2257156.4852300002</v>
      </c>
      <c r="D11" s="48">
        <f t="shared" si="2"/>
        <v>1.4007328482656047</v>
      </c>
      <c r="E11" s="31">
        <v>1166843.7007800001</v>
      </c>
      <c r="F11" s="53">
        <f t="shared" si="0"/>
        <v>0.72411297629096472</v>
      </c>
      <c r="G11" s="53">
        <f t="shared" si="1"/>
        <v>51.695294872792161</v>
      </c>
    </row>
    <row r="12" spans="1:8">
      <c r="A12" s="29" t="s">
        <v>8</v>
      </c>
      <c r="B12" s="30">
        <v>150522898.39813</v>
      </c>
      <c r="C12" s="30">
        <v>2093383.1202</v>
      </c>
      <c r="D12" s="48">
        <f t="shared" si="2"/>
        <v>1.390740639781626</v>
      </c>
      <c r="E12" s="31">
        <v>1091697.5954400001</v>
      </c>
      <c r="F12" s="53">
        <f t="shared" si="0"/>
        <v>0.72527011309102096</v>
      </c>
      <c r="G12" s="53">
        <f t="shared" si="1"/>
        <v>52.149918708415889</v>
      </c>
    </row>
    <row r="13" spans="1:8">
      <c r="A13" s="29" t="s">
        <v>9</v>
      </c>
      <c r="B13" s="30">
        <v>13374570.55559</v>
      </c>
      <c r="C13" s="30">
        <v>182520.79050999999</v>
      </c>
      <c r="D13" s="48">
        <f t="shared" si="2"/>
        <v>1.3646852416783886</v>
      </c>
      <c r="E13" s="31">
        <v>86702.978159999999</v>
      </c>
      <c r="F13" s="53">
        <f t="shared" si="0"/>
        <v>0.64826738024692576</v>
      </c>
      <c r="G13" s="53">
        <f t="shared" si="1"/>
        <v>47.503069605240228</v>
      </c>
    </row>
    <row r="14" spans="1:8">
      <c r="A14" s="29" t="s">
        <v>10</v>
      </c>
      <c r="B14" s="30">
        <v>2756357.1405000002</v>
      </c>
      <c r="C14" s="30">
        <v>18747.425480000002</v>
      </c>
      <c r="D14" s="48">
        <f t="shared" si="2"/>
        <v>0.68015226345448243</v>
      </c>
      <c r="E14" s="31">
        <v>11556.872820000001</v>
      </c>
      <c r="F14" s="53">
        <f t="shared" si="0"/>
        <v>0.41928067485128562</v>
      </c>
      <c r="G14" s="53">
        <f>E14/C14*100</f>
        <v>61.64511939161472</v>
      </c>
    </row>
    <row r="15" spans="1:8">
      <c r="A15" s="29" t="s">
        <v>11</v>
      </c>
      <c r="B15" s="30">
        <v>11514609.79785</v>
      </c>
      <c r="C15" s="30">
        <v>163368.33705999999</v>
      </c>
      <c r="D15" s="48">
        <f t="shared" si="2"/>
        <v>1.4187917778204173</v>
      </c>
      <c r="E15" s="31">
        <v>74771.635150000002</v>
      </c>
      <c r="F15" s="53">
        <f t="shared" si="0"/>
        <v>0.64936316959660512</v>
      </c>
      <c r="G15" s="53">
        <f t="shared" si="1"/>
        <v>45.768743500485506</v>
      </c>
    </row>
    <row r="16" spans="1:8">
      <c r="A16" s="29" t="s">
        <v>12</v>
      </c>
      <c r="B16" s="30">
        <v>2753271.6622100002</v>
      </c>
      <c r="C16" s="30">
        <v>18807.279890000002</v>
      </c>
      <c r="D16" s="48">
        <f t="shared" si="2"/>
        <v>0.68308841979304535</v>
      </c>
      <c r="E16" s="31">
        <v>11581.70586</v>
      </c>
      <c r="F16" s="53">
        <f t="shared" si="0"/>
        <v>0.42065249205026062</v>
      </c>
      <c r="G16" s="53">
        <f t="shared" si="1"/>
        <v>61.580972515637932</v>
      </c>
    </row>
    <row r="17" spans="1:7" ht="26.25" customHeight="1">
      <c r="A17" s="32" t="s">
        <v>42</v>
      </c>
      <c r="B17" s="33">
        <v>8761338.1356399991</v>
      </c>
      <c r="C17" s="33">
        <v>144561.05716999999</v>
      </c>
      <c r="D17" s="49">
        <f t="shared" si="2"/>
        <v>1.6499883343383832</v>
      </c>
      <c r="E17" s="34">
        <v>63189.92929</v>
      </c>
      <c r="F17" s="54">
        <f>E17/B17*100</f>
        <v>0.72123605220704212</v>
      </c>
      <c r="G17" s="54">
        <f>E17/C17*100</f>
        <v>43.711584936522918</v>
      </c>
    </row>
    <row r="18" spans="1:7">
      <c r="A18" s="29" t="s">
        <v>13</v>
      </c>
      <c r="B18" s="30">
        <v>33545866.470740002</v>
      </c>
      <c r="C18" s="30">
        <v>858416.84100999997</v>
      </c>
      <c r="D18" s="48">
        <f t="shared" si="2"/>
        <v>2.55893476997753</v>
      </c>
      <c r="E18" s="31">
        <v>451646.61220999999</v>
      </c>
      <c r="F18" s="53">
        <f t="shared" si="0"/>
        <v>1.3463554819904371</v>
      </c>
      <c r="G18" s="53">
        <f>E18/C18*100</f>
        <v>52.613903948878679</v>
      </c>
    </row>
    <row r="19" spans="1:7">
      <c r="A19" s="29" t="s">
        <v>14</v>
      </c>
      <c r="B19" s="30">
        <v>29102053.490119997</v>
      </c>
      <c r="C19" s="30">
        <v>309910.99573000002</v>
      </c>
      <c r="D19" s="48">
        <f t="shared" si="2"/>
        <v>1.0649110923915155</v>
      </c>
      <c r="E19" s="31">
        <v>93581.511510000011</v>
      </c>
      <c r="F19" s="53">
        <f t="shared" si="0"/>
        <v>0.32156325855758072</v>
      </c>
      <c r="G19" s="53">
        <f t="shared" ref="G19:G22" si="3">E19/C19*100</f>
        <v>30.196254021115752</v>
      </c>
    </row>
    <row r="20" spans="1:7">
      <c r="A20" s="29" t="s">
        <v>15</v>
      </c>
      <c r="B20" s="30">
        <v>4443812.9806199996</v>
      </c>
      <c r="C20" s="30">
        <v>548505.84528000001</v>
      </c>
      <c r="D20" s="48">
        <f t="shared" si="2"/>
        <v>12.343135223559129</v>
      </c>
      <c r="E20" s="31">
        <v>358065.10070000001</v>
      </c>
      <c r="F20" s="53">
        <f t="shared" si="0"/>
        <v>8.0576095857671053</v>
      </c>
      <c r="G20" s="53">
        <f t="shared" si="3"/>
        <v>65.280088404019793</v>
      </c>
    </row>
    <row r="21" spans="1:7">
      <c r="A21" s="29" t="s">
        <v>16</v>
      </c>
      <c r="B21" s="30">
        <v>14469</v>
      </c>
      <c r="C21" s="30">
        <v>216</v>
      </c>
      <c r="D21" s="48">
        <f t="shared" si="2"/>
        <v>1.4928467758656436</v>
      </c>
      <c r="E21" s="31">
        <v>130</v>
      </c>
      <c r="F21" s="53">
        <f t="shared" si="0"/>
        <v>0.89847259658580414</v>
      </c>
      <c r="G21" s="53">
        <f t="shared" si="3"/>
        <v>60.185185185185183</v>
      </c>
    </row>
    <row r="22" spans="1:7">
      <c r="A22" s="29" t="s">
        <v>31</v>
      </c>
      <c r="B22" s="30">
        <v>5543318.3007200006</v>
      </c>
      <c r="C22" s="30">
        <v>69569.526660000003</v>
      </c>
      <c r="D22" s="48">
        <f t="shared" si="2"/>
        <v>1.2550159107941514</v>
      </c>
      <c r="E22" s="31">
        <v>45778.523990000002</v>
      </c>
      <c r="F22" s="53">
        <f t="shared" si="0"/>
        <v>0.82583249791111579</v>
      </c>
      <c r="G22" s="53">
        <f t="shared" si="3"/>
        <v>65.802552048009005</v>
      </c>
    </row>
    <row r="23" spans="1:7" ht="15" customHeight="1">
      <c r="A23" s="29" t="s">
        <v>17</v>
      </c>
      <c r="B23" s="30">
        <v>1028.4430982894985</v>
      </c>
      <c r="C23" s="30">
        <v>930.78167618959844</v>
      </c>
      <c r="D23" s="48" t="s">
        <v>32</v>
      </c>
      <c r="E23" s="31">
        <v>970.50146518387146</v>
      </c>
      <c r="F23" s="55" t="s">
        <v>32</v>
      </c>
      <c r="G23" s="55" t="s">
        <v>32</v>
      </c>
    </row>
    <row r="24" spans="1:7">
      <c r="A24" s="42" t="s">
        <v>18</v>
      </c>
      <c r="E24" s="25"/>
    </row>
  </sheetData>
  <mergeCells count="8">
    <mergeCell ref="A4:G4"/>
    <mergeCell ref="G5:G6"/>
    <mergeCell ref="A5:A6"/>
    <mergeCell ref="B5:B6"/>
    <mergeCell ref="C5:C6"/>
    <mergeCell ref="E5:E6"/>
    <mergeCell ref="F5:F6"/>
    <mergeCell ref="D5:D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4"/>
  <sheetViews>
    <sheetView workbookViewId="0">
      <selection activeCell="A18" sqref="A18"/>
    </sheetView>
  </sheetViews>
  <sheetFormatPr defaultRowHeight="14.4"/>
  <cols>
    <col min="1" max="1" width="5.44140625" customWidth="1"/>
    <col min="2" max="2" width="12.5546875" customWidth="1"/>
    <col min="3" max="3" width="36" customWidth="1"/>
    <col min="4" max="4" width="33.44140625" bestFit="1" customWidth="1"/>
    <col min="5" max="5" width="13.44140625" customWidth="1"/>
    <col min="13" max="13" width="11.109375" bestFit="1" customWidth="1"/>
    <col min="14" max="14" width="13.5546875" customWidth="1"/>
    <col min="15" max="15" width="14.33203125" customWidth="1"/>
    <col min="16" max="16" width="10.109375" bestFit="1" customWidth="1"/>
  </cols>
  <sheetData>
    <row r="2" spans="1:5" ht="16.5" customHeight="1"/>
    <row r="3" spans="1:5">
      <c r="A3" s="40" t="s">
        <v>55</v>
      </c>
      <c r="B3" s="41"/>
      <c r="C3" s="39"/>
      <c r="D3" s="39"/>
      <c r="E3" s="39"/>
    </row>
    <row r="4" spans="1:5" ht="13.5" customHeight="1">
      <c r="A4" s="67" t="s">
        <v>57</v>
      </c>
      <c r="B4" s="67"/>
      <c r="C4" s="67"/>
      <c r="D4" s="67"/>
      <c r="E4" s="67"/>
    </row>
    <row r="5" spans="1:5">
      <c r="A5" s="11" t="s">
        <v>20</v>
      </c>
      <c r="B5" s="11" t="s">
        <v>21</v>
      </c>
      <c r="C5" s="11" t="s">
        <v>22</v>
      </c>
      <c r="D5" s="11" t="s">
        <v>29</v>
      </c>
      <c r="E5" s="11" t="s">
        <v>43</v>
      </c>
    </row>
    <row r="6" spans="1:5">
      <c r="A6" s="21" t="s">
        <v>23</v>
      </c>
      <c r="B6" s="16">
        <v>68807280553</v>
      </c>
      <c r="C6" s="37" t="s">
        <v>59</v>
      </c>
      <c r="D6" s="16" t="s">
        <v>45</v>
      </c>
      <c r="E6" s="18">
        <v>94890.322010000004</v>
      </c>
    </row>
    <row r="7" spans="1:5">
      <c r="A7" s="21" t="s">
        <v>24</v>
      </c>
      <c r="B7" s="16">
        <v>73880953014</v>
      </c>
      <c r="C7" s="37" t="s">
        <v>60</v>
      </c>
      <c r="D7" s="16" t="s">
        <v>54</v>
      </c>
      <c r="E7" s="18">
        <v>72151.188030000005</v>
      </c>
    </row>
    <row r="8" spans="1:5">
      <c r="A8" s="21" t="s">
        <v>25</v>
      </c>
      <c r="B8" s="24">
        <v>59126265572</v>
      </c>
      <c r="C8" s="37" t="s">
        <v>61</v>
      </c>
      <c r="D8" s="22" t="s">
        <v>44</v>
      </c>
      <c r="E8" s="23">
        <v>69196.524150000012</v>
      </c>
    </row>
    <row r="9" spans="1:5">
      <c r="A9" s="21" t="s">
        <v>26</v>
      </c>
      <c r="B9" s="16">
        <v>89230529680</v>
      </c>
      <c r="C9" s="37" t="s">
        <v>62</v>
      </c>
      <c r="D9" s="16" t="s">
        <v>54</v>
      </c>
      <c r="E9" s="18">
        <v>36510.569320000002</v>
      </c>
    </row>
    <row r="10" spans="1:5">
      <c r="A10" s="21" t="s">
        <v>27</v>
      </c>
      <c r="B10" s="24" t="s">
        <v>67</v>
      </c>
      <c r="C10" s="37" t="s">
        <v>63</v>
      </c>
      <c r="D10" s="22" t="s">
        <v>54</v>
      </c>
      <c r="E10" s="23">
        <v>33800.630079999995</v>
      </c>
    </row>
    <row r="11" spans="1:5">
      <c r="A11" s="64" t="s">
        <v>38</v>
      </c>
      <c r="B11" s="64"/>
      <c r="C11" s="64"/>
      <c r="D11" s="19"/>
      <c r="E11" s="20">
        <f>SUM(E6:E10)</f>
        <v>306549.23359000002</v>
      </c>
    </row>
    <row r="12" spans="1:5">
      <c r="A12" s="65" t="s">
        <v>58</v>
      </c>
      <c r="B12" s="66"/>
      <c r="C12" s="66"/>
      <c r="D12" s="5"/>
      <c r="E12" s="6">
        <v>1166843.7007800001</v>
      </c>
    </row>
    <row r="13" spans="1:5">
      <c r="A13" s="65" t="s">
        <v>51</v>
      </c>
      <c r="B13" s="66"/>
      <c r="C13" s="66"/>
      <c r="D13" s="5"/>
      <c r="E13" s="7">
        <f>E11/E12</f>
        <v>0.26271662038804428</v>
      </c>
    </row>
    <row r="14" spans="1:5">
      <c r="A14" s="43" t="s">
        <v>18</v>
      </c>
    </row>
  </sheetData>
  <mergeCells count="4">
    <mergeCell ref="A11:C11"/>
    <mergeCell ref="A12:C12"/>
    <mergeCell ref="A13:C13"/>
    <mergeCell ref="A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15"/>
  <sheetViews>
    <sheetView workbookViewId="0">
      <selection activeCell="A17" sqref="A17"/>
    </sheetView>
  </sheetViews>
  <sheetFormatPr defaultRowHeight="14.4"/>
  <cols>
    <col min="1" max="1" width="5.5546875" customWidth="1"/>
    <col min="2" max="2" width="13" customWidth="1"/>
    <col min="3" max="3" width="52.5546875" customWidth="1"/>
    <col min="4" max="4" width="14.33203125" customWidth="1"/>
    <col min="5" max="5" width="10.6640625" customWidth="1"/>
    <col min="8" max="8" width="12.109375" customWidth="1"/>
    <col min="9" max="9" width="13.6640625" customWidth="1"/>
    <col min="10" max="10" width="14" customWidth="1"/>
    <col min="11" max="12" width="9.33203125" bestFit="1" customWidth="1"/>
    <col min="13" max="13" width="11.109375" bestFit="1" customWidth="1"/>
    <col min="14" max="16" width="11.44140625" bestFit="1" customWidth="1"/>
    <col min="17" max="17" width="11.33203125" bestFit="1" customWidth="1"/>
    <col min="18" max="19" width="10.33203125" bestFit="1" customWidth="1"/>
    <col min="20" max="21" width="5.33203125" bestFit="1" customWidth="1"/>
    <col min="22" max="25" width="11.33203125" bestFit="1" customWidth="1"/>
  </cols>
  <sheetData>
    <row r="3" spans="1:5">
      <c r="A3" s="38" t="s">
        <v>56</v>
      </c>
      <c r="B3" s="39"/>
      <c r="C3" s="39"/>
      <c r="D3" s="39"/>
      <c r="E3" s="39"/>
    </row>
    <row r="4" spans="1:5">
      <c r="A4" s="67" t="s">
        <v>57</v>
      </c>
      <c r="B4" s="68"/>
      <c r="C4" s="68"/>
      <c r="D4" s="68"/>
      <c r="E4" s="56"/>
    </row>
    <row r="5" spans="1:5">
      <c r="A5" s="75" t="s">
        <v>20</v>
      </c>
      <c r="B5" s="75" t="s">
        <v>21</v>
      </c>
      <c r="C5" s="75" t="s">
        <v>22</v>
      </c>
      <c r="D5" s="69" t="s">
        <v>28</v>
      </c>
    </row>
    <row r="6" spans="1:5">
      <c r="A6" s="76"/>
      <c r="B6" s="76"/>
      <c r="C6" s="76"/>
      <c r="D6" s="70"/>
    </row>
    <row r="7" spans="1:5">
      <c r="A7" s="13" t="s">
        <v>23</v>
      </c>
      <c r="B7" s="14">
        <v>68807280553</v>
      </c>
      <c r="C7" s="35" t="s">
        <v>59</v>
      </c>
      <c r="D7" s="15">
        <v>4981.76656</v>
      </c>
    </row>
    <row r="8" spans="1:5">
      <c r="A8" s="13" t="s">
        <v>24</v>
      </c>
      <c r="B8" s="14">
        <v>73880953014</v>
      </c>
      <c r="C8" s="35" t="s">
        <v>60</v>
      </c>
      <c r="D8" s="15">
        <v>3728.47532</v>
      </c>
    </row>
    <row r="9" spans="1:5">
      <c r="A9" s="13" t="s">
        <v>25</v>
      </c>
      <c r="B9" s="14">
        <v>79697464218</v>
      </c>
      <c r="C9" s="35" t="s">
        <v>64</v>
      </c>
      <c r="D9" s="15">
        <v>3664.9716600000002</v>
      </c>
    </row>
    <row r="10" spans="1:5">
      <c r="A10" s="13" t="s">
        <v>26</v>
      </c>
      <c r="B10" s="14">
        <v>25301779247</v>
      </c>
      <c r="C10" s="35" t="s">
        <v>65</v>
      </c>
      <c r="D10" s="15">
        <v>3460.41689</v>
      </c>
    </row>
    <row r="11" spans="1:5">
      <c r="A11" s="13" t="s">
        <v>27</v>
      </c>
      <c r="B11" s="57" t="s">
        <v>68</v>
      </c>
      <c r="C11" s="35" t="s">
        <v>66</v>
      </c>
      <c r="D11" s="15">
        <v>2851.9886699999997</v>
      </c>
    </row>
    <row r="12" spans="1:5">
      <c r="A12" s="74" t="s">
        <v>36</v>
      </c>
      <c r="B12" s="74"/>
      <c r="C12" s="74"/>
      <c r="D12" s="12">
        <f>SUM(D7:D11)</f>
        <v>18687.6191</v>
      </c>
    </row>
    <row r="13" spans="1:5">
      <c r="A13" s="71" t="s">
        <v>58</v>
      </c>
      <c r="B13" s="72"/>
      <c r="C13" s="73"/>
      <c r="D13" s="3">
        <v>74771.635150000002</v>
      </c>
    </row>
    <row r="14" spans="1:5">
      <c r="A14" s="65" t="s">
        <v>37</v>
      </c>
      <c r="B14" s="66"/>
      <c r="C14" s="66"/>
      <c r="D14" s="44">
        <f>D12/D13</f>
        <v>0.24992925542567862</v>
      </c>
    </row>
    <row r="15" spans="1:5">
      <c r="A15" s="43" t="s">
        <v>18</v>
      </c>
    </row>
  </sheetData>
  <mergeCells count="8">
    <mergeCell ref="A4:D4"/>
    <mergeCell ref="D5:D6"/>
    <mergeCell ref="A13:C13"/>
    <mergeCell ref="A14:C14"/>
    <mergeCell ref="A12:C12"/>
    <mergeCell ref="A5:A6"/>
    <mergeCell ref="B5:B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4"/>
  <sheetViews>
    <sheetView tabSelected="1" workbookViewId="0">
      <selection activeCell="A17" sqref="A17"/>
    </sheetView>
  </sheetViews>
  <sheetFormatPr defaultRowHeight="14.4"/>
  <cols>
    <col min="1" max="1" width="4.5546875" customWidth="1"/>
    <col min="2" max="2" width="13.33203125" customWidth="1"/>
    <col min="3" max="3" width="38" customWidth="1"/>
    <col min="4" max="4" width="10.109375" customWidth="1"/>
    <col min="5" max="5" width="59.88671875" customWidth="1"/>
    <col min="6" max="6" width="12.5546875" customWidth="1"/>
    <col min="11" max="12" width="11.33203125" bestFit="1" customWidth="1"/>
  </cols>
  <sheetData>
    <row r="3" spans="1:6">
      <c r="A3" s="40" t="s">
        <v>50</v>
      </c>
      <c r="B3" s="41"/>
      <c r="C3" s="39"/>
      <c r="D3" s="39"/>
      <c r="E3" s="39"/>
      <c r="F3" s="39"/>
    </row>
    <row r="4" spans="1:6">
      <c r="A4" s="67" t="s">
        <v>57</v>
      </c>
      <c r="B4" s="67"/>
      <c r="C4" s="67"/>
      <c r="D4" s="67"/>
      <c r="E4" s="67"/>
      <c r="F4" s="67"/>
    </row>
    <row r="5" spans="1:6" ht="20.399999999999999">
      <c r="A5" s="11" t="s">
        <v>20</v>
      </c>
      <c r="B5" s="11" t="s">
        <v>21</v>
      </c>
      <c r="C5" s="11" t="s">
        <v>22</v>
      </c>
      <c r="D5" s="11" t="s">
        <v>40</v>
      </c>
      <c r="E5" s="11" t="s">
        <v>41</v>
      </c>
      <c r="F5" s="11" t="s">
        <v>13</v>
      </c>
    </row>
    <row r="6" spans="1:6">
      <c r="A6" s="21" t="s">
        <v>23</v>
      </c>
      <c r="B6" s="16">
        <v>68807280553</v>
      </c>
      <c r="C6" s="36" t="s">
        <v>59</v>
      </c>
      <c r="D6" s="16" t="s">
        <v>69</v>
      </c>
      <c r="E6" s="17" t="s">
        <v>49</v>
      </c>
      <c r="F6" s="18">
        <v>82665.083959999989</v>
      </c>
    </row>
    <row r="7" spans="1:6">
      <c r="A7" s="21" t="s">
        <v>24</v>
      </c>
      <c r="B7" s="16">
        <v>73880953014</v>
      </c>
      <c r="C7" s="36" t="s">
        <v>60</v>
      </c>
      <c r="D7" s="16" t="s">
        <v>70</v>
      </c>
      <c r="E7" s="17" t="s">
        <v>47</v>
      </c>
      <c r="F7" s="18">
        <v>63547.254460000004</v>
      </c>
    </row>
    <row r="8" spans="1:6">
      <c r="A8" s="21" t="s">
        <v>25</v>
      </c>
      <c r="B8" s="16">
        <v>59126265572</v>
      </c>
      <c r="C8" s="36" t="s">
        <v>61</v>
      </c>
      <c r="D8" s="16" t="s">
        <v>71</v>
      </c>
      <c r="E8" s="17" t="s">
        <v>46</v>
      </c>
      <c r="F8" s="18">
        <v>44919.287360000002</v>
      </c>
    </row>
    <row r="9" spans="1:6">
      <c r="A9" s="21" t="s">
        <v>26</v>
      </c>
      <c r="B9" s="16" t="s">
        <v>67</v>
      </c>
      <c r="C9" s="36" t="s">
        <v>63</v>
      </c>
      <c r="D9" s="16" t="s">
        <v>72</v>
      </c>
      <c r="E9" s="17" t="s">
        <v>48</v>
      </c>
      <c r="F9" s="18">
        <v>31960.494790000001</v>
      </c>
    </row>
    <row r="10" spans="1:6">
      <c r="A10" s="21" t="s">
        <v>27</v>
      </c>
      <c r="B10" s="16">
        <v>79697464218</v>
      </c>
      <c r="C10" s="36" t="s">
        <v>64</v>
      </c>
      <c r="D10" s="16" t="s">
        <v>71</v>
      </c>
      <c r="E10" s="17" t="s">
        <v>46</v>
      </c>
      <c r="F10" s="18">
        <v>28725.86506</v>
      </c>
    </row>
    <row r="11" spans="1:6">
      <c r="A11" s="64" t="s">
        <v>30</v>
      </c>
      <c r="B11" s="64"/>
      <c r="C11" s="64"/>
      <c r="D11" s="64"/>
      <c r="E11" s="64"/>
      <c r="F11" s="12">
        <f>SUM(F6:F10)</f>
        <v>251817.98563000001</v>
      </c>
    </row>
    <row r="12" spans="1:6" ht="15" customHeight="1">
      <c r="A12" s="64" t="s">
        <v>58</v>
      </c>
      <c r="B12" s="64"/>
      <c r="C12" s="64"/>
      <c r="D12" s="64"/>
      <c r="E12" s="64"/>
      <c r="F12" s="4">
        <v>451646.61220999999</v>
      </c>
    </row>
    <row r="13" spans="1:6" ht="15" customHeight="1">
      <c r="A13" s="64" t="s">
        <v>39</v>
      </c>
      <c r="B13" s="64"/>
      <c r="C13" s="64"/>
      <c r="D13" s="64"/>
      <c r="E13" s="64"/>
      <c r="F13" s="8">
        <f>F11/F12</f>
        <v>0.55755535151210966</v>
      </c>
    </row>
    <row r="14" spans="1:6">
      <c r="A14" s="77" t="s">
        <v>18</v>
      </c>
      <c r="B14" s="78"/>
      <c r="C14" s="78"/>
      <c r="D14" s="78"/>
      <c r="E14" s="78"/>
      <c r="F14" s="78"/>
    </row>
  </sheetData>
  <mergeCells count="5">
    <mergeCell ref="A11:E11"/>
    <mergeCell ref="A14:F14"/>
    <mergeCell ref="A12:E12"/>
    <mergeCell ref="A13:E13"/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Tablica 1</vt:lpstr>
      <vt:lpstr>Rang po ukupnim prihodima</vt:lpstr>
      <vt:lpstr>Rang po dobiti razdoblja</vt:lpstr>
      <vt:lpstr>Rang po izvozu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korisnik</cp:lastModifiedBy>
  <dcterms:created xsi:type="dcterms:W3CDTF">2020-04-21T08:31:04Z</dcterms:created>
  <dcterms:modified xsi:type="dcterms:W3CDTF">2025-05-19T08:32:16Z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918248-9eb2-405f-9462-498831db6fe7_Enabled">
    <vt:lpwstr>true</vt:lpwstr>
  </property>
  <property fmtid="{D5CDD505-2E9C-101B-9397-08002B2CF9AE}" pid="3" name="MSIP_Label_af918248-9eb2-405f-9462-498831db6fe7_SetDate">
    <vt:lpwstr>2025-05-19T08:31:58Z</vt:lpwstr>
  </property>
  <property fmtid="{D5CDD505-2E9C-101B-9397-08002B2CF9AE}" pid="4" name="MSIP_Label_af918248-9eb2-405f-9462-498831db6fe7_Method">
    <vt:lpwstr>Privileged</vt:lpwstr>
  </property>
  <property fmtid="{D5CDD505-2E9C-101B-9397-08002B2CF9AE}" pid="5" name="MSIP_Label_af918248-9eb2-405f-9462-498831db6fe7_Name">
    <vt:lpwstr>Javno</vt:lpwstr>
  </property>
  <property fmtid="{D5CDD505-2E9C-101B-9397-08002B2CF9AE}" pid="6" name="MSIP_Label_af918248-9eb2-405f-9462-498831db6fe7_SiteId">
    <vt:lpwstr>f48894ec-930b-40d5-9326-43383e17b59f</vt:lpwstr>
  </property>
  <property fmtid="{D5CDD505-2E9C-101B-9397-08002B2CF9AE}" pid="7" name="MSIP_Label_af918248-9eb2-405f-9462-498831db6fe7_ActionId">
    <vt:lpwstr>7164abd1-0087-44ae-b27d-43ee8845349b</vt:lpwstr>
  </property>
  <property fmtid="{D5CDD505-2E9C-101B-9397-08002B2CF9AE}" pid="8" name="MSIP_Label_af918248-9eb2-405f-9462-498831db6fe7_ContentBits">
    <vt:lpwstr>0</vt:lpwstr>
  </property>
</Properties>
</file>