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4240" windowHeight="12405" tabRatio="821" activeTab="0"/>
  </bookViews>
  <sheets>
    <sheet name="Tablica 1" sheetId="1" r:id="rId1"/>
    <sheet name="Tablica 2" sheetId="2" r:id="rId2"/>
    <sheet name="Tablica 3" sheetId="3" r:id="rId3"/>
    <sheet name="Grafikon 1" sheetId="4" r:id="rId4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<sst xmlns="http://schemas.openxmlformats.org/spreadsheetml/2006/main" count="105" uniqueCount="61">
  <si>
    <t>Opis</t>
  </si>
  <si>
    <t>Trgovinski saldo</t>
  </si>
  <si>
    <t>Broj poduzetnika</t>
  </si>
  <si>
    <t>Broj zaposlenih</t>
  </si>
  <si>
    <t>Ukupni prihodi</t>
  </si>
  <si>
    <t>Ukupni rashodi</t>
  </si>
  <si>
    <t>Dobit razdoblja</t>
  </si>
  <si>
    <t>Gubitak razdoblja</t>
  </si>
  <si>
    <t>Izvoz</t>
  </si>
  <si>
    <t>Uvoz</t>
  </si>
  <si>
    <t>-</t>
  </si>
  <si>
    <t>Prosječna mjesečna neto plaća po zaposlenom</t>
  </si>
  <si>
    <t>Naziv</t>
  </si>
  <si>
    <t>1.</t>
  </si>
  <si>
    <t>2.</t>
  </si>
  <si>
    <t>3.</t>
  </si>
  <si>
    <t>4.</t>
  </si>
  <si>
    <t>5.</t>
  </si>
  <si>
    <t>Ukupno top pet</t>
  </si>
  <si>
    <t>J60.20 - Emitiranje televizijskog programa</t>
  </si>
  <si>
    <t>R. br.</t>
  </si>
  <si>
    <t>Ukupno svi po odabranim kriterijima u djel. J60.20</t>
  </si>
  <si>
    <t>Broj dobitaša</t>
  </si>
  <si>
    <t>Broj gubitaša</t>
  </si>
  <si>
    <t>Dobit prije oporezivanja</t>
  </si>
  <si>
    <t>Gubitak prije oporezivanja</t>
  </si>
  <si>
    <t>Porez na dobit</t>
  </si>
  <si>
    <t>Indeks</t>
  </si>
  <si>
    <t xml:space="preserve">Djelatnost J – Informacije i komunikacije </t>
  </si>
  <si>
    <t>(iznosi u tisućama kuna)</t>
  </si>
  <si>
    <t>OIB</t>
  </si>
  <si>
    <t xml:space="preserve"> (iznosi u tisućama kuna, prosječne plaće u kunama)</t>
  </si>
  <si>
    <t>2018.</t>
  </si>
  <si>
    <t>07330149920</t>
  </si>
  <si>
    <t>NOVA TV d.d.</t>
  </si>
  <si>
    <t>MAXSPORT MEDIA d.o.o.</t>
  </si>
  <si>
    <t>Udio top pet poduzetnika po dobiti razdoblja u djel. J60.20</t>
  </si>
  <si>
    <t>2019.</t>
  </si>
  <si>
    <t>Udio J60.20 u djelatnosti J (u %)</t>
  </si>
  <si>
    <t xml:space="preserve">Konsolidirani financijski rezultat – dobit (+) ili gubitak (-) razdoblja </t>
  </si>
  <si>
    <t>Bruto investicije samo u novu dugotrajnu imovinu</t>
  </si>
  <si>
    <t>DRUGI PLAN d.o.o.</t>
  </si>
  <si>
    <t>The Walt Disney Company Bulgaria EOOD - Podružnica Zagreb</t>
  </si>
  <si>
    <t>Izvor: Fina, Registar godišnjih financijskih izvještaja</t>
  </si>
  <si>
    <t>Tablica 1. Osnovni financijski rezultati poslovanja poduzetnika u djelatnosti J60.20 - Emitiranje televizijskog programa, u 2021. godini</t>
  </si>
  <si>
    <t>2020.</t>
  </si>
  <si>
    <t>2021.</t>
  </si>
  <si>
    <t>Udio top pet poduzetnika po prihodima u djel. J60.20</t>
  </si>
  <si>
    <t>RTL HRVATSKA d.o.o.</t>
  </si>
  <si>
    <t>HOO TV d.o.o.</t>
  </si>
  <si>
    <t>2012.</t>
  </si>
  <si>
    <t>2013.</t>
  </si>
  <si>
    <t>2014.</t>
  </si>
  <si>
    <t>2015.</t>
  </si>
  <si>
    <t>2016.</t>
  </si>
  <si>
    <t>2017.</t>
  </si>
  <si>
    <t>Neto dobit/gubitak</t>
  </si>
  <si>
    <t>*Serija podataka u grafikonu za sve godine prikazana je iz godišnjeg financijskog izvještaja iz kolone tekuće godine.</t>
  </si>
  <si>
    <t>Grafikon 1. Neto dobit/gubitak poduzetnika u djelatnosti J60.20 - Emitiranje televizijskog programa, u razdoblju od 2012. - 2021. godine*</t>
  </si>
  <si>
    <r>
      <t xml:space="preserve">Tablica 3. Top pet poduzetnika u djelatnosti J60.20 - Emitiranje televizijskog programa, rangirani </t>
    </r>
    <r>
      <rPr>
        <b/>
        <u val="single"/>
        <sz val="9"/>
        <color indexed="18"/>
        <rFont val="Arial"/>
        <family val="2"/>
      </rPr>
      <t>prema dobiti razdoblja</t>
    </r>
    <r>
      <rPr>
        <b/>
        <sz val="9"/>
        <color indexed="18"/>
        <rFont val="Arial"/>
        <family val="2"/>
      </rPr>
      <t xml:space="preserve"> u 2021. godini</t>
    </r>
  </si>
  <si>
    <r>
      <t xml:space="preserve">Tablica 2. Top pet poduzetnika u djelatnosti J60.20 - Emitiranje televizijskog programa, rangirani </t>
    </r>
    <r>
      <rPr>
        <b/>
        <u val="single"/>
        <sz val="9"/>
        <color indexed="18"/>
        <rFont val="Arial"/>
        <family val="2"/>
      </rPr>
      <t>prema ukupnim prihodima</t>
    </r>
    <r>
      <rPr>
        <b/>
        <sz val="9"/>
        <color indexed="18"/>
        <rFont val="Arial"/>
        <family val="2"/>
      </rPr>
      <t xml:space="preserve"> u 2021. godini</t>
    </r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</si>
</sst>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.##000&quot; kn&quot;;\-#.##000&quot; kn&quot;"/>
    <numFmt numFmtId="169" formatCode="#,##0.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0.0%"/>
    <numFmt numFmtId="176" formatCode="#0.0"/>
    <numFmt numFmtId="177" formatCode="0.000000"/>
    <numFmt numFmtId="178" formatCode="0.00000"/>
    <numFmt numFmtId="179" formatCode="0.0000"/>
    <numFmt numFmtId="180" formatCode="0.000"/>
    <numFmt numFmtId="181" formatCode="#,##0_ ;\-#,##0\ "/>
    <numFmt numFmtId="182" formatCode="&quot;Yes&quot;;&quot;Yes&quot;;&quot;No&quot;"/>
    <numFmt numFmtId="183" formatCode="&quot;On&quot;;&quot;On&quot;;&quot;Off&quot;"/>
    <numFmt numFmtId="184" formatCode="[$€-2]\ #,##0.00_);[Red]\([$€-2]\ #,##0.00\)"/>
    <numFmt numFmtId="185" formatCode="#,##0_ ;[Red]\-#,##0\ "/>
    <numFmt numFmtId="186" formatCode="#,##0.0_ ;[Red]\-#,##0.0\ "/>
    <numFmt numFmtId="187" formatCode="0.00_ ;[Red]\-0.00\ "/>
    <numFmt numFmtId="188" formatCode="0.0000000"/>
  </numFmts>
  <fonts count="85">
    <font>
      <sz val="10"/>
      <name val="Arial"/>
      <family val="0"/>
    </font>
    <font>
      <sz val="10"/>
      <color indexed="8"/>
      <name val="Arial"/>
      <family val="2"/>
    </font>
    <font>
      <sz val="9"/>
      <color indexed="56"/>
      <name val="Arial"/>
      <family val="2"/>
    </font>
    <font>
      <sz val="10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u val="single"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56"/>
      <name val="Arial"/>
      <family val="2"/>
    </font>
    <font>
      <i/>
      <sz val="8"/>
      <color indexed="62"/>
      <name val="Arial"/>
      <family val="2"/>
    </font>
    <font>
      <b/>
      <sz val="11"/>
      <color indexed="10"/>
      <name val="Calibri"/>
      <family val="2"/>
    </font>
    <font>
      <b/>
      <sz val="10"/>
      <color indexed="18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56"/>
      <name val="Arial"/>
      <family val="2"/>
    </font>
    <font>
      <sz val="8"/>
      <color indexed="18"/>
      <name val="Arial"/>
      <family val="2"/>
    </font>
    <font>
      <b/>
      <sz val="9"/>
      <color indexed="62"/>
      <name val="Arial"/>
      <family val="2"/>
    </font>
    <font>
      <b/>
      <sz val="8"/>
      <color indexed="9"/>
      <name val="Arial"/>
      <family val="2"/>
    </font>
    <font>
      <b/>
      <sz val="8.5"/>
      <color indexed="9"/>
      <name val="Arial"/>
      <family val="2"/>
    </font>
    <font>
      <i/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0"/>
    </font>
    <font>
      <b/>
      <sz val="8"/>
      <color indexed="56"/>
      <name val="Arial"/>
      <family val="0"/>
    </font>
    <font>
      <b/>
      <sz val="8"/>
      <color indexed="10"/>
      <name val="Arial"/>
      <family val="0"/>
    </font>
    <font>
      <b/>
      <sz val="7.55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3366"/>
      <name val="Arial"/>
      <family val="2"/>
    </font>
    <font>
      <i/>
      <sz val="8"/>
      <color rgb="FF17365D"/>
      <name val="Arial"/>
      <family val="2"/>
    </font>
    <font>
      <b/>
      <sz val="11"/>
      <color rgb="FFFF0000"/>
      <name val="Calibri"/>
      <family val="2"/>
    </font>
    <font>
      <b/>
      <sz val="10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9"/>
      <color rgb="FF17365D"/>
      <name val="Arial"/>
      <family val="2"/>
    </font>
    <font>
      <sz val="9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9"/>
      <color rgb="FF003366"/>
      <name val="Arial"/>
      <family val="2"/>
    </font>
    <font>
      <sz val="8"/>
      <color theme="4" tint="-0.4999699890613556"/>
      <name val="Arial"/>
      <family val="2"/>
    </font>
    <font>
      <b/>
      <sz val="9"/>
      <color rgb="FF17365D"/>
      <name val="Arial"/>
      <family val="2"/>
    </font>
    <font>
      <b/>
      <sz val="8"/>
      <color theme="0"/>
      <name val="Arial"/>
      <family val="2"/>
    </font>
    <font>
      <b/>
      <sz val="8"/>
      <color rgb="FFFFFFFF"/>
      <name val="Arial"/>
      <family val="2"/>
    </font>
    <font>
      <b/>
      <sz val="8.5"/>
      <color rgb="FFFFFFFF"/>
      <name val="Arial"/>
      <family val="2"/>
    </font>
    <font>
      <i/>
      <sz val="8"/>
      <color theme="4" tint="-0.4999699890613556"/>
      <name val="Arial"/>
      <family val="2"/>
    </font>
    <font>
      <i/>
      <sz val="8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b/>
      <sz val="9"/>
      <color rgb="FFFFFFFF"/>
      <name val="Arial"/>
      <family val="2"/>
    </font>
    <font>
      <b/>
      <sz val="8.5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medium">
        <color rgb="FFFFFFFF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64" fillId="0" borderId="0" xfId="52" applyFont="1">
      <alignment/>
      <protection/>
    </xf>
    <xf numFmtId="174" fontId="45" fillId="0" borderId="0" xfId="52" applyNumberFormat="1">
      <alignment/>
      <protection/>
    </xf>
    <xf numFmtId="0" fontId="65" fillId="0" borderId="0" xfId="0" applyFont="1" applyAlignment="1">
      <alignment horizontal="left" vertical="center"/>
    </xf>
    <xf numFmtId="0" fontId="0" fillId="0" borderId="0" xfId="52" applyFont="1">
      <alignment/>
      <protection/>
    </xf>
    <xf numFmtId="0" fontId="45" fillId="0" borderId="0" xfId="52">
      <alignment/>
      <protection/>
    </xf>
    <xf numFmtId="174" fontId="0" fillId="0" borderId="0" xfId="0" applyNumberFormat="1" applyAlignment="1">
      <alignment/>
    </xf>
    <xf numFmtId="0" fontId="66" fillId="0" borderId="0" xfId="52" applyFont="1">
      <alignment/>
      <protection/>
    </xf>
    <xf numFmtId="0" fontId="48" fillId="0" borderId="0" xfId="35" applyAlignment="1">
      <alignment vertical="center"/>
    </xf>
    <xf numFmtId="0" fontId="45" fillId="0" borderId="0" xfId="52" applyAlignment="1">
      <alignment/>
      <protection/>
    </xf>
    <xf numFmtId="0" fontId="0" fillId="0" borderId="0" xfId="51">
      <alignment/>
      <protection/>
    </xf>
    <xf numFmtId="0" fontId="67" fillId="0" borderId="0" xfId="52" applyFont="1">
      <alignment/>
      <protection/>
    </xf>
    <xf numFmtId="0" fontId="68" fillId="0" borderId="0" xfId="0" applyFont="1" applyAlignment="1">
      <alignment vertical="center"/>
    </xf>
    <xf numFmtId="0" fontId="45" fillId="0" borderId="0" xfId="52">
      <alignment/>
      <protection/>
    </xf>
    <xf numFmtId="0" fontId="69" fillId="0" borderId="10" xfId="0" applyFont="1" applyBorder="1" applyAlignment="1">
      <alignment vertical="center"/>
    </xf>
    <xf numFmtId="0" fontId="2" fillId="0" borderId="10" xfId="52" applyFont="1" applyBorder="1" applyAlignment="1">
      <alignment horizontal="left" vertical="center"/>
      <protection/>
    </xf>
    <xf numFmtId="0" fontId="3" fillId="0" borderId="0" xfId="0" applyFont="1" applyAlignment="1">
      <alignment vertical="center" wrapText="1"/>
    </xf>
    <xf numFmtId="3" fontId="70" fillId="0" borderId="10" xfId="52" applyNumberFormat="1" applyFont="1" applyBorder="1" applyAlignment="1">
      <alignment horizontal="right" vertical="center"/>
      <protection/>
    </xf>
    <xf numFmtId="185" fontId="70" fillId="0" borderId="10" xfId="52" applyNumberFormat="1" applyFont="1" applyBorder="1" applyAlignment="1">
      <alignment horizontal="right" vertical="center"/>
      <protection/>
    </xf>
    <xf numFmtId="176" fontId="70" fillId="0" borderId="10" xfId="52" applyNumberFormat="1" applyFont="1" applyBorder="1" applyAlignment="1">
      <alignment horizontal="right" vertical="center"/>
      <protection/>
    </xf>
    <xf numFmtId="185" fontId="71" fillId="0" borderId="10" xfId="52" applyNumberFormat="1" applyFont="1" applyBorder="1" applyAlignment="1">
      <alignment horizontal="right" vertical="center"/>
      <protection/>
    </xf>
    <xf numFmtId="176" fontId="71" fillId="0" borderId="10" xfId="52" applyNumberFormat="1" applyFont="1" applyBorder="1" applyAlignment="1">
      <alignment horizontal="right" vertical="center"/>
      <protection/>
    </xf>
    <xf numFmtId="3" fontId="71" fillId="0" borderId="10" xfId="52" applyNumberFormat="1" applyFont="1" applyBorder="1" applyAlignment="1">
      <alignment horizontal="right" vertical="center"/>
      <protection/>
    </xf>
    <xf numFmtId="0" fontId="71" fillId="0" borderId="0" xfId="51" applyFont="1" applyAlignment="1">
      <alignment vertical="center"/>
      <protection/>
    </xf>
    <xf numFmtId="0" fontId="71" fillId="0" borderId="0" xfId="0" applyFont="1" applyAlignment="1">
      <alignment vertical="center"/>
    </xf>
    <xf numFmtId="0" fontId="70" fillId="33" borderId="10" xfId="51" applyFont="1" applyFill="1" applyBorder="1" applyAlignment="1">
      <alignment horizontal="center" vertical="center" wrapText="1"/>
      <protection/>
    </xf>
    <xf numFmtId="0" fontId="70" fillId="33" borderId="10" xfId="0" applyNumberFormat="1" applyFont="1" applyFill="1" applyBorder="1" applyAlignment="1" quotePrefix="1">
      <alignment/>
    </xf>
    <xf numFmtId="3" fontId="70" fillId="33" borderId="10" xfId="0" applyNumberFormat="1" applyFont="1" applyFill="1" applyBorder="1" applyAlignment="1">
      <alignment/>
    </xf>
    <xf numFmtId="0" fontId="70" fillId="33" borderId="10" xfId="0" applyNumberFormat="1" applyFont="1" applyFill="1" applyBorder="1" applyAlignment="1" quotePrefix="1">
      <alignment wrapText="1"/>
    </xf>
    <xf numFmtId="0" fontId="45" fillId="0" borderId="0" xfId="52">
      <alignment/>
      <protection/>
    </xf>
    <xf numFmtId="3" fontId="70" fillId="33" borderId="10" xfId="0" applyNumberFormat="1" applyFont="1" applyFill="1" applyBorder="1" applyAlignment="1" quotePrefix="1">
      <alignment/>
    </xf>
    <xf numFmtId="0" fontId="69" fillId="33" borderId="11" xfId="0" applyFont="1" applyFill="1" applyBorder="1" applyAlignment="1">
      <alignment vertical="center"/>
    </xf>
    <xf numFmtId="185" fontId="70" fillId="33" borderId="11" xfId="0" applyNumberFormat="1" applyFont="1" applyFill="1" applyBorder="1" applyAlignment="1">
      <alignment vertical="center"/>
    </xf>
    <xf numFmtId="174" fontId="70" fillId="33" borderId="11" xfId="0" applyNumberFormat="1" applyFont="1" applyFill="1" applyBorder="1" applyAlignment="1">
      <alignment vertical="center"/>
    </xf>
    <xf numFmtId="3" fontId="70" fillId="0" borderId="11" xfId="52" applyNumberFormat="1" applyFont="1" applyBorder="1" applyAlignment="1">
      <alignment horizontal="right" vertical="center"/>
      <protection/>
    </xf>
    <xf numFmtId="0" fontId="69" fillId="34" borderId="12" xfId="0" applyFont="1" applyFill="1" applyBorder="1" applyAlignment="1">
      <alignment vertical="center"/>
    </xf>
    <xf numFmtId="185" fontId="70" fillId="34" borderId="12" xfId="0" applyNumberFormat="1" applyFont="1" applyFill="1" applyBorder="1" applyAlignment="1">
      <alignment vertical="center"/>
    </xf>
    <xf numFmtId="174" fontId="70" fillId="34" borderId="12" xfId="0" applyNumberFormat="1" applyFont="1" applyFill="1" applyBorder="1" applyAlignment="1">
      <alignment vertical="center"/>
    </xf>
    <xf numFmtId="3" fontId="70" fillId="33" borderId="10" xfId="0" applyNumberFormat="1" applyFont="1" applyFill="1" applyBorder="1" applyAlignment="1" quotePrefix="1">
      <alignment vertical="center"/>
    </xf>
    <xf numFmtId="3" fontId="70" fillId="33" borderId="10" xfId="0" applyNumberFormat="1" applyFont="1" applyFill="1" applyBorder="1" applyAlignment="1">
      <alignment vertical="center"/>
    </xf>
    <xf numFmtId="0" fontId="72" fillId="0" borderId="0" xfId="52" applyFont="1">
      <alignment/>
      <protection/>
    </xf>
    <xf numFmtId="181" fontId="70" fillId="0" borderId="10" xfId="52" applyNumberFormat="1" applyFont="1" applyBorder="1" applyAlignment="1">
      <alignment horizontal="right" vertical="center"/>
      <protection/>
    </xf>
    <xf numFmtId="0" fontId="70" fillId="34" borderId="12" xfId="0" applyFont="1" applyFill="1" applyBorder="1" applyAlignment="1">
      <alignment horizontal="right" vertical="center"/>
    </xf>
    <xf numFmtId="3" fontId="73" fillId="35" borderId="13" xfId="0" applyNumberFormat="1" applyFont="1" applyFill="1" applyBorder="1" applyAlignment="1">
      <alignment horizontal="right" vertical="center" wrapText="1"/>
    </xf>
    <xf numFmtId="0" fontId="74" fillId="0" borderId="0" xfId="52" applyFont="1">
      <alignment/>
      <protection/>
    </xf>
    <xf numFmtId="174" fontId="70" fillId="34" borderId="12" xfId="0" applyNumberFormat="1" applyFont="1" applyFill="1" applyBorder="1" applyAlignment="1">
      <alignment horizontal="center" vertical="center" wrapText="1"/>
    </xf>
    <xf numFmtId="174" fontId="70" fillId="33" borderId="11" xfId="0" applyNumberFormat="1" applyFont="1" applyFill="1" applyBorder="1" applyAlignment="1">
      <alignment horizontal="center" vertical="center" wrapText="1"/>
    </xf>
    <xf numFmtId="174" fontId="70" fillId="33" borderId="10" xfId="0" applyNumberFormat="1" applyFont="1" applyFill="1" applyBorder="1" applyAlignment="1">
      <alignment horizontal="center" vertical="center" wrapText="1"/>
    </xf>
    <xf numFmtId="174" fontId="71" fillId="33" borderId="10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6" fillId="36" borderId="14" xfId="0" applyFont="1" applyFill="1" applyBorder="1" applyAlignment="1">
      <alignment horizontal="center" vertical="center" wrapText="1"/>
    </xf>
    <xf numFmtId="175" fontId="73" fillId="37" borderId="12" xfId="0" applyNumberFormat="1" applyFont="1" applyFill="1" applyBorder="1" applyAlignment="1">
      <alignment horizontal="right" vertical="center" wrapText="1"/>
    </xf>
    <xf numFmtId="3" fontId="73" fillId="38" borderId="13" xfId="0" applyNumberFormat="1" applyFont="1" applyFill="1" applyBorder="1" applyAlignment="1">
      <alignment horizontal="right" vertical="center" wrapText="1"/>
    </xf>
    <xf numFmtId="3" fontId="73" fillId="38" borderId="13" xfId="51" applyNumberFormat="1" applyFont="1" applyFill="1" applyBorder="1" applyAlignment="1">
      <alignment horizontal="right" vertical="center" wrapText="1"/>
      <protection/>
    </xf>
    <xf numFmtId="0" fontId="70" fillId="0" borderId="10" xfId="0" applyNumberFormat="1" applyFont="1" applyBorder="1" applyAlignment="1" quotePrefix="1">
      <alignment horizontal="center"/>
    </xf>
    <xf numFmtId="0" fontId="69" fillId="33" borderId="10" xfId="0" applyFont="1" applyFill="1" applyBorder="1" applyAlignment="1">
      <alignment horizontal="center" vertical="center" wrapText="1"/>
    </xf>
    <xf numFmtId="0" fontId="70" fillId="0" borderId="10" xfId="0" applyNumberFormat="1" applyFont="1" applyBorder="1" applyAlignment="1" quotePrefix="1">
      <alignment/>
    </xf>
    <xf numFmtId="0" fontId="70" fillId="0" borderId="10" xfId="0" applyNumberFormat="1" applyFont="1" applyBorder="1" applyAlignment="1" quotePrefix="1">
      <alignment horizontal="center" vertical="center"/>
    </xf>
    <xf numFmtId="0" fontId="70" fillId="33" borderId="10" xfId="0" applyNumberFormat="1" applyFont="1" applyFill="1" applyBorder="1" applyAlignment="1" quotePrefix="1">
      <alignment vertical="center" wrapText="1"/>
    </xf>
    <xf numFmtId="0" fontId="77" fillId="36" borderId="12" xfId="0" applyFont="1" applyFill="1" applyBorder="1" applyAlignment="1">
      <alignment horizontal="center" vertical="center" wrapText="1"/>
    </xf>
    <xf numFmtId="0" fontId="77" fillId="36" borderId="14" xfId="0" applyFont="1" applyFill="1" applyBorder="1" applyAlignment="1">
      <alignment horizontal="center" vertical="center" wrapText="1"/>
    </xf>
    <xf numFmtId="0" fontId="77" fillId="36" borderId="15" xfId="0" applyFont="1" applyFill="1" applyBorder="1" applyAlignment="1">
      <alignment horizontal="center" vertical="center" wrapText="1"/>
    </xf>
    <xf numFmtId="0" fontId="78" fillId="36" borderId="14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3" fontId="70" fillId="0" borderId="10" xfId="0" applyNumberFormat="1" applyFont="1" applyBorder="1" applyAlignment="1" quotePrefix="1">
      <alignment vertical="center"/>
    </xf>
    <xf numFmtId="3" fontId="70" fillId="0" borderId="10" xfId="0" applyNumberFormat="1" applyFont="1" applyBorder="1" applyAlignment="1">
      <alignment vertical="center"/>
    </xf>
    <xf numFmtId="0" fontId="70" fillId="0" borderId="10" xfId="0" applyNumberFormat="1" applyFont="1" applyBorder="1" applyAlignment="1" quotePrefix="1">
      <alignment vertical="center" wrapText="1"/>
    </xf>
    <xf numFmtId="0" fontId="70" fillId="0" borderId="10" xfId="0" applyNumberFormat="1" applyFont="1" applyBorder="1" applyAlignment="1" quotePrefix="1">
      <alignment vertical="center"/>
    </xf>
    <xf numFmtId="0" fontId="75" fillId="0" borderId="16" xfId="51" applyFont="1" applyBorder="1" applyAlignment="1">
      <alignment vertical="center"/>
      <protection/>
    </xf>
    <xf numFmtId="185" fontId="71" fillId="0" borderId="16" xfId="51" applyNumberFormat="1" applyFont="1" applyBorder="1" applyAlignment="1">
      <alignment horizontal="right" vertical="center"/>
      <protection/>
    </xf>
    <xf numFmtId="185" fontId="71" fillId="0" borderId="17" xfId="52" applyNumberFormat="1" applyFont="1" applyBorder="1" applyAlignment="1">
      <alignment horizontal="right" vertical="center"/>
      <protection/>
    </xf>
    <xf numFmtId="185" fontId="71" fillId="0" borderId="11" xfId="52" applyNumberFormat="1" applyFont="1" applyBorder="1" applyAlignment="1">
      <alignment horizontal="right" vertical="center"/>
      <protection/>
    </xf>
    <xf numFmtId="185" fontId="71" fillId="0" borderId="0" xfId="51" applyNumberFormat="1" applyFont="1" applyBorder="1" applyAlignment="1">
      <alignment horizontal="right" vertical="center"/>
      <protection/>
    </xf>
    <xf numFmtId="185" fontId="81" fillId="0" borderId="0" xfId="52" applyNumberFormat="1" applyFont="1" applyBorder="1" applyAlignment="1">
      <alignment horizontal="right" vertical="center"/>
      <protection/>
    </xf>
    <xf numFmtId="185" fontId="71" fillId="0" borderId="0" xfId="52" applyNumberFormat="1" applyFont="1" applyBorder="1" applyAlignment="1">
      <alignment horizontal="right" vertical="center"/>
      <protection/>
    </xf>
    <xf numFmtId="0" fontId="65" fillId="0" borderId="0" xfId="51" applyFont="1" applyAlignment="1">
      <alignment horizontal="left" vertical="center"/>
      <protection/>
    </xf>
    <xf numFmtId="0" fontId="80" fillId="0" borderId="0" xfId="51" applyFont="1" applyAlignment="1">
      <alignment horizontal="left" vertical="center"/>
      <protection/>
    </xf>
    <xf numFmtId="0" fontId="82" fillId="0" borderId="0" xfId="51" applyFont="1" applyAlignment="1">
      <alignment horizontal="left" vertical="center"/>
      <protection/>
    </xf>
    <xf numFmtId="0" fontId="83" fillId="36" borderId="12" xfId="51" applyFont="1" applyFill="1" applyBorder="1" applyAlignment="1">
      <alignment horizontal="center" vertical="center" wrapText="1"/>
      <protection/>
    </xf>
    <xf numFmtId="0" fontId="77" fillId="36" borderId="12" xfId="0" applyFont="1" applyFill="1" applyBorder="1" applyAlignment="1">
      <alignment horizontal="center" vertical="center" wrapText="1"/>
    </xf>
    <xf numFmtId="0" fontId="77" fillId="36" borderId="14" xfId="0" applyFont="1" applyFill="1" applyBorder="1" applyAlignment="1">
      <alignment horizontal="center" vertical="center" wrapText="1"/>
    </xf>
    <xf numFmtId="0" fontId="77" fillId="36" borderId="18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77" fillId="36" borderId="20" xfId="0" applyFont="1" applyFill="1" applyBorder="1" applyAlignment="1">
      <alignment horizontal="center" vertical="center" wrapText="1"/>
    </xf>
    <xf numFmtId="0" fontId="77" fillId="36" borderId="15" xfId="0" applyFont="1" applyFill="1" applyBorder="1" applyAlignment="1">
      <alignment horizontal="center" vertical="center" wrapText="1"/>
    </xf>
    <xf numFmtId="0" fontId="82" fillId="0" borderId="21" xfId="52" applyFont="1" applyBorder="1" applyAlignment="1">
      <alignment horizontal="right" vertical="center"/>
      <protection/>
    </xf>
    <xf numFmtId="0" fontId="78" fillId="36" borderId="18" xfId="0" applyFont="1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75" fillId="38" borderId="13" xfId="0" applyFont="1" applyFill="1" applyBorder="1" applyAlignment="1">
      <alignment horizontal="left" vertical="center" wrapText="1"/>
    </xf>
    <xf numFmtId="0" fontId="75" fillId="35" borderId="12" xfId="0" applyFont="1" applyFill="1" applyBorder="1" applyAlignment="1">
      <alignment horizontal="left" vertical="center" wrapText="1"/>
    </xf>
    <xf numFmtId="0" fontId="75" fillId="37" borderId="12" xfId="0" applyFont="1" applyFill="1" applyBorder="1" applyAlignment="1">
      <alignment horizontal="left" vertical="center" wrapText="1"/>
    </xf>
    <xf numFmtId="0" fontId="78" fillId="36" borderId="12" xfId="0" applyFont="1" applyFill="1" applyBorder="1" applyAlignment="1">
      <alignment horizontal="center" vertical="center" wrapText="1"/>
    </xf>
    <xf numFmtId="0" fontId="78" fillId="36" borderId="14" xfId="0" applyFont="1" applyFill="1" applyBorder="1" applyAlignment="1">
      <alignment horizontal="center" vertical="center" wrapText="1"/>
    </xf>
    <xf numFmtId="0" fontId="84" fillId="36" borderId="18" xfId="0" applyFont="1" applyFill="1" applyBorder="1" applyAlignment="1">
      <alignment horizontal="center" vertical="center" wrapText="1"/>
    </xf>
    <xf numFmtId="2" fontId="78" fillId="36" borderId="14" xfId="0" applyNumberFormat="1" applyFont="1" applyFill="1" applyBorder="1" applyAlignment="1">
      <alignment horizontal="center" vertical="center" wrapText="1"/>
    </xf>
    <xf numFmtId="2" fontId="0" fillId="36" borderId="23" xfId="0" applyNumberFormat="1" applyFill="1" applyBorder="1" applyAlignment="1">
      <alignment horizontal="center" vertical="center" wrapText="1"/>
    </xf>
    <xf numFmtId="0" fontId="84" fillId="36" borderId="18" xfId="51" applyFont="1" applyFill="1" applyBorder="1" applyAlignment="1">
      <alignment horizontal="center" vertical="center" wrapText="1"/>
      <protection/>
    </xf>
    <xf numFmtId="0" fontId="78" fillId="36" borderId="18" xfId="51" applyFont="1" applyFill="1" applyBorder="1" applyAlignment="1">
      <alignment horizontal="center" vertical="center" wrapText="1"/>
      <protection/>
    </xf>
    <xf numFmtId="0" fontId="78" fillId="36" borderId="12" xfId="51" applyFont="1" applyFill="1" applyBorder="1" applyAlignment="1">
      <alignment horizontal="center" vertical="center" wrapText="1"/>
      <protection/>
    </xf>
    <xf numFmtId="0" fontId="78" fillId="36" borderId="14" xfId="51" applyFont="1" applyFill="1" applyBorder="1" applyAlignment="1">
      <alignment horizontal="center" vertical="center" wrapText="1"/>
      <protection/>
    </xf>
    <xf numFmtId="0" fontId="75" fillId="38" borderId="24" xfId="51" applyFont="1" applyFill="1" applyBorder="1" applyAlignment="1">
      <alignment horizontal="left" vertical="center" wrapText="1"/>
      <protection/>
    </xf>
    <xf numFmtId="0" fontId="0" fillId="36" borderId="25" xfId="0" applyFill="1" applyBorder="1" applyAlignment="1">
      <alignment horizontal="center" vertical="center" wrapText="1"/>
    </xf>
    <xf numFmtId="185" fontId="71" fillId="0" borderId="11" xfId="52" applyNumberFormat="1" applyFont="1" applyFill="1" applyBorder="1" applyAlignment="1">
      <alignment horizontal="right" vertical="center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4" xfId="52"/>
    <cellStyle name="Normalno 3" xfId="53"/>
    <cellStyle name="Obično_Kumulativi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925"/>
          <c:y val="0.10075"/>
          <c:w val="0.919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Neto dobit/gubitak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'Grafikon 1'!$B$5:$K$5</c:f>
              <c:strCache/>
            </c:strRef>
          </c:cat>
          <c:val>
            <c:numRef>
              <c:f>'Grafikon 1'!$B$6:$K$6</c:f>
              <c:numCache/>
            </c:numRef>
          </c:val>
          <c:smooth val="0"/>
        </c:ser>
        <c:marker val="1"/>
        <c:axId val="36350642"/>
        <c:axId val="58720323"/>
      </c:lineChart>
      <c:catAx>
        <c:axId val="36350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8720323"/>
        <c:crosses val="autoZero"/>
        <c:auto val="1"/>
        <c:lblOffset val="100"/>
        <c:tickLblSkip val="1"/>
        <c:noMultiLvlLbl val="0"/>
      </c:catAx>
      <c:valAx>
        <c:axId val="58720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6350642"/>
        <c:crossesAt val="1"/>
        <c:crossBetween val="between"/>
        <c:dispUnits/>
      </c:valAx>
      <c:spPr>
        <a:pattFill prst="pct50">
          <a:fgClr>
            <a:srgbClr val="DCE6F2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198"/>
          <c:y val="0"/>
          <c:w val="0.59625"/>
          <c:h val="0.1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pattFill prst="pct50">
      <a:fgClr>
        <a:srgbClr val="DCE6F2"/>
      </a:fgClr>
      <a:bgClr>
        <a:srgbClr val="FFFFFF"/>
      </a:bgClr>
    </a:patt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0</xdr:col>
      <xdr:colOff>1476375</xdr:colOff>
      <xdr:row>1</xdr:row>
      <xdr:rowOff>123825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1009650</xdr:colOff>
      <xdr:row>1</xdr:row>
      <xdr:rowOff>123825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304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2</xdr:col>
      <xdr:colOff>9525</xdr:colOff>
      <xdr:row>1</xdr:row>
      <xdr:rowOff>114300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343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1400175</xdr:colOff>
      <xdr:row>1</xdr:row>
      <xdr:rowOff>133350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9</xdr:row>
      <xdr:rowOff>9525</xdr:rowOff>
    </xdr:from>
    <xdr:to>
      <xdr:col>10</xdr:col>
      <xdr:colOff>361950</xdr:colOff>
      <xdr:row>22</xdr:row>
      <xdr:rowOff>133350</xdr:rowOff>
    </xdr:to>
    <xdr:graphicFrame>
      <xdr:nvGraphicFramePr>
        <xdr:cNvPr id="2" name="Grafikon 5"/>
        <xdr:cNvGraphicFramePr/>
      </xdr:nvGraphicFramePr>
      <xdr:xfrm>
        <a:off x="428625" y="1695450"/>
        <a:ext cx="86963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"/>
  <sheetViews>
    <sheetView tabSelected="1" zoomScalePageLayoutView="0" workbookViewId="0" topLeftCell="A1">
      <selection activeCell="A4" sqref="A4"/>
    </sheetView>
  </sheetViews>
  <sheetFormatPr defaultColWidth="10.00390625" defaultRowHeight="12.75"/>
  <cols>
    <col min="1" max="1" width="41.421875" style="5" customWidth="1"/>
    <col min="2" max="4" width="10.7109375" style="5" customWidth="1"/>
    <col min="5" max="5" width="12.7109375" style="5" customWidth="1"/>
    <col min="6" max="6" width="11.28125" style="5" customWidth="1"/>
    <col min="7" max="7" width="39.140625" style="5" customWidth="1"/>
    <col min="8" max="16384" width="10.00390625" style="5" customWidth="1"/>
  </cols>
  <sheetData>
    <row r="3" s="11" customFormat="1" ht="12.75">
      <c r="A3" s="12" t="s">
        <v>44</v>
      </c>
    </row>
    <row r="4" spans="1:4" s="11" customFormat="1" ht="13.5" thickBot="1">
      <c r="A4" s="12"/>
      <c r="D4" s="44" t="s">
        <v>31</v>
      </c>
    </row>
    <row r="5" spans="1:7" ht="33.75">
      <c r="A5" s="81" t="s">
        <v>0</v>
      </c>
      <c r="B5" s="83" t="s">
        <v>19</v>
      </c>
      <c r="C5" s="84"/>
      <c r="D5" s="84"/>
      <c r="E5" s="60" t="s">
        <v>28</v>
      </c>
      <c r="F5" s="85" t="s">
        <v>38</v>
      </c>
      <c r="G5" s="16"/>
    </row>
    <row r="6" spans="1:12" ht="15">
      <c r="A6" s="82"/>
      <c r="B6" s="61" t="s">
        <v>45</v>
      </c>
      <c r="C6" s="61" t="s">
        <v>46</v>
      </c>
      <c r="D6" s="51" t="s">
        <v>27</v>
      </c>
      <c r="E6" s="62" t="s">
        <v>46</v>
      </c>
      <c r="F6" s="86"/>
      <c r="G6" s="16"/>
      <c r="H6" s="29"/>
      <c r="I6" s="29"/>
      <c r="J6" s="29"/>
      <c r="K6" s="29"/>
      <c r="L6" s="29"/>
    </row>
    <row r="7" spans="1:12" ht="15">
      <c r="A7" s="35" t="s">
        <v>2</v>
      </c>
      <c r="B7" s="36"/>
      <c r="C7" s="36">
        <v>49</v>
      </c>
      <c r="D7" s="42" t="s">
        <v>10</v>
      </c>
      <c r="E7" s="36">
        <v>7666</v>
      </c>
      <c r="F7" s="45">
        <f>C7/E7*100</f>
        <v>0.6391860161753196</v>
      </c>
      <c r="G7" s="16"/>
      <c r="H7" s="29"/>
      <c r="I7" s="29"/>
      <c r="J7" s="29"/>
      <c r="K7" s="29"/>
      <c r="L7" s="29"/>
    </row>
    <row r="8" spans="1:12" s="13" customFormat="1" ht="15">
      <c r="A8" s="35" t="s">
        <v>22</v>
      </c>
      <c r="B8" s="36">
        <v>32</v>
      </c>
      <c r="C8" s="36">
        <v>33</v>
      </c>
      <c r="D8" s="37">
        <v>103.125</v>
      </c>
      <c r="E8" s="36">
        <v>5659</v>
      </c>
      <c r="F8" s="45">
        <f>C8/E8*100</f>
        <v>0.583141897861813</v>
      </c>
      <c r="G8" s="16"/>
      <c r="H8" s="29"/>
      <c r="I8" s="29"/>
      <c r="J8" s="29"/>
      <c r="K8" s="29"/>
      <c r="L8" s="29"/>
    </row>
    <row r="9" spans="1:12" s="13" customFormat="1" ht="15">
      <c r="A9" s="35" t="s">
        <v>23</v>
      </c>
      <c r="B9" s="36">
        <v>16</v>
      </c>
      <c r="C9" s="36">
        <v>16</v>
      </c>
      <c r="D9" s="37">
        <v>100</v>
      </c>
      <c r="E9" s="36">
        <v>2007</v>
      </c>
      <c r="F9" s="45">
        <f>C9/E9*100</f>
        <v>0.7972097658196312</v>
      </c>
      <c r="G9" s="16"/>
      <c r="H9" s="29"/>
      <c r="I9" s="29"/>
      <c r="J9" s="29"/>
      <c r="K9" s="29"/>
      <c r="L9" s="29"/>
    </row>
    <row r="10" spans="1:12" ht="15">
      <c r="A10" s="31" t="s">
        <v>3</v>
      </c>
      <c r="B10" s="32">
        <v>1061</v>
      </c>
      <c r="C10" s="32">
        <v>1099</v>
      </c>
      <c r="D10" s="33">
        <v>103.58152686145145</v>
      </c>
      <c r="E10" s="34">
        <v>43999</v>
      </c>
      <c r="F10" s="46">
        <f aca="true" t="shared" si="0" ref="F10:F22">C10/E10*100</f>
        <v>2.4977840405463763</v>
      </c>
      <c r="G10" s="16"/>
      <c r="H10" s="29"/>
      <c r="I10" s="29"/>
      <c r="J10" s="29"/>
      <c r="K10" s="29"/>
      <c r="L10" s="29"/>
    </row>
    <row r="11" spans="1:12" ht="15">
      <c r="A11" s="14" t="s">
        <v>4</v>
      </c>
      <c r="B11" s="18">
        <v>891430.337</v>
      </c>
      <c r="C11" s="18">
        <v>1060289.985</v>
      </c>
      <c r="D11" s="19">
        <v>118.94255120016182</v>
      </c>
      <c r="E11" s="17">
        <v>38555383.316</v>
      </c>
      <c r="F11" s="47">
        <f t="shared" si="0"/>
        <v>2.7500439466775917</v>
      </c>
      <c r="G11" s="16"/>
      <c r="H11" s="29"/>
      <c r="I11" s="29"/>
      <c r="J11" s="29"/>
      <c r="K11" s="29"/>
      <c r="L11" s="29"/>
    </row>
    <row r="12" spans="1:12" ht="15">
      <c r="A12" s="14" t="s">
        <v>5</v>
      </c>
      <c r="B12" s="18">
        <v>816796.452</v>
      </c>
      <c r="C12" s="18">
        <v>921748.506</v>
      </c>
      <c r="D12" s="19">
        <v>112.84922990826117</v>
      </c>
      <c r="E12" s="17">
        <v>33667423.81</v>
      </c>
      <c r="F12" s="47">
        <f>C12/E12*100</f>
        <v>2.7378052778906694</v>
      </c>
      <c r="G12" s="16"/>
      <c r="H12" s="29"/>
      <c r="I12" s="29"/>
      <c r="J12" s="29"/>
      <c r="K12" s="29"/>
      <c r="L12" s="29"/>
    </row>
    <row r="13" spans="1:12" s="13" customFormat="1" ht="15">
      <c r="A13" s="15" t="s">
        <v>24</v>
      </c>
      <c r="B13" s="18">
        <v>98898.625</v>
      </c>
      <c r="C13" s="18">
        <v>145926.595</v>
      </c>
      <c r="D13" s="19">
        <v>147.5516924527515</v>
      </c>
      <c r="E13" s="17">
        <v>5302771.803</v>
      </c>
      <c r="F13" s="47">
        <f t="shared" si="0"/>
        <v>2.7518927915669162</v>
      </c>
      <c r="G13" s="16"/>
      <c r="H13" s="29"/>
      <c r="I13" s="29"/>
      <c r="J13" s="29"/>
      <c r="K13" s="29"/>
      <c r="L13" s="29"/>
    </row>
    <row r="14" spans="1:12" s="13" customFormat="1" ht="15">
      <c r="A14" s="15" t="s">
        <v>25</v>
      </c>
      <c r="B14" s="18">
        <v>24264.74</v>
      </c>
      <c r="C14" s="18">
        <v>7385.116</v>
      </c>
      <c r="D14" s="19">
        <v>30.43558678147798</v>
      </c>
      <c r="E14" s="17">
        <v>414812.297</v>
      </c>
      <c r="F14" s="47">
        <f t="shared" si="0"/>
        <v>1.7803512705410467</v>
      </c>
      <c r="G14" s="16"/>
      <c r="H14" s="29"/>
      <c r="I14" s="29"/>
      <c r="J14" s="29"/>
      <c r="K14" s="29"/>
      <c r="L14" s="29"/>
    </row>
    <row r="15" spans="1:12" s="13" customFormat="1" ht="15">
      <c r="A15" s="15" t="s">
        <v>26</v>
      </c>
      <c r="B15" s="41">
        <v>21946.141</v>
      </c>
      <c r="C15" s="18">
        <v>17306.697</v>
      </c>
      <c r="D15" s="19">
        <v>78.85986424674843</v>
      </c>
      <c r="E15" s="17">
        <v>745206.498</v>
      </c>
      <c r="F15" s="47">
        <f t="shared" si="0"/>
        <v>2.32240285698636</v>
      </c>
      <c r="G15" s="16"/>
      <c r="H15" s="29"/>
      <c r="I15" s="29"/>
      <c r="J15" s="29"/>
      <c r="K15" s="29"/>
      <c r="L15" s="29"/>
    </row>
    <row r="16" spans="1:12" ht="15">
      <c r="A16" s="14" t="s">
        <v>6</v>
      </c>
      <c r="B16" s="18">
        <v>82232.666</v>
      </c>
      <c r="C16" s="18">
        <v>128307.967</v>
      </c>
      <c r="D16" s="19">
        <v>156.0304113209707</v>
      </c>
      <c r="E16" s="17">
        <v>4550796.918</v>
      </c>
      <c r="F16" s="47">
        <f t="shared" si="0"/>
        <v>2.819461498984869</v>
      </c>
      <c r="G16" s="16"/>
      <c r="H16" s="29"/>
      <c r="I16" s="29"/>
      <c r="J16" s="29"/>
      <c r="K16" s="29"/>
      <c r="L16" s="29"/>
    </row>
    <row r="17" spans="1:12" ht="15">
      <c r="A17" s="14" t="s">
        <v>7</v>
      </c>
      <c r="B17" s="18">
        <v>29544.922</v>
      </c>
      <c r="C17" s="18">
        <v>7073.185</v>
      </c>
      <c r="D17" s="19">
        <v>23.940442286495124</v>
      </c>
      <c r="E17" s="17">
        <v>408043.91</v>
      </c>
      <c r="F17" s="47">
        <f t="shared" si="0"/>
        <v>1.733437217577883</v>
      </c>
      <c r="G17" s="16"/>
      <c r="H17" s="29"/>
      <c r="I17" s="29"/>
      <c r="J17" s="29"/>
      <c r="K17" s="29"/>
      <c r="L17" s="29"/>
    </row>
    <row r="18" spans="1:12" ht="24">
      <c r="A18" s="50" t="s">
        <v>39</v>
      </c>
      <c r="B18" s="20">
        <v>52687.744</v>
      </c>
      <c r="C18" s="20">
        <v>121234.782</v>
      </c>
      <c r="D18" s="21">
        <v>230.10053723309923</v>
      </c>
      <c r="E18" s="22">
        <v>4142753.008</v>
      </c>
      <c r="F18" s="48">
        <f t="shared" si="0"/>
        <v>2.926430365650223</v>
      </c>
      <c r="G18" s="16"/>
      <c r="H18" s="29"/>
      <c r="I18" s="29"/>
      <c r="J18" s="29"/>
      <c r="K18" s="29"/>
      <c r="L18" s="29"/>
    </row>
    <row r="19" spans="1:12" ht="15">
      <c r="A19" s="14" t="s">
        <v>8</v>
      </c>
      <c r="B19" s="18">
        <v>56488.246</v>
      </c>
      <c r="C19" s="18">
        <v>129102.293</v>
      </c>
      <c r="D19" s="19">
        <v>228.54717953182688</v>
      </c>
      <c r="E19" s="17">
        <v>9954099.835</v>
      </c>
      <c r="F19" s="47">
        <f t="shared" si="0"/>
        <v>1.2969760715686052</v>
      </c>
      <c r="G19" s="16"/>
      <c r="H19" s="29"/>
      <c r="I19" s="29"/>
      <c r="J19" s="29"/>
      <c r="K19" s="29"/>
      <c r="L19" s="29"/>
    </row>
    <row r="20" spans="1:12" ht="15">
      <c r="A20" s="14" t="s">
        <v>9</v>
      </c>
      <c r="B20" s="18">
        <v>155521.51</v>
      </c>
      <c r="C20" s="18">
        <v>181771.518</v>
      </c>
      <c r="D20" s="19">
        <v>116.87869928732044</v>
      </c>
      <c r="E20" s="17">
        <v>5905569.685</v>
      </c>
      <c r="F20" s="47">
        <f t="shared" si="0"/>
        <v>3.077967540738621</v>
      </c>
      <c r="G20" s="16"/>
      <c r="H20" s="29"/>
      <c r="I20" s="29"/>
      <c r="J20" s="29"/>
      <c r="K20" s="29"/>
      <c r="L20" s="29"/>
    </row>
    <row r="21" spans="1:12" ht="15">
      <c r="A21" s="14" t="s">
        <v>1</v>
      </c>
      <c r="B21" s="41">
        <v>-99033.264</v>
      </c>
      <c r="C21" s="41">
        <v>-52669.225</v>
      </c>
      <c r="D21" s="19">
        <v>53.18336776216929</v>
      </c>
      <c r="E21" s="17">
        <v>4048530.15</v>
      </c>
      <c r="F21" s="47" t="s">
        <v>10</v>
      </c>
      <c r="G21" s="16"/>
      <c r="H21" s="29"/>
      <c r="I21" s="29"/>
      <c r="J21" s="29"/>
      <c r="K21" s="29"/>
      <c r="L21" s="29"/>
    </row>
    <row r="22" spans="1:12" ht="15">
      <c r="A22" s="14" t="s">
        <v>40</v>
      </c>
      <c r="B22" s="18">
        <v>20793.467</v>
      </c>
      <c r="C22" s="18">
        <v>48374.877</v>
      </c>
      <c r="D22" s="19">
        <v>232.644594573863</v>
      </c>
      <c r="E22" s="17">
        <v>3195527.071</v>
      </c>
      <c r="F22" s="47">
        <f t="shared" si="0"/>
        <v>1.5138309244509605</v>
      </c>
      <c r="G22" s="16"/>
      <c r="H22" s="29"/>
      <c r="I22" s="29"/>
      <c r="J22" s="29"/>
      <c r="K22" s="29"/>
      <c r="L22" s="29"/>
    </row>
    <row r="23" spans="1:12" ht="15">
      <c r="A23" s="14" t="s">
        <v>11</v>
      </c>
      <c r="B23" s="18">
        <v>8321.822808671064</v>
      </c>
      <c r="C23" s="18">
        <v>8947.147179253867</v>
      </c>
      <c r="D23" s="19">
        <v>107.51427163206641</v>
      </c>
      <c r="E23" s="17">
        <v>9584.335803086435</v>
      </c>
      <c r="F23" s="49" t="s">
        <v>10</v>
      </c>
      <c r="G23" s="16"/>
      <c r="H23" s="29"/>
      <c r="I23" s="29"/>
      <c r="J23" s="29"/>
      <c r="K23" s="29"/>
      <c r="L23" s="29"/>
    </row>
    <row r="24" ht="15">
      <c r="A24" s="64" t="s">
        <v>43</v>
      </c>
    </row>
  </sheetData>
  <sheetProtection/>
  <mergeCells count="3">
    <mergeCell ref="A5:A6"/>
    <mergeCell ref="B5:D5"/>
    <mergeCell ref="F5:F6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A4" sqref="A4:I4"/>
    </sheetView>
  </sheetViews>
  <sheetFormatPr defaultColWidth="10.00390625" defaultRowHeight="12.75"/>
  <cols>
    <col min="1" max="1" width="5.57421875" style="5" customWidth="1"/>
    <col min="2" max="2" width="16.00390625" style="29" customWidth="1"/>
    <col min="3" max="3" width="30.421875" style="5" customWidth="1"/>
    <col min="4" max="5" width="8.7109375" style="5" customWidth="1"/>
    <col min="6" max="9" width="10.00390625" style="5" customWidth="1"/>
    <col min="10" max="10" width="6.421875" style="5" bestFit="1" customWidth="1"/>
    <col min="11" max="11" width="7.00390625" style="5" bestFit="1" customWidth="1"/>
    <col min="12" max="12" width="6.7109375" style="5" bestFit="1" customWidth="1"/>
    <col min="13" max="16384" width="10.00390625" style="5" customWidth="1"/>
  </cols>
  <sheetData>
    <row r="3" spans="1:2" s="1" customFormat="1" ht="12.75">
      <c r="A3" s="24" t="s">
        <v>60</v>
      </c>
      <c r="B3" s="24"/>
    </row>
    <row r="4" spans="1:9" ht="13.5" customHeight="1">
      <c r="A4" s="87" t="s">
        <v>29</v>
      </c>
      <c r="B4" s="87"/>
      <c r="C4" s="87"/>
      <c r="D4" s="87"/>
      <c r="E4" s="87"/>
      <c r="F4" s="87"/>
      <c r="G4" s="87"/>
      <c r="H4" s="87"/>
      <c r="I4" s="87"/>
    </row>
    <row r="5" spans="1:9" ht="15">
      <c r="A5" s="93" t="s">
        <v>20</v>
      </c>
      <c r="B5" s="96" t="s">
        <v>30</v>
      </c>
      <c r="C5" s="93" t="s">
        <v>12</v>
      </c>
      <c r="D5" s="88" t="s">
        <v>3</v>
      </c>
      <c r="E5" s="89"/>
      <c r="F5" s="95" t="s">
        <v>4</v>
      </c>
      <c r="G5" s="89"/>
      <c r="H5" s="88" t="s">
        <v>6</v>
      </c>
      <c r="I5" s="89"/>
    </row>
    <row r="6" spans="1:9" ht="15">
      <c r="A6" s="94"/>
      <c r="B6" s="97"/>
      <c r="C6" s="94"/>
      <c r="D6" s="63" t="s">
        <v>45</v>
      </c>
      <c r="E6" s="63" t="s">
        <v>46</v>
      </c>
      <c r="F6" s="63" t="s">
        <v>45</v>
      </c>
      <c r="G6" s="63" t="s">
        <v>46</v>
      </c>
      <c r="H6" s="63" t="s">
        <v>45</v>
      </c>
      <c r="I6" s="63" t="s">
        <v>46</v>
      </c>
    </row>
    <row r="7" spans="1:11" ht="15">
      <c r="A7" s="56" t="s">
        <v>13</v>
      </c>
      <c r="B7" s="58">
        <v>75399377119</v>
      </c>
      <c r="C7" s="69" t="s">
        <v>34</v>
      </c>
      <c r="D7" s="66">
        <v>341</v>
      </c>
      <c r="E7" s="66">
        <v>346</v>
      </c>
      <c r="F7" s="67">
        <v>418617.908</v>
      </c>
      <c r="G7" s="67">
        <v>470929.268</v>
      </c>
      <c r="H7" s="67">
        <v>69248.729</v>
      </c>
      <c r="I7" s="67">
        <v>91941.287</v>
      </c>
      <c r="K7" s="2"/>
    </row>
    <row r="8" spans="1:9" ht="15">
      <c r="A8" s="56" t="s">
        <v>14</v>
      </c>
      <c r="B8" s="58" t="s">
        <v>33</v>
      </c>
      <c r="C8" s="69" t="s">
        <v>48</v>
      </c>
      <c r="D8" s="66">
        <v>314</v>
      </c>
      <c r="E8" s="66">
        <v>331</v>
      </c>
      <c r="F8" s="67">
        <v>308112.374</v>
      </c>
      <c r="G8" s="67">
        <v>355164.892</v>
      </c>
      <c r="H8" s="67">
        <v>0</v>
      </c>
      <c r="I8" s="67">
        <v>16761.167</v>
      </c>
    </row>
    <row r="9" spans="1:11" ht="15">
      <c r="A9" s="56" t="s">
        <v>15</v>
      </c>
      <c r="B9" s="58">
        <v>89573771255</v>
      </c>
      <c r="C9" s="69" t="s">
        <v>41</v>
      </c>
      <c r="D9" s="66">
        <v>4</v>
      </c>
      <c r="E9" s="66">
        <v>4</v>
      </c>
      <c r="F9" s="67">
        <v>16428.832</v>
      </c>
      <c r="G9" s="67">
        <v>87004.58</v>
      </c>
      <c r="H9" s="67">
        <v>217.655</v>
      </c>
      <c r="I9" s="67">
        <v>4029.013</v>
      </c>
      <c r="K9" s="7"/>
    </row>
    <row r="10" spans="1:10" ht="24">
      <c r="A10" s="56" t="s">
        <v>16</v>
      </c>
      <c r="B10" s="58">
        <v>52034460003</v>
      </c>
      <c r="C10" s="68" t="s">
        <v>42</v>
      </c>
      <c r="D10" s="66">
        <v>7</v>
      </c>
      <c r="E10" s="66">
        <v>8</v>
      </c>
      <c r="F10" s="67">
        <v>15093.121</v>
      </c>
      <c r="G10" s="67">
        <v>18787.558</v>
      </c>
      <c r="H10" s="67">
        <v>2257.414</v>
      </c>
      <c r="I10" s="67">
        <v>5027.268</v>
      </c>
      <c r="J10" s="9"/>
    </row>
    <row r="11" spans="1:9" ht="15">
      <c r="A11" s="56" t="s">
        <v>17</v>
      </c>
      <c r="B11" s="58">
        <v>86177751349</v>
      </c>
      <c r="C11" s="69" t="s">
        <v>35</v>
      </c>
      <c r="D11" s="66">
        <v>1</v>
      </c>
      <c r="E11" s="66">
        <v>1</v>
      </c>
      <c r="F11" s="67">
        <v>15385.588</v>
      </c>
      <c r="G11" s="67">
        <v>17758.961</v>
      </c>
      <c r="H11" s="67">
        <v>133.368</v>
      </c>
      <c r="I11" s="67">
        <v>177.157</v>
      </c>
    </row>
    <row r="12" spans="1:9" ht="15.75" customHeight="1">
      <c r="A12" s="90" t="s">
        <v>18</v>
      </c>
      <c r="B12" s="90"/>
      <c r="C12" s="90"/>
      <c r="D12" s="53">
        <f aca="true" t="shared" si="0" ref="D12:I12">SUM(D7:D11)</f>
        <v>667</v>
      </c>
      <c r="E12" s="53">
        <f t="shared" si="0"/>
        <v>690</v>
      </c>
      <c r="F12" s="53">
        <f t="shared" si="0"/>
        <v>773637.8230000001</v>
      </c>
      <c r="G12" s="53">
        <f t="shared" si="0"/>
        <v>949645.2589999998</v>
      </c>
      <c r="H12" s="53">
        <f t="shared" si="0"/>
        <v>71857.16600000001</v>
      </c>
      <c r="I12" s="53">
        <f t="shared" si="0"/>
        <v>117935.892</v>
      </c>
    </row>
    <row r="13" spans="1:9" ht="15">
      <c r="A13" s="91" t="s">
        <v>21</v>
      </c>
      <c r="B13" s="91"/>
      <c r="C13" s="91"/>
      <c r="D13" s="43">
        <v>1061</v>
      </c>
      <c r="E13" s="43">
        <v>1099</v>
      </c>
      <c r="F13" s="43">
        <v>891430.337</v>
      </c>
      <c r="G13" s="43">
        <v>1060289.985</v>
      </c>
      <c r="H13" s="43">
        <v>82232.666</v>
      </c>
      <c r="I13" s="43">
        <v>128307.967</v>
      </c>
    </row>
    <row r="14" spans="1:9" ht="15">
      <c r="A14" s="92" t="s">
        <v>47</v>
      </c>
      <c r="B14" s="92"/>
      <c r="C14" s="92"/>
      <c r="D14" s="52">
        <f aca="true" t="shared" si="1" ref="D14:I14">D12/D13</f>
        <v>0.6286522148916117</v>
      </c>
      <c r="E14" s="52">
        <f t="shared" si="1"/>
        <v>0.6278434940855323</v>
      </c>
      <c r="F14" s="52">
        <f t="shared" si="1"/>
        <v>0.8678612235742209</v>
      </c>
      <c r="G14" s="52">
        <f t="shared" si="1"/>
        <v>0.8956467310214193</v>
      </c>
      <c r="H14" s="52">
        <f t="shared" si="1"/>
        <v>0.8738275127794107</v>
      </c>
      <c r="I14" s="52">
        <f t="shared" si="1"/>
        <v>0.9191626580756284</v>
      </c>
    </row>
    <row r="15" spans="1:12" ht="15">
      <c r="A15" s="65" t="s">
        <v>43</v>
      </c>
      <c r="B15"/>
      <c r="C15"/>
      <c r="D15"/>
      <c r="E15"/>
      <c r="F15"/>
      <c r="G15"/>
      <c r="H15"/>
      <c r="I15"/>
      <c r="J15"/>
      <c r="L15" s="4"/>
    </row>
    <row r="16" spans="2:10" ht="15">
      <c r="B16" s="3"/>
      <c r="C16"/>
      <c r="D16"/>
      <c r="E16"/>
      <c r="F16"/>
      <c r="G16"/>
      <c r="H16"/>
      <c r="I16"/>
      <c r="J16"/>
    </row>
    <row r="17" spans="1:11" ht="15">
      <c r="A17" s="8"/>
      <c r="B17" s="8"/>
      <c r="C17"/>
      <c r="D17"/>
      <c r="E17"/>
      <c r="F17"/>
      <c r="G17"/>
      <c r="H17" s="6"/>
      <c r="I17"/>
      <c r="J17"/>
      <c r="K17" s="4"/>
    </row>
    <row r="18" spans="1:8" ht="15">
      <c r="A18" s="3"/>
      <c r="B18" s="3"/>
      <c r="H18" s="2"/>
    </row>
    <row r="19" ht="15">
      <c r="H19" s="2"/>
    </row>
    <row r="20" spans="7:11" ht="15">
      <c r="G20" s="4"/>
      <c r="K20" s="4"/>
    </row>
    <row r="21" spans="7:11" ht="15">
      <c r="G21" s="4"/>
      <c r="K21" s="4"/>
    </row>
  </sheetData>
  <sheetProtection/>
  <mergeCells count="10">
    <mergeCell ref="A4:I4"/>
    <mergeCell ref="H5:I5"/>
    <mergeCell ref="A12:C12"/>
    <mergeCell ref="A13:C13"/>
    <mergeCell ref="A14:C14"/>
    <mergeCell ref="A5:A6"/>
    <mergeCell ref="C5:C6"/>
    <mergeCell ref="D5:E5"/>
    <mergeCell ref="F5:G5"/>
    <mergeCell ref="B5:B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8"/>
  <sheetViews>
    <sheetView zoomScalePageLayoutView="0" workbookViewId="0" topLeftCell="A1">
      <selection activeCell="A4" sqref="A4:I4"/>
    </sheetView>
  </sheetViews>
  <sheetFormatPr defaultColWidth="10.00390625" defaultRowHeight="12.75"/>
  <cols>
    <col min="1" max="1" width="5.421875" style="5" customWidth="1"/>
    <col min="2" max="2" width="15.140625" style="29" customWidth="1"/>
    <col min="3" max="3" width="30.140625" style="5" customWidth="1"/>
    <col min="4" max="9" width="10.140625" style="5" customWidth="1"/>
    <col min="10" max="10" width="6.421875" style="5" bestFit="1" customWidth="1"/>
    <col min="11" max="11" width="7.00390625" style="5" bestFit="1" customWidth="1"/>
    <col min="12" max="12" width="6.421875" style="5" bestFit="1" customWidth="1"/>
    <col min="13" max="16384" width="10.00390625" style="5" customWidth="1"/>
  </cols>
  <sheetData>
    <row r="3" spans="1:9" s="11" customFormat="1" ht="12.75">
      <c r="A3" s="23" t="s">
        <v>59</v>
      </c>
      <c r="B3" s="23"/>
      <c r="C3" s="40"/>
      <c r="D3" s="40"/>
      <c r="E3" s="40"/>
      <c r="F3" s="40"/>
      <c r="G3" s="40"/>
      <c r="H3" s="40"/>
      <c r="I3" s="40"/>
    </row>
    <row r="4" spans="1:9" ht="15">
      <c r="A4" s="87" t="s">
        <v>29</v>
      </c>
      <c r="B4" s="87"/>
      <c r="C4" s="87"/>
      <c r="D4" s="87"/>
      <c r="E4" s="87"/>
      <c r="F4" s="87"/>
      <c r="G4" s="87"/>
      <c r="H4" s="87"/>
      <c r="I4" s="87"/>
    </row>
    <row r="5" spans="1:9" ht="18.75" customHeight="1">
      <c r="A5" s="100" t="s">
        <v>20</v>
      </c>
      <c r="B5" s="101" t="s">
        <v>30</v>
      </c>
      <c r="C5" s="100" t="s">
        <v>12</v>
      </c>
      <c r="D5" s="99" t="s">
        <v>3</v>
      </c>
      <c r="E5" s="89"/>
      <c r="F5" s="98" t="s">
        <v>4</v>
      </c>
      <c r="G5" s="89"/>
      <c r="H5" s="99" t="s">
        <v>6</v>
      </c>
      <c r="I5" s="89"/>
    </row>
    <row r="6" spans="1:9" ht="15">
      <c r="A6" s="101"/>
      <c r="B6" s="103"/>
      <c r="C6" s="101"/>
      <c r="D6" s="63" t="s">
        <v>45</v>
      </c>
      <c r="E6" s="63" t="s">
        <v>46</v>
      </c>
      <c r="F6" s="63" t="s">
        <v>45</v>
      </c>
      <c r="G6" s="63" t="s">
        <v>46</v>
      </c>
      <c r="H6" s="63" t="s">
        <v>45</v>
      </c>
      <c r="I6" s="63" t="s">
        <v>46</v>
      </c>
    </row>
    <row r="7" spans="1:11" ht="15" customHeight="1">
      <c r="A7" s="25" t="s">
        <v>13</v>
      </c>
      <c r="B7" s="55">
        <v>75399377119</v>
      </c>
      <c r="C7" s="26" t="s">
        <v>34</v>
      </c>
      <c r="D7" s="30">
        <v>341</v>
      </c>
      <c r="E7" s="30">
        <v>346</v>
      </c>
      <c r="F7" s="27">
        <v>418617.908</v>
      </c>
      <c r="G7" s="27">
        <v>470929.268</v>
      </c>
      <c r="H7" s="27">
        <v>69248.729</v>
      </c>
      <c r="I7" s="27">
        <v>91941.287</v>
      </c>
      <c r="K7" s="2"/>
    </row>
    <row r="8" spans="1:9" ht="15" customHeight="1">
      <c r="A8" s="25" t="s">
        <v>14</v>
      </c>
      <c r="B8" s="55" t="s">
        <v>33</v>
      </c>
      <c r="C8" s="26" t="s">
        <v>48</v>
      </c>
      <c r="D8" s="30">
        <v>314</v>
      </c>
      <c r="E8" s="30">
        <v>331</v>
      </c>
      <c r="F8" s="27">
        <v>308112.374</v>
      </c>
      <c r="G8" s="27">
        <v>355164.892</v>
      </c>
      <c r="H8" s="27">
        <v>0</v>
      </c>
      <c r="I8" s="27">
        <v>16761.167</v>
      </c>
    </row>
    <row r="9" spans="1:10" ht="15" customHeight="1">
      <c r="A9" s="25" t="s">
        <v>15</v>
      </c>
      <c r="B9" s="55">
        <v>54294536626</v>
      </c>
      <c r="C9" s="57" t="s">
        <v>49</v>
      </c>
      <c r="D9" s="30">
        <v>15</v>
      </c>
      <c r="E9" s="30">
        <v>15</v>
      </c>
      <c r="F9" s="27">
        <v>16090.288</v>
      </c>
      <c r="G9" s="27">
        <v>15180.261</v>
      </c>
      <c r="H9" s="27">
        <v>5275.005</v>
      </c>
      <c r="I9" s="27">
        <v>5135.73</v>
      </c>
      <c r="J9" s="7"/>
    </row>
    <row r="10" spans="1:9" ht="24">
      <c r="A10" s="25" t="s">
        <v>16</v>
      </c>
      <c r="B10" s="58">
        <v>52034460003</v>
      </c>
      <c r="C10" s="59" t="s">
        <v>42</v>
      </c>
      <c r="D10" s="38">
        <v>7</v>
      </c>
      <c r="E10" s="38">
        <v>8</v>
      </c>
      <c r="F10" s="39">
        <v>15093.121</v>
      </c>
      <c r="G10" s="39">
        <v>18787.558</v>
      </c>
      <c r="H10" s="39">
        <v>2257.414</v>
      </c>
      <c r="I10" s="39">
        <v>5027.268</v>
      </c>
    </row>
    <row r="11" spans="1:9" ht="15">
      <c r="A11" s="25" t="s">
        <v>17</v>
      </c>
      <c r="B11" s="55">
        <v>89573771255</v>
      </c>
      <c r="C11" s="28" t="s">
        <v>41</v>
      </c>
      <c r="D11" s="38">
        <v>4</v>
      </c>
      <c r="E11" s="38">
        <v>4</v>
      </c>
      <c r="F11" s="39">
        <v>16428.832</v>
      </c>
      <c r="G11" s="39">
        <v>87004.58</v>
      </c>
      <c r="H11" s="39">
        <v>217.655</v>
      </c>
      <c r="I11" s="39">
        <v>4029.013</v>
      </c>
    </row>
    <row r="12" spans="1:9" ht="15">
      <c r="A12" s="102" t="s">
        <v>18</v>
      </c>
      <c r="B12" s="102"/>
      <c r="C12" s="102"/>
      <c r="D12" s="54">
        <f aca="true" t="shared" si="0" ref="D12:I12">SUM(D7:D11)</f>
        <v>681</v>
      </c>
      <c r="E12" s="54">
        <f t="shared" si="0"/>
        <v>704</v>
      </c>
      <c r="F12" s="54">
        <f t="shared" si="0"/>
        <v>774342.5230000002</v>
      </c>
      <c r="G12" s="54">
        <f t="shared" si="0"/>
        <v>947066.5589999999</v>
      </c>
      <c r="H12" s="54">
        <f t="shared" si="0"/>
        <v>76998.80300000001</v>
      </c>
      <c r="I12" s="54">
        <f t="shared" si="0"/>
        <v>122894.465</v>
      </c>
    </row>
    <row r="13" spans="1:12" ht="15">
      <c r="A13" s="91" t="s">
        <v>21</v>
      </c>
      <c r="B13" s="91"/>
      <c r="C13" s="91"/>
      <c r="D13" s="43">
        <v>1061</v>
      </c>
      <c r="E13" s="43">
        <v>1099</v>
      </c>
      <c r="F13" s="43">
        <v>891430.337</v>
      </c>
      <c r="G13" s="43">
        <v>1060289.985</v>
      </c>
      <c r="H13" s="43">
        <v>82232.666</v>
      </c>
      <c r="I13" s="43">
        <v>128307.967</v>
      </c>
      <c r="J13" s="10"/>
      <c r="L13" s="4"/>
    </row>
    <row r="14" spans="1:10" ht="15">
      <c r="A14" s="92" t="s">
        <v>36</v>
      </c>
      <c r="B14" s="92"/>
      <c r="C14" s="92"/>
      <c r="D14" s="52">
        <f aca="true" t="shared" si="1" ref="D14:I14">D12/D13</f>
        <v>0.6418473138548539</v>
      </c>
      <c r="E14" s="52">
        <f t="shared" si="1"/>
        <v>0.640582347588717</v>
      </c>
      <c r="F14" s="52">
        <f t="shared" si="1"/>
        <v>0.8686517508546494</v>
      </c>
      <c r="G14" s="52">
        <f t="shared" si="1"/>
        <v>0.8932146605157265</v>
      </c>
      <c r="H14" s="52">
        <f t="shared" si="1"/>
        <v>0.9363529938333753</v>
      </c>
      <c r="I14" s="52">
        <f t="shared" si="1"/>
        <v>0.9578085279770663</v>
      </c>
      <c r="J14" s="10"/>
    </row>
    <row r="15" spans="1:8" ht="15">
      <c r="A15" s="65" t="s">
        <v>43</v>
      </c>
      <c r="B15" s="3"/>
      <c r="H15" s="2"/>
    </row>
    <row r="17" spans="7:11" ht="15">
      <c r="G17" s="4"/>
      <c r="K17" s="4"/>
    </row>
    <row r="18" spans="7:11" ht="15">
      <c r="G18" s="4"/>
      <c r="K18" s="4"/>
    </row>
  </sheetData>
  <sheetProtection/>
  <mergeCells count="10">
    <mergeCell ref="A4:I4"/>
    <mergeCell ref="A13:C13"/>
    <mergeCell ref="A14:C14"/>
    <mergeCell ref="F5:G5"/>
    <mergeCell ref="H5:I5"/>
    <mergeCell ref="A5:A6"/>
    <mergeCell ref="C5:C6"/>
    <mergeCell ref="A12:C12"/>
    <mergeCell ref="D5:E5"/>
    <mergeCell ref="B5:B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10"/>
  <sheetViews>
    <sheetView zoomScalePageLayoutView="0" workbookViewId="0" topLeftCell="A1">
      <selection activeCell="A4" sqref="A4:K4"/>
    </sheetView>
  </sheetViews>
  <sheetFormatPr defaultColWidth="10.00390625" defaultRowHeight="12.75"/>
  <cols>
    <col min="1" max="1" width="35.00390625" style="29" customWidth="1"/>
    <col min="2" max="11" width="10.7109375" style="29" customWidth="1"/>
    <col min="12" max="16384" width="10.00390625" style="29" customWidth="1"/>
  </cols>
  <sheetData>
    <row r="3" spans="1:13" s="40" customFormat="1" ht="15">
      <c r="A3" s="23" t="s">
        <v>58</v>
      </c>
      <c r="L3" s="29"/>
      <c r="M3" s="29"/>
    </row>
    <row r="4" spans="1:13" s="11" customFormat="1" ht="15">
      <c r="A4" s="87" t="s">
        <v>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29"/>
      <c r="M4" s="29"/>
    </row>
    <row r="5" spans="1:11" ht="15">
      <c r="A5" s="80" t="s">
        <v>0</v>
      </c>
      <c r="B5" s="80" t="s">
        <v>50</v>
      </c>
      <c r="C5" s="80" t="s">
        <v>51</v>
      </c>
      <c r="D5" s="80" t="s">
        <v>52</v>
      </c>
      <c r="E5" s="80" t="s">
        <v>53</v>
      </c>
      <c r="F5" s="80" t="s">
        <v>54</v>
      </c>
      <c r="G5" s="80" t="s">
        <v>55</v>
      </c>
      <c r="H5" s="80" t="s">
        <v>32</v>
      </c>
      <c r="I5" s="80" t="s">
        <v>37</v>
      </c>
      <c r="J5" s="80" t="s">
        <v>45</v>
      </c>
      <c r="K5" s="80" t="s">
        <v>46</v>
      </c>
    </row>
    <row r="6" spans="1:11" ht="15">
      <c r="A6" s="70" t="s">
        <v>56</v>
      </c>
      <c r="B6" s="71">
        <v>-169221</v>
      </c>
      <c r="C6" s="72">
        <v>26712.219</v>
      </c>
      <c r="D6" s="71">
        <v>45733</v>
      </c>
      <c r="E6" s="72">
        <v>18843.031</v>
      </c>
      <c r="F6" s="71">
        <v>55726.73</v>
      </c>
      <c r="G6" s="73">
        <v>132903.268</v>
      </c>
      <c r="H6" s="73">
        <v>143315.052</v>
      </c>
      <c r="I6" s="104">
        <v>167104.418</v>
      </c>
      <c r="J6" s="73">
        <v>97801</v>
      </c>
      <c r="K6" s="73">
        <v>121234.782</v>
      </c>
    </row>
    <row r="7" spans="1:11" ht="15">
      <c r="A7" s="78" t="s">
        <v>43</v>
      </c>
      <c r="B7" s="74"/>
      <c r="C7" s="75"/>
      <c r="D7" s="74"/>
      <c r="E7" s="75"/>
      <c r="F7" s="74"/>
      <c r="G7" s="75"/>
      <c r="H7" s="74"/>
      <c r="I7" s="75"/>
      <c r="J7" s="74"/>
      <c r="K7" s="76"/>
    </row>
    <row r="8" ht="15">
      <c r="A8" s="79" t="s">
        <v>57</v>
      </c>
    </row>
    <row r="10" ht="15">
      <c r="A10" s="77"/>
    </row>
  </sheetData>
  <sheetProtection/>
  <mergeCells count="1">
    <mergeCell ref="A4:K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MŠ</cp:lastModifiedBy>
  <dcterms:created xsi:type="dcterms:W3CDTF">2017-11-14T10:35:01Z</dcterms:created>
  <dcterms:modified xsi:type="dcterms:W3CDTF">2022-11-17T11:36:53Z</dcterms:modified>
  <cp:category/>
  <cp:version/>
  <cp:contentType/>
  <cp:contentStatus/>
</cp:coreProperties>
</file>