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65" windowWidth="22995" windowHeight="9915" activeTab="2"/>
  </bookViews>
  <sheets>
    <sheet name="Tablica 1" sheetId="1" r:id="rId1"/>
    <sheet name="Tablica 2" sheetId="2" r:id="rId2"/>
    <sheet name="Tablica 3" sheetId="6" r:id="rId3"/>
  </sheets>
  <definedNames>
    <definedName name="_ftn1" localSheetId="1">'Tablica 2'!#REF!</definedName>
    <definedName name="_ftnref1" localSheetId="1">'Tablica 2'!$D$5</definedName>
  </definedNames>
  <calcPr calcId="145621"/>
</workbook>
</file>

<file path=xl/calcChain.xml><?xml version="1.0" encoding="utf-8"?>
<calcChain xmlns="http://schemas.openxmlformats.org/spreadsheetml/2006/main">
  <c r="F17" i="6" l="1"/>
  <c r="G16" i="6"/>
  <c r="F16" i="6"/>
</calcChain>
</file>

<file path=xl/sharedStrings.xml><?xml version="1.0" encoding="utf-8"?>
<sst xmlns="http://schemas.openxmlformats.org/spreadsheetml/2006/main" count="117" uniqueCount="82">
  <si>
    <t>Opis</t>
  </si>
  <si>
    <t>NKD 49 Kopneni prijevoz i cjevovodni transport</t>
  </si>
  <si>
    <t>Index</t>
  </si>
  <si>
    <t>Broj poduzetnika</t>
  </si>
  <si>
    <t>Broj dobitaša</t>
  </si>
  <si>
    <t>Broj gubitaša</t>
  </si>
  <si>
    <t>Broj zaposlenih</t>
  </si>
  <si>
    <t>Ukupni prihodi</t>
  </si>
  <si>
    <t>Ukupni rashodi</t>
  </si>
  <si>
    <t>Dobit prije oporezivanja</t>
  </si>
  <si>
    <t>Gubitak prije oporezivanja</t>
  </si>
  <si>
    <t>Porez na dobit</t>
  </si>
  <si>
    <t>Dobit razdoblja</t>
  </si>
  <si>
    <t>Gubitak razdoblja</t>
  </si>
  <si>
    <t xml:space="preserve">Konsolidirani financijski rezultat – dobit (+) ili gubitak (-) razdoblja </t>
  </si>
  <si>
    <t>Izvoz</t>
  </si>
  <si>
    <t>Uvoz</t>
  </si>
  <si>
    <t>Trgovinski saldo</t>
  </si>
  <si>
    <t>Prosječna mjesečna neto plaća po zaposlenom</t>
  </si>
  <si>
    <t>(iznosi u tisućama kuna, prosječne plaće u kunama)</t>
  </si>
  <si>
    <t>NKD 49.3 Ostali kopneni prijevoz putnika</t>
  </si>
  <si>
    <t>NKD 49.32 Taksi služba</t>
  </si>
  <si>
    <t>NKD 49.39 Ostali kopneni prijevoz putnika, d. n.</t>
  </si>
  <si>
    <t>NKD 49.31 Gradski i prigradski kopneni prijevoz putnika</t>
  </si>
  <si>
    <t>Konsolidirani finan. rezultat – dobit (+) ili gubitak (-) razd.</t>
  </si>
  <si>
    <t>OIB</t>
  </si>
  <si>
    <t>Sjedište</t>
  </si>
  <si>
    <t>Dobit ili gubitak razdoblja</t>
  </si>
  <si>
    <t xml:space="preserve">2020. </t>
  </si>
  <si>
    <t>Rang</t>
  </si>
  <si>
    <t>Naziv</t>
  </si>
  <si>
    <t>Udio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</si>
  <si>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</si>
  <si>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</si>
  <si>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</si>
  <si>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</si>
  <si>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</si>
  <si>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</si>
  <si>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</si>
  <si>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</si>
  <si>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</si>
  <si>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</si>
  <si>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Ukupno top 10 poduzetnika po UP u djelatnosti 49.3</t>
  </si>
  <si>
    <t>Bruto investicije samo u novu dugotrajnu imovinu</t>
  </si>
  <si>
    <t>(iznosi u tisućama kuna)</t>
  </si>
  <si>
    <t>Tablica 1. Broj poduzetnika, broj zaposlenih te osnovni financijski rezultati poslovanja poduzetnika u području djelatnosti H i odjeljku djelatnosti NKD 49 u 2021. godini</t>
  </si>
  <si>
    <t xml:space="preserve">2021. </t>
  </si>
  <si>
    <t>Izvor: Fina, Registar godišnjih financijskih izvještaja, obrada GFI-a za 2021. godinu</t>
  </si>
  <si>
    <t>Tablica 2. Broj poduzetnika, broj zaposlenih te osnovni financijski rezultati poslovanja poduzetnika u skupini djelatnosti NKD 49.3 i razredima djelatnosti NKD 49.31, NKD 49.32, NKD 49.39 u 2021. godini</t>
  </si>
  <si>
    <t>Tablica 3. TOP 10 poduzetnika u djelatnosti NKD 49.3, prema ukupnim prihodima u 2021. godini</t>
  </si>
  <si>
    <t>-</t>
  </si>
  <si>
    <t>82031999604</t>
  </si>
  <si>
    <t>96107776452</t>
  </si>
  <si>
    <t>19819724166</t>
  </si>
  <si>
    <t>13421314997</t>
  </si>
  <si>
    <t>96677183827</t>
  </si>
  <si>
    <t>19081493664</t>
  </si>
  <si>
    <t>96055453244</t>
  </si>
  <si>
    <t>34558684527</t>
  </si>
  <si>
    <t>96779488329</t>
  </si>
  <si>
    <t>36411681446</t>
  </si>
  <si>
    <t>Ukupno svi poduzetnici (1.659) u djelatnosti 49.3</t>
  </si>
  <si>
    <t>Područje djelatnosti H</t>
  </si>
  <si>
    <t>Zagreb</t>
  </si>
  <si>
    <t>Čazma</t>
  </si>
  <si>
    <t>Cres</t>
  </si>
  <si>
    <t>Split</t>
  </si>
  <si>
    <t>Rijeka</t>
  </si>
  <si>
    <t>Jalkovec</t>
  </si>
  <si>
    <t>Požega</t>
  </si>
  <si>
    <t>Osijek</t>
  </si>
  <si>
    <t>Komolac - Mokošica</t>
  </si>
  <si>
    <t>ZAGREBAČKI ELEKTRIČNI TRAMVAJ d.o.o.</t>
  </si>
  <si>
    <t>ČAZMATRANS PROMET d.o.o.</t>
  </si>
  <si>
    <t>AUTOTRANS d.d.</t>
  </si>
  <si>
    <t>PROMET d.o.o.</t>
  </si>
  <si>
    <t>FLIXBUS CEE SOUTH d.o.o.</t>
  </si>
  <si>
    <t>KD AUTOTROLEJ d.o.o.</t>
  </si>
  <si>
    <t>VINCEK d.o.o.</t>
  </si>
  <si>
    <t>APP d.d.</t>
  </si>
  <si>
    <t>GPP d.o.o.</t>
  </si>
  <si>
    <t>LIBERTAS-DUBROVNIK d.o.o.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</si>
</sst>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0.0"/>
    <numFmt numFmtId="165" formatCode="0.0"/>
    <numFmt numFmtId="166" formatCode="#,##0_ ;[Red]\-#,##0\ "/>
    <numFmt numFmtId="167" formatCode="0.0%"/>
    <numFmt numFmtId="168" formatCode="#,##0_ ;\-#,##0\ "/>
  </numFmts>
  <fonts count="18" x14ac:knownFonts="1">
    <font>
      <sz val="11"/>
      <color theme="1"/>
      <name val="Calibri"/>
      <family val="2"/>
      <charset val="238"/>
      <scheme val="minor"/>
    </font>
    <font>
      <b/>
      <sz val="8"/>
      <color rgb="FFFFFFFF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theme="3" tint="-0.249977111117893"/>
      <name val="Arial"/>
      <family val="2"/>
      <charset val="238"/>
    </font>
    <font>
      <b/>
      <sz val="9"/>
      <color theme="3" tint="-0.249977111117893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name val="MS Sans Serif"/>
      <family val="2"/>
      <charset val="238"/>
    </font>
    <font>
      <sz val="9"/>
      <color indexed="56"/>
      <name val="Arial"/>
      <family val="2"/>
      <charset val="238"/>
    </font>
    <font>
      <b/>
      <sz val="9"/>
      <color indexed="56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9"/>
      <color rgb="FF244062"/>
      <name val="Arial"/>
      <family val="2"/>
      <charset val="238"/>
    </font>
    <font>
      <b/>
      <sz val="9"/>
      <color rgb="FF244062"/>
      <name val="Arial"/>
      <family val="2"/>
      <charset val="238"/>
    </font>
    <font>
      <b/>
      <sz val="9"/>
      <color theme="4" tint="-0.499984740745262"/>
      <name val="Arial"/>
      <family val="2"/>
      <charset val="238"/>
    </font>
    <font>
      <sz val="8"/>
      <color theme="4" tint="-0.499984740745262"/>
      <name val="Arial"/>
      <family val="2"/>
      <charset val="238"/>
    </font>
    <font>
      <sz val="11"/>
      <color theme="4" tint="-0.499984740745262"/>
      <name val="Calibri"/>
      <family val="2"/>
      <charset val="238"/>
      <scheme val="minor"/>
    </font>
    <font>
      <sz val="1"/>
      <color theme="4" tint="-0.499984740745262"/>
      <name val="Arial"/>
      <family val="2"/>
      <charset val="238"/>
    </font>
    <font>
      <i/>
      <sz val="8"/>
      <color theme="4" tint="-0.499984740745262"/>
      <name val="Arial"/>
      <family val="2"/>
      <charset val="238"/>
    </font>
    <font>
      <sz val="9"/>
      <color theme="4" tint="-0.499984740745262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theme="0"/>
      </left>
      <right style="double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double">
        <color theme="0" tint="-0.24994659260841701"/>
      </right>
      <top style="thin">
        <color theme="0"/>
      </top>
      <bottom/>
      <diagonal/>
    </border>
    <border>
      <left style="thin">
        <color rgb="FFBFBFBF"/>
      </left>
      <right style="double">
        <color theme="0" tint="-0.24994659260841701"/>
      </right>
      <top style="thin">
        <color rgb="FFBFBFBF"/>
      </top>
      <bottom style="thin">
        <color rgb="FFBFBFBF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double">
        <color theme="0" tint="-0.24994659260841701"/>
      </left>
      <right style="thin">
        <color theme="0"/>
      </right>
      <top style="thin">
        <color theme="0"/>
      </top>
      <bottom/>
      <diagonal/>
    </border>
    <border>
      <left style="double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double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theme="0" tint="-0.24994659260841701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double">
        <color theme="0" tint="-0.24994659260841701"/>
      </right>
      <top/>
      <bottom style="thin">
        <color theme="0"/>
      </bottom>
      <diagonal/>
    </border>
    <border>
      <left style="double">
        <color theme="0" tint="-0.24994659260841701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0" fontId="6" fillId="0" borderId="0"/>
  </cellStyleXfs>
  <cellXfs count="71">
    <xf numFmtId="0" fontId="0" fillId="0" borderId="0" xfId="0"/>
    <xf numFmtId="0" fontId="2" fillId="0" borderId="0" xfId="0" applyFont="1"/>
    <xf numFmtId="0" fontId="3" fillId="3" borderId="2" xfId="0" applyFont="1" applyFill="1" applyBorder="1" applyAlignment="1">
      <alignment vertical="center"/>
    </xf>
    <xf numFmtId="0" fontId="3" fillId="0" borderId="2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3" fillId="3" borderId="4" xfId="0" applyFont="1" applyFill="1" applyBorder="1" applyAlignment="1">
      <alignment vertical="center"/>
    </xf>
    <xf numFmtId="0" fontId="5" fillId="0" borderId="0" xfId="0" applyFont="1"/>
    <xf numFmtId="0" fontId="3" fillId="2" borderId="3" xfId="0" applyFont="1" applyFill="1" applyBorder="1" applyAlignment="1">
      <alignment vertical="center"/>
    </xf>
    <xf numFmtId="3" fontId="7" fillId="5" borderId="3" xfId="0" applyNumberFormat="1" applyFont="1" applyFill="1" applyBorder="1" applyAlignment="1">
      <alignment horizontal="right" vertical="center"/>
    </xf>
    <xf numFmtId="164" fontId="7" fillId="5" borderId="3" xfId="0" applyNumberFormat="1" applyFont="1" applyFill="1" applyBorder="1" applyAlignment="1">
      <alignment horizontal="right" vertical="center"/>
    </xf>
    <xf numFmtId="166" fontId="7" fillId="0" borderId="2" xfId="0" applyNumberFormat="1" applyFont="1" applyBorder="1" applyAlignment="1">
      <alignment horizontal="right" vertical="center"/>
    </xf>
    <xf numFmtId="165" fontId="0" fillId="0" borderId="0" xfId="0" applyNumberFormat="1"/>
    <xf numFmtId="0" fontId="10" fillId="0" borderId="1" xfId="0" applyFont="1" applyBorder="1" applyAlignment="1">
      <alignment horizontal="center" vertical="center"/>
    </xf>
    <xf numFmtId="166" fontId="8" fillId="0" borderId="2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vertical="center"/>
    </xf>
    <xf numFmtId="3" fontId="7" fillId="5" borderId="5" xfId="0" applyNumberFormat="1" applyFont="1" applyFill="1" applyBorder="1" applyAlignment="1">
      <alignment horizontal="right" vertical="center"/>
    </xf>
    <xf numFmtId="164" fontId="7" fillId="5" borderId="5" xfId="0" applyNumberFormat="1" applyFont="1" applyFill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3" fontId="7" fillId="0" borderId="1" xfId="0" applyNumberFormat="1" applyFont="1" applyBorder="1" applyAlignment="1">
      <alignment horizontal="right" vertical="center"/>
    </xf>
    <xf numFmtId="164" fontId="7" fillId="0" borderId="1" xfId="0" applyNumberFormat="1" applyFont="1" applyBorder="1" applyAlignment="1">
      <alignment horizontal="right" vertical="center"/>
    </xf>
    <xf numFmtId="0" fontId="4" fillId="7" borderId="1" xfId="0" applyFont="1" applyFill="1" applyBorder="1" applyAlignment="1">
      <alignment vertical="center"/>
    </xf>
    <xf numFmtId="3" fontId="8" fillId="7" borderId="1" xfId="0" applyNumberFormat="1" applyFont="1" applyFill="1" applyBorder="1" applyAlignment="1">
      <alignment horizontal="right" vertical="center"/>
    </xf>
    <xf numFmtId="3" fontId="9" fillId="7" borderId="1" xfId="0" applyNumberFormat="1" applyFont="1" applyFill="1" applyBorder="1" applyAlignment="1">
      <alignment horizontal="right" vertical="center"/>
    </xf>
    <xf numFmtId="164" fontId="8" fillId="7" borderId="1" xfId="0" applyNumberFormat="1" applyFont="1" applyFill="1" applyBorder="1" applyAlignment="1">
      <alignment horizontal="right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 indent="8"/>
    </xf>
    <xf numFmtId="0" fontId="13" fillId="0" borderId="0" xfId="0" applyFont="1" applyAlignment="1">
      <alignment horizontal="left" vertical="center" indent="8"/>
    </xf>
    <xf numFmtId="0" fontId="14" fillId="0" borderId="0" xfId="0" applyFont="1"/>
    <xf numFmtId="0" fontId="15" fillId="0" borderId="0" xfId="0" applyFont="1" applyAlignment="1">
      <alignment horizontal="right" vertical="center" indent="8"/>
    </xf>
    <xf numFmtId="0" fontId="13" fillId="0" borderId="0" xfId="0" applyFont="1"/>
    <xf numFmtId="0" fontId="16" fillId="0" borderId="0" xfId="0" applyFont="1" applyAlignment="1">
      <alignment horizontal="left" vertical="center"/>
    </xf>
    <xf numFmtId="0" fontId="1" fillId="4" borderId="5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right" vertical="center" indent="8"/>
    </xf>
    <xf numFmtId="168" fontId="17" fillId="0" borderId="2" xfId="0" applyNumberFormat="1" applyFont="1" applyBorder="1" applyAlignment="1">
      <alignment horizontal="right" vertical="center"/>
    </xf>
    <xf numFmtId="168" fontId="7" fillId="0" borderId="2" xfId="0" applyNumberFormat="1" applyFont="1" applyBorder="1" applyAlignment="1">
      <alignment horizontal="right" vertical="center"/>
    </xf>
    <xf numFmtId="0" fontId="1" fillId="4" borderId="5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166" fontId="7" fillId="0" borderId="10" xfId="0" applyNumberFormat="1" applyFont="1" applyBorder="1" applyAlignment="1">
      <alignment horizontal="right" vertical="center"/>
    </xf>
    <xf numFmtId="168" fontId="17" fillId="0" borderId="10" xfId="0" applyNumberFormat="1" applyFont="1" applyBorder="1" applyAlignment="1">
      <alignment horizontal="right" vertical="center"/>
    </xf>
    <xf numFmtId="166" fontId="8" fillId="0" borderId="10" xfId="0" applyNumberFormat="1" applyFont="1" applyBorder="1" applyAlignment="1">
      <alignment horizontal="right" vertical="center"/>
    </xf>
    <xf numFmtId="168" fontId="7" fillId="0" borderId="10" xfId="0" applyNumberFormat="1" applyFont="1" applyBorder="1" applyAlignment="1">
      <alignment horizontal="right" vertical="center"/>
    </xf>
    <xf numFmtId="0" fontId="1" fillId="4" borderId="12" xfId="0" applyFont="1" applyFill="1" applyBorder="1" applyAlignment="1">
      <alignment horizontal="center" vertical="center" wrapText="1"/>
    </xf>
    <xf numFmtId="166" fontId="7" fillId="0" borderId="13" xfId="0" applyNumberFormat="1" applyFont="1" applyBorder="1" applyAlignment="1">
      <alignment horizontal="right" vertical="center"/>
    </xf>
    <xf numFmtId="166" fontId="8" fillId="0" borderId="13" xfId="0" applyNumberFormat="1" applyFont="1" applyBorder="1" applyAlignment="1">
      <alignment horizontal="right" vertical="center"/>
    </xf>
    <xf numFmtId="168" fontId="7" fillId="0" borderId="13" xfId="0" applyNumberFormat="1" applyFont="1" applyBorder="1" applyAlignment="1">
      <alignment horizontal="right" vertical="center"/>
    </xf>
    <xf numFmtId="0" fontId="3" fillId="0" borderId="1" xfId="0" quotePrefix="1" applyNumberFormat="1" applyFont="1" applyBorder="1" applyAlignment="1">
      <alignment horizontal="center" vertical="center"/>
    </xf>
    <xf numFmtId="0" fontId="3" fillId="0" borderId="1" xfId="0" quotePrefix="1" applyNumberFormat="1" applyFont="1" applyBorder="1" applyAlignment="1">
      <alignment vertical="center"/>
    </xf>
    <xf numFmtId="0" fontId="1" fillId="4" borderId="14" xfId="0" applyFont="1" applyFill="1" applyBorder="1" applyAlignment="1">
      <alignment horizontal="center" vertical="center" wrapText="1"/>
    </xf>
    <xf numFmtId="0" fontId="3" fillId="0" borderId="15" xfId="0" quotePrefix="1" applyNumberFormat="1" applyFont="1" applyBorder="1" applyAlignment="1">
      <alignment horizontal="center" vertical="center"/>
    </xf>
    <xf numFmtId="166" fontId="3" fillId="0" borderId="18" xfId="0" applyNumberFormat="1" applyFont="1" applyBorder="1" applyAlignment="1">
      <alignment vertical="center"/>
    </xf>
    <xf numFmtId="3" fontId="11" fillId="6" borderId="19" xfId="0" applyNumberFormat="1" applyFont="1" applyFill="1" applyBorder="1" applyAlignment="1">
      <alignment horizontal="right" vertical="center"/>
    </xf>
    <xf numFmtId="3" fontId="4" fillId="6" borderId="8" xfId="0" applyNumberFormat="1" applyFont="1" applyFill="1" applyBorder="1" applyAlignment="1">
      <alignment horizontal="right" vertical="center"/>
    </xf>
    <xf numFmtId="0" fontId="1" fillId="4" borderId="20" xfId="0" applyFont="1" applyFill="1" applyBorder="1" applyAlignment="1">
      <alignment horizontal="center" vertical="center" wrapText="1"/>
    </xf>
    <xf numFmtId="3" fontId="3" fillId="0" borderId="21" xfId="0" applyNumberFormat="1" applyFont="1" applyBorder="1" applyAlignment="1">
      <alignment vertical="center"/>
    </xf>
    <xf numFmtId="167" fontId="3" fillId="0" borderId="22" xfId="0" applyNumberFormat="1" applyFont="1" applyBorder="1" applyAlignment="1">
      <alignment horizontal="center" vertical="center"/>
    </xf>
    <xf numFmtId="3" fontId="11" fillId="6" borderId="23" xfId="0" applyNumberFormat="1" applyFont="1" applyFill="1" applyBorder="1" applyAlignment="1">
      <alignment horizontal="right" vertical="center"/>
    </xf>
    <xf numFmtId="167" fontId="11" fillId="6" borderId="24" xfId="0" applyNumberFormat="1" applyFont="1" applyFill="1" applyBorder="1" applyAlignment="1">
      <alignment horizontal="center" vertical="center"/>
    </xf>
    <xf numFmtId="3" fontId="11" fillId="6" borderId="25" xfId="0" applyNumberFormat="1" applyFont="1" applyFill="1" applyBorder="1" applyAlignment="1">
      <alignment horizontal="right" vertical="center"/>
    </xf>
    <xf numFmtId="167" fontId="11" fillId="6" borderId="11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3" fillId="0" borderId="7" xfId="0" applyFont="1" applyBorder="1" applyAlignment="1">
      <alignment horizontal="right"/>
    </xf>
    <xf numFmtId="0" fontId="0" fillId="4" borderId="3" xfId="0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1" fillId="6" borderId="6" xfId="0" applyFont="1" applyFill="1" applyBorder="1" applyAlignment="1">
      <alignment vertical="center"/>
    </xf>
    <xf numFmtId="0" fontId="11" fillId="6" borderId="16" xfId="0" applyFont="1" applyFill="1" applyBorder="1" applyAlignment="1">
      <alignment vertical="center"/>
    </xf>
    <xf numFmtId="0" fontId="11" fillId="6" borderId="3" xfId="0" applyFont="1" applyFill="1" applyBorder="1" applyAlignment="1">
      <alignment vertical="center"/>
    </xf>
    <xf numFmtId="0" fontId="11" fillId="6" borderId="17" xfId="0" applyFont="1" applyFill="1" applyBorder="1" applyAlignment="1">
      <alignment vertical="center"/>
    </xf>
    <xf numFmtId="0" fontId="16" fillId="0" borderId="0" xfId="0" applyFont="1" applyBorder="1" applyAlignment="1">
      <alignment horizontal="justify" vertical="center"/>
    </xf>
    <xf numFmtId="0" fontId="14" fillId="0" borderId="0" xfId="0" applyFont="1" applyBorder="1" applyAlignment="1"/>
  </cellXfs>
  <cellStyles count="2">
    <cellStyle name="Normalno" xfId="0" builtinId="0"/>
    <cellStyle name="Normalno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0</xdr:row>
      <xdr:rowOff>76200</xdr:rowOff>
    </xdr:from>
    <xdr:ext cx="1200150" cy="333375"/>
    <xdr:pic>
      <xdr:nvPicPr>
        <xdr:cNvPr id="3" name="image1.png" descr="image1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76200"/>
          <a:ext cx="1200150" cy="333375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</xdr:colOff>
      <xdr:row>0</xdr:row>
      <xdr:rowOff>76200</xdr:rowOff>
    </xdr:from>
    <xdr:ext cx="1295400" cy="333375"/>
    <xdr:pic>
      <xdr:nvPicPr>
        <xdr:cNvPr id="3" name="image1.png" descr="image1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875" y="76200"/>
          <a:ext cx="1295400" cy="333375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123825</xdr:colOff>
      <xdr:row>0</xdr:row>
      <xdr:rowOff>57150</xdr:rowOff>
    </xdr:from>
    <xdr:ext cx="1190625" cy="333375"/>
    <xdr:pic>
      <xdr:nvPicPr>
        <xdr:cNvPr id="2" name="image1.png" descr="image1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57150"/>
          <a:ext cx="1190625" cy="33337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4"/>
  <sheetViews>
    <sheetView workbookViewId="0"/>
  </sheetViews>
  <sheetFormatPr defaultRowHeight="15" x14ac:dyDescent="0.25"/>
  <cols>
    <col min="1" max="1" width="54.7109375" customWidth="1"/>
    <col min="2" max="3" width="12.7109375" customWidth="1"/>
    <col min="4" max="4" width="8.7109375" customWidth="1"/>
    <col min="5" max="5" width="14.85546875" customWidth="1"/>
    <col min="6" max="6" width="12.7109375" customWidth="1"/>
    <col min="7" max="7" width="8.7109375" customWidth="1"/>
  </cols>
  <sheetData>
    <row r="2" spans="1:7" x14ac:dyDescent="0.25">
      <c r="F2" s="6"/>
      <c r="G2" s="6"/>
    </row>
    <row r="3" spans="1:7" x14ac:dyDescent="0.25">
      <c r="A3" s="24" t="s">
        <v>45</v>
      </c>
      <c r="B3" s="25"/>
      <c r="C3" s="26"/>
      <c r="D3" s="27"/>
      <c r="E3" s="27"/>
    </row>
    <row r="4" spans="1:7" x14ac:dyDescent="0.25">
      <c r="A4" s="28"/>
      <c r="B4" s="27"/>
      <c r="C4" s="27"/>
      <c r="D4" s="27"/>
      <c r="E4" s="29" t="s">
        <v>19</v>
      </c>
      <c r="F4" s="1"/>
    </row>
    <row r="5" spans="1:7" ht="22.5" customHeight="1" x14ac:dyDescent="0.25">
      <c r="A5" s="59" t="s">
        <v>0</v>
      </c>
      <c r="B5" s="59" t="s">
        <v>62</v>
      </c>
      <c r="C5" s="59"/>
      <c r="D5" s="59"/>
      <c r="E5" s="59" t="s">
        <v>1</v>
      </c>
      <c r="F5" s="59"/>
      <c r="G5" s="59"/>
    </row>
    <row r="6" spans="1:7" x14ac:dyDescent="0.25">
      <c r="A6" s="60"/>
      <c r="B6" s="35" t="s">
        <v>28</v>
      </c>
      <c r="C6" s="35" t="s">
        <v>46</v>
      </c>
      <c r="D6" s="35" t="s">
        <v>2</v>
      </c>
      <c r="E6" s="35" t="s">
        <v>28</v>
      </c>
      <c r="F6" s="35" t="s">
        <v>46</v>
      </c>
      <c r="G6" s="35" t="s">
        <v>2</v>
      </c>
    </row>
    <row r="7" spans="1:7" x14ac:dyDescent="0.25">
      <c r="A7" s="7" t="s">
        <v>3</v>
      </c>
      <c r="B7" s="8"/>
      <c r="C7" s="8">
        <v>6760</v>
      </c>
      <c r="D7" s="9" t="s">
        <v>50</v>
      </c>
      <c r="E7" s="8"/>
      <c r="F7" s="8">
        <v>5016</v>
      </c>
      <c r="G7" s="9" t="s">
        <v>50</v>
      </c>
    </row>
    <row r="8" spans="1:7" x14ac:dyDescent="0.25">
      <c r="A8" s="7" t="s">
        <v>4</v>
      </c>
      <c r="B8" s="8">
        <v>3499</v>
      </c>
      <c r="C8" s="8">
        <v>4324</v>
      </c>
      <c r="D8" s="9">
        <v>123.57816519005431</v>
      </c>
      <c r="E8" s="8">
        <v>2722</v>
      </c>
      <c r="F8" s="8">
        <v>3255</v>
      </c>
      <c r="G8" s="9">
        <v>119.58119030124908</v>
      </c>
    </row>
    <row r="9" spans="1:7" x14ac:dyDescent="0.25">
      <c r="A9" s="14" t="s">
        <v>5</v>
      </c>
      <c r="B9" s="15">
        <v>2586</v>
      </c>
      <c r="C9" s="15">
        <v>2436</v>
      </c>
      <c r="D9" s="16">
        <v>94.199535962877036</v>
      </c>
      <c r="E9" s="15">
        <v>1749</v>
      </c>
      <c r="F9" s="15">
        <v>1761</v>
      </c>
      <c r="G9" s="16">
        <v>100.6861063464837</v>
      </c>
    </row>
    <row r="10" spans="1:7" x14ac:dyDescent="0.25">
      <c r="A10" s="17" t="s">
        <v>6</v>
      </c>
      <c r="B10" s="18">
        <v>68225</v>
      </c>
      <c r="C10" s="18">
        <v>69845</v>
      </c>
      <c r="D10" s="19">
        <v>102.37449615243679</v>
      </c>
      <c r="E10" s="18">
        <v>35554</v>
      </c>
      <c r="F10" s="18">
        <v>36861</v>
      </c>
      <c r="G10" s="19">
        <v>103.67609832930191</v>
      </c>
    </row>
    <row r="11" spans="1:7" x14ac:dyDescent="0.25">
      <c r="A11" s="17" t="s">
        <v>7</v>
      </c>
      <c r="B11" s="18">
        <v>34689392.123999998</v>
      </c>
      <c r="C11" s="18">
        <v>41068087.909999996</v>
      </c>
      <c r="D11" s="19">
        <v>118.38802987149167</v>
      </c>
      <c r="E11" s="18">
        <v>19078063.120000001</v>
      </c>
      <c r="F11" s="18">
        <v>22112841.272</v>
      </c>
      <c r="G11" s="19">
        <v>115.90716066359255</v>
      </c>
    </row>
    <row r="12" spans="1:7" x14ac:dyDescent="0.25">
      <c r="A12" s="17" t="s">
        <v>8</v>
      </c>
      <c r="B12" s="18">
        <v>34537391.196999997</v>
      </c>
      <c r="C12" s="18">
        <v>39351643.568999998</v>
      </c>
      <c r="D12" s="19">
        <v>113.9392473060275</v>
      </c>
      <c r="E12" s="18">
        <v>18266374.237</v>
      </c>
      <c r="F12" s="18">
        <v>20956121.82</v>
      </c>
      <c r="G12" s="19">
        <v>114.72513126087006</v>
      </c>
    </row>
    <row r="13" spans="1:7" x14ac:dyDescent="0.25">
      <c r="A13" s="17" t="s">
        <v>9</v>
      </c>
      <c r="B13" s="18">
        <v>2165945.4160000002</v>
      </c>
      <c r="C13" s="18">
        <v>2816336.28</v>
      </c>
      <c r="D13" s="19">
        <v>130.02803575729627</v>
      </c>
      <c r="E13" s="18">
        <v>1264894.5460000001</v>
      </c>
      <c r="F13" s="18">
        <v>1422504.719</v>
      </c>
      <c r="G13" s="19">
        <v>112.46034094291998</v>
      </c>
    </row>
    <row r="14" spans="1:7" x14ac:dyDescent="0.25">
      <c r="A14" s="17" t="s">
        <v>10</v>
      </c>
      <c r="B14" s="18">
        <v>2013944.4890000001</v>
      </c>
      <c r="C14" s="18">
        <v>1099891.939</v>
      </c>
      <c r="D14" s="19">
        <v>54.613816071273057</v>
      </c>
      <c r="E14" s="18">
        <v>453205.663</v>
      </c>
      <c r="F14" s="18">
        <v>265785.26699999999</v>
      </c>
      <c r="G14" s="19">
        <v>58.645619130315232</v>
      </c>
    </row>
    <row r="15" spans="1:7" x14ac:dyDescent="0.25">
      <c r="A15" s="17" t="s">
        <v>11</v>
      </c>
      <c r="B15" s="18">
        <v>207487.95300000001</v>
      </c>
      <c r="C15" s="18">
        <v>290254.86499999999</v>
      </c>
      <c r="D15" s="19">
        <v>139.88998435971845</v>
      </c>
      <c r="E15" s="18">
        <v>163812.742</v>
      </c>
      <c r="F15" s="18">
        <v>209507.70300000001</v>
      </c>
      <c r="G15" s="19">
        <v>127.89463166424501</v>
      </c>
    </row>
    <row r="16" spans="1:7" x14ac:dyDescent="0.25">
      <c r="A16" s="17" t="s">
        <v>12</v>
      </c>
      <c r="B16" s="18">
        <v>1907139.932</v>
      </c>
      <c r="C16" s="18">
        <v>2487799.6</v>
      </c>
      <c r="D16" s="19">
        <v>130.44662105056275</v>
      </c>
      <c r="E16" s="18">
        <v>1092701.767</v>
      </c>
      <c r="F16" s="18">
        <v>1213243.9909999999</v>
      </c>
      <c r="G16" s="19">
        <v>111.03157582795416</v>
      </c>
    </row>
    <row r="17" spans="1:7" x14ac:dyDescent="0.25">
      <c r="A17" s="17" t="s">
        <v>13</v>
      </c>
      <c r="B17" s="18">
        <v>1962626.9580000001</v>
      </c>
      <c r="C17" s="18">
        <v>1061610.1240000001</v>
      </c>
      <c r="D17" s="19">
        <v>54.091284116561091</v>
      </c>
      <c r="E17" s="18">
        <v>444825.62599999999</v>
      </c>
      <c r="F17" s="18">
        <v>266032.24200000003</v>
      </c>
      <c r="G17" s="19">
        <v>59.805961358889881</v>
      </c>
    </row>
    <row r="18" spans="1:7" x14ac:dyDescent="0.25">
      <c r="A18" s="20" t="s">
        <v>14</v>
      </c>
      <c r="B18" s="22">
        <v>-55487.025999999998</v>
      </c>
      <c r="C18" s="22">
        <v>1426189.476</v>
      </c>
      <c r="D18" s="23" t="s">
        <v>50</v>
      </c>
      <c r="E18" s="21">
        <v>647876.14099999995</v>
      </c>
      <c r="F18" s="21">
        <v>947211.74899999995</v>
      </c>
      <c r="G18" s="23">
        <v>146.20259785118404</v>
      </c>
    </row>
    <row r="19" spans="1:7" x14ac:dyDescent="0.25">
      <c r="A19" s="17" t="s">
        <v>15</v>
      </c>
      <c r="B19" s="18">
        <v>9972704.5089999996</v>
      </c>
      <c r="C19" s="18">
        <v>12494819.328</v>
      </c>
      <c r="D19" s="19">
        <v>125.29017897526076</v>
      </c>
      <c r="E19" s="18">
        <v>4820719.7410000004</v>
      </c>
      <c r="F19" s="18">
        <v>5703023.0640000002</v>
      </c>
      <c r="G19" s="19">
        <v>118.30231522268451</v>
      </c>
    </row>
    <row r="20" spans="1:7" x14ac:dyDescent="0.25">
      <c r="A20" s="17" t="s">
        <v>16</v>
      </c>
      <c r="B20" s="18">
        <v>2002093.385</v>
      </c>
      <c r="C20" s="18">
        <v>2464989.2030000002</v>
      </c>
      <c r="D20" s="19">
        <v>123.12059075106529</v>
      </c>
      <c r="E20" s="18">
        <v>992698.73300000001</v>
      </c>
      <c r="F20" s="18">
        <v>1306471.639</v>
      </c>
      <c r="G20" s="19">
        <v>131.60806955517691</v>
      </c>
    </row>
    <row r="21" spans="1:7" x14ac:dyDescent="0.25">
      <c r="A21" s="17" t="s">
        <v>17</v>
      </c>
      <c r="B21" s="18">
        <v>7970611.1239999998</v>
      </c>
      <c r="C21" s="18">
        <v>10029830.125</v>
      </c>
      <c r="D21" s="19">
        <v>125.83514574935873</v>
      </c>
      <c r="E21" s="18">
        <v>3828021.0079999999</v>
      </c>
      <c r="F21" s="18">
        <v>4396551.4249999998</v>
      </c>
      <c r="G21" s="19">
        <v>114.85181026467343</v>
      </c>
    </row>
    <row r="22" spans="1:7" x14ac:dyDescent="0.25">
      <c r="A22" s="17" t="s">
        <v>43</v>
      </c>
      <c r="B22" s="18">
        <v>2063006.3970000001</v>
      </c>
      <c r="C22" s="18">
        <v>1422134.68</v>
      </c>
      <c r="D22" s="19">
        <v>68.935059148049731</v>
      </c>
      <c r="E22" s="18">
        <v>1468748.905</v>
      </c>
      <c r="F22" s="18">
        <v>865432.30500000005</v>
      </c>
      <c r="G22" s="19">
        <v>58.923094482238959</v>
      </c>
    </row>
    <row r="23" spans="1:7" x14ac:dyDescent="0.25">
      <c r="A23" s="17" t="s">
        <v>18</v>
      </c>
      <c r="B23" s="18">
        <v>6396.5474618297303</v>
      </c>
      <c r="C23" s="18">
        <v>6524.4585105113702</v>
      </c>
      <c r="D23" s="19">
        <v>101.99968888599555</v>
      </c>
      <c r="E23" s="18">
        <v>5460.5963651534757</v>
      </c>
      <c r="F23" s="18">
        <v>5565.4558001681989</v>
      </c>
      <c r="G23" s="19">
        <v>101.92029273000067</v>
      </c>
    </row>
    <row r="24" spans="1:7" x14ac:dyDescent="0.25">
      <c r="A24" s="30" t="s">
        <v>47</v>
      </c>
    </row>
  </sheetData>
  <mergeCells count="3">
    <mergeCell ref="A5:A6"/>
    <mergeCell ref="B5:D5"/>
    <mergeCell ref="E5:G5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24"/>
  <sheetViews>
    <sheetView workbookViewId="0">
      <selection activeCell="A29" sqref="A29"/>
    </sheetView>
  </sheetViews>
  <sheetFormatPr defaultRowHeight="15" x14ac:dyDescent="0.25"/>
  <cols>
    <col min="1" max="1" width="46.28515625" customWidth="1"/>
    <col min="2" max="9" width="10.7109375" customWidth="1"/>
    <col min="13" max="13" width="13.7109375" customWidth="1"/>
  </cols>
  <sheetData>
    <row r="3" spans="1:12" x14ac:dyDescent="0.25">
      <c r="A3" s="24" t="s">
        <v>48</v>
      </c>
      <c r="B3" s="25"/>
      <c r="C3" s="27"/>
      <c r="D3" s="27"/>
      <c r="E3" s="27"/>
      <c r="F3" s="27"/>
      <c r="G3" s="27"/>
      <c r="H3" s="27"/>
      <c r="I3" s="27"/>
    </row>
    <row r="4" spans="1:12" x14ac:dyDescent="0.25">
      <c r="A4" s="27"/>
      <c r="B4" s="32"/>
      <c r="C4" s="27"/>
      <c r="D4" s="27"/>
      <c r="E4" s="27"/>
      <c r="F4" s="61" t="s">
        <v>19</v>
      </c>
      <c r="G4" s="61"/>
      <c r="H4" s="61"/>
      <c r="I4" s="61"/>
    </row>
    <row r="5" spans="1:12" ht="36.75" customHeight="1" x14ac:dyDescent="0.25">
      <c r="A5" s="59" t="s">
        <v>0</v>
      </c>
      <c r="B5" s="59" t="s">
        <v>20</v>
      </c>
      <c r="C5" s="63"/>
      <c r="D5" s="64" t="s">
        <v>23</v>
      </c>
      <c r="E5" s="59"/>
      <c r="F5" s="59" t="s">
        <v>21</v>
      </c>
      <c r="G5" s="59"/>
      <c r="H5" s="59" t="s">
        <v>22</v>
      </c>
      <c r="I5" s="59"/>
    </row>
    <row r="6" spans="1:12" x14ac:dyDescent="0.25">
      <c r="A6" s="62"/>
      <c r="B6" s="35" t="s">
        <v>28</v>
      </c>
      <c r="C6" s="41" t="s">
        <v>46</v>
      </c>
      <c r="D6" s="36" t="s">
        <v>28</v>
      </c>
      <c r="E6" s="35" t="s">
        <v>46</v>
      </c>
      <c r="F6" s="35" t="s">
        <v>28</v>
      </c>
      <c r="G6" s="35" t="s">
        <v>46</v>
      </c>
      <c r="H6" s="35" t="s">
        <v>28</v>
      </c>
      <c r="I6" s="35" t="s">
        <v>46</v>
      </c>
    </row>
    <row r="7" spans="1:12" x14ac:dyDescent="0.25">
      <c r="A7" s="5" t="s">
        <v>3</v>
      </c>
      <c r="B7" s="10"/>
      <c r="C7" s="42">
        <v>1659</v>
      </c>
      <c r="D7" s="37"/>
      <c r="E7" s="10">
        <v>63</v>
      </c>
      <c r="F7" s="10"/>
      <c r="G7" s="10">
        <v>970</v>
      </c>
      <c r="H7" s="10"/>
      <c r="I7" s="10">
        <v>626</v>
      </c>
    </row>
    <row r="8" spans="1:12" x14ac:dyDescent="0.25">
      <c r="A8" s="2" t="s">
        <v>4</v>
      </c>
      <c r="B8" s="10">
        <v>493</v>
      </c>
      <c r="C8" s="42">
        <v>818</v>
      </c>
      <c r="D8" s="37">
        <v>29</v>
      </c>
      <c r="E8" s="10">
        <v>36</v>
      </c>
      <c r="F8" s="10">
        <v>272</v>
      </c>
      <c r="G8" s="10">
        <v>466</v>
      </c>
      <c r="H8" s="10">
        <v>192</v>
      </c>
      <c r="I8" s="10">
        <v>316</v>
      </c>
    </row>
    <row r="9" spans="1:12" x14ac:dyDescent="0.25">
      <c r="A9" s="2" t="s">
        <v>5</v>
      </c>
      <c r="B9" s="10">
        <v>983</v>
      </c>
      <c r="C9" s="42">
        <v>841</v>
      </c>
      <c r="D9" s="37">
        <v>29</v>
      </c>
      <c r="E9" s="10">
        <v>27</v>
      </c>
      <c r="F9" s="10">
        <v>556</v>
      </c>
      <c r="G9" s="10">
        <v>504</v>
      </c>
      <c r="H9" s="10">
        <v>398</v>
      </c>
      <c r="I9" s="10">
        <v>310</v>
      </c>
    </row>
    <row r="10" spans="1:12" x14ac:dyDescent="0.25">
      <c r="A10" s="3" t="s">
        <v>6</v>
      </c>
      <c r="B10" s="10">
        <v>12906</v>
      </c>
      <c r="C10" s="42">
        <v>12869</v>
      </c>
      <c r="D10" s="37">
        <v>5976</v>
      </c>
      <c r="E10" s="10">
        <v>6020</v>
      </c>
      <c r="F10" s="10">
        <v>1523</v>
      </c>
      <c r="G10" s="10">
        <v>1958</v>
      </c>
      <c r="H10" s="10">
        <v>5407</v>
      </c>
      <c r="I10" s="10">
        <v>4891</v>
      </c>
    </row>
    <row r="11" spans="1:12" x14ac:dyDescent="0.25">
      <c r="A11" s="3" t="s">
        <v>7</v>
      </c>
      <c r="B11" s="10">
        <v>3563086.4920000001</v>
      </c>
      <c r="C11" s="42">
        <v>4037821.5860000001</v>
      </c>
      <c r="D11" s="37">
        <v>1771728.6710000001</v>
      </c>
      <c r="E11" s="10">
        <v>1875544.176</v>
      </c>
      <c r="F11" s="10">
        <v>205998.56700000001</v>
      </c>
      <c r="G11" s="10">
        <v>305781.37</v>
      </c>
      <c r="H11" s="10">
        <v>1585359.254</v>
      </c>
      <c r="I11" s="10">
        <v>1856496.04</v>
      </c>
      <c r="J11" s="11"/>
      <c r="K11" s="11"/>
      <c r="L11" s="11"/>
    </row>
    <row r="12" spans="1:12" x14ac:dyDescent="0.25">
      <c r="A12" s="3" t="s">
        <v>8</v>
      </c>
      <c r="B12" s="10">
        <v>3628818.5440000002</v>
      </c>
      <c r="C12" s="42">
        <v>3965358.9309999999</v>
      </c>
      <c r="D12" s="37">
        <v>1766830.6969999999</v>
      </c>
      <c r="E12" s="10">
        <v>1866236.0970000001</v>
      </c>
      <c r="F12" s="10">
        <v>223922.601</v>
      </c>
      <c r="G12" s="10">
        <v>311868.03600000002</v>
      </c>
      <c r="H12" s="10">
        <v>1638065.246</v>
      </c>
      <c r="I12" s="10">
        <v>1787254.798</v>
      </c>
      <c r="K12" s="11"/>
    </row>
    <row r="13" spans="1:12" x14ac:dyDescent="0.25">
      <c r="A13" s="3" t="s">
        <v>9</v>
      </c>
      <c r="B13" s="10">
        <v>109438.607</v>
      </c>
      <c r="C13" s="42">
        <v>145029.872</v>
      </c>
      <c r="D13" s="37">
        <v>9706.5630000000001</v>
      </c>
      <c r="E13" s="10">
        <v>11439.536</v>
      </c>
      <c r="F13" s="10">
        <v>8822.3780000000006</v>
      </c>
      <c r="G13" s="10">
        <v>18553.263999999999</v>
      </c>
      <c r="H13" s="10">
        <v>90909.665999999997</v>
      </c>
      <c r="I13" s="10">
        <v>115037.072</v>
      </c>
    </row>
    <row r="14" spans="1:12" x14ac:dyDescent="0.25">
      <c r="A14" s="3" t="s">
        <v>10</v>
      </c>
      <c r="B14" s="10">
        <v>175170.65900000001</v>
      </c>
      <c r="C14" s="42">
        <v>72567.217000000004</v>
      </c>
      <c r="D14" s="37">
        <v>4808.5889999999999</v>
      </c>
      <c r="E14" s="10">
        <v>2131.4569999999999</v>
      </c>
      <c r="F14" s="10">
        <v>26746.412</v>
      </c>
      <c r="G14" s="10">
        <v>24639.93</v>
      </c>
      <c r="H14" s="10">
        <v>143615.658</v>
      </c>
      <c r="I14" s="10">
        <v>45795.83</v>
      </c>
    </row>
    <row r="15" spans="1:12" x14ac:dyDescent="0.25">
      <c r="A15" s="3" t="s">
        <v>11</v>
      </c>
      <c r="B15" s="10">
        <v>7894.42</v>
      </c>
      <c r="C15" s="42">
        <v>6987.6009999999997</v>
      </c>
      <c r="D15" s="38">
        <v>-382.84199999999998</v>
      </c>
      <c r="E15" s="33">
        <v>186.511</v>
      </c>
      <c r="F15" s="10">
        <v>542.73599999999999</v>
      </c>
      <c r="G15" s="10">
        <v>910.423</v>
      </c>
      <c r="H15" s="10">
        <v>7734.5259999999998</v>
      </c>
      <c r="I15" s="10">
        <v>5890.6670000000004</v>
      </c>
    </row>
    <row r="16" spans="1:12" x14ac:dyDescent="0.25">
      <c r="A16" s="3" t="s">
        <v>12</v>
      </c>
      <c r="B16" s="10">
        <v>99283.087</v>
      </c>
      <c r="C16" s="42">
        <v>138021.269</v>
      </c>
      <c r="D16" s="37">
        <v>10089.405000000001</v>
      </c>
      <c r="E16" s="10">
        <v>11253.025</v>
      </c>
      <c r="F16" s="10">
        <v>8279.9789999999994</v>
      </c>
      <c r="G16" s="10">
        <v>17642.841</v>
      </c>
      <c r="H16" s="10">
        <v>80913.702999999994</v>
      </c>
      <c r="I16" s="10">
        <v>109125.40300000001</v>
      </c>
    </row>
    <row r="17" spans="1:9" x14ac:dyDescent="0.25">
      <c r="A17" s="3" t="s">
        <v>13</v>
      </c>
      <c r="B17" s="10">
        <v>172909.55900000001</v>
      </c>
      <c r="C17" s="42">
        <v>72546.214999999997</v>
      </c>
      <c r="D17" s="37">
        <v>4808.5889999999999</v>
      </c>
      <c r="E17" s="10">
        <v>2131.4569999999999</v>
      </c>
      <c r="F17" s="10">
        <v>26746.749</v>
      </c>
      <c r="G17" s="10">
        <v>24639.93</v>
      </c>
      <c r="H17" s="10">
        <v>141354.22099999999</v>
      </c>
      <c r="I17" s="10">
        <v>45774.828000000001</v>
      </c>
    </row>
    <row r="18" spans="1:9" x14ac:dyDescent="0.25">
      <c r="A18" s="4" t="s">
        <v>24</v>
      </c>
      <c r="B18" s="13">
        <v>-73626.471999999994</v>
      </c>
      <c r="C18" s="43">
        <v>65475.053999999996</v>
      </c>
      <c r="D18" s="39">
        <v>5280.8159999999998</v>
      </c>
      <c r="E18" s="13">
        <v>9121.5679999999993</v>
      </c>
      <c r="F18" s="13">
        <v>-18466.77</v>
      </c>
      <c r="G18" s="13">
        <v>-6997.0889999999999</v>
      </c>
      <c r="H18" s="13">
        <v>-60440.517999999996</v>
      </c>
      <c r="I18" s="13">
        <v>63350.574999999997</v>
      </c>
    </row>
    <row r="19" spans="1:9" x14ac:dyDescent="0.25">
      <c r="A19" s="3" t="s">
        <v>15</v>
      </c>
      <c r="B19" s="10">
        <v>69595.747000000003</v>
      </c>
      <c r="C19" s="42">
        <v>100081.906</v>
      </c>
      <c r="D19" s="37">
        <v>1284.635</v>
      </c>
      <c r="E19" s="10">
        <v>0</v>
      </c>
      <c r="F19" s="10">
        <v>4823.527</v>
      </c>
      <c r="G19" s="10">
        <v>20699.189999999999</v>
      </c>
      <c r="H19" s="10">
        <v>63487.584999999999</v>
      </c>
      <c r="I19" s="10">
        <v>79382.716</v>
      </c>
    </row>
    <row r="20" spans="1:9" x14ac:dyDescent="0.25">
      <c r="A20" s="3" t="s">
        <v>16</v>
      </c>
      <c r="B20" s="10">
        <v>103811.128</v>
      </c>
      <c r="C20" s="42">
        <v>86152.682000000001</v>
      </c>
      <c r="D20" s="37">
        <v>33136.550999999999</v>
      </c>
      <c r="E20" s="10">
        <v>7347.5720000000001</v>
      </c>
      <c r="F20" s="10">
        <v>4608.87</v>
      </c>
      <c r="G20" s="10">
        <v>29323.295999999998</v>
      </c>
      <c r="H20" s="10">
        <v>66065.706999999995</v>
      </c>
      <c r="I20" s="10">
        <v>49481.813999999998</v>
      </c>
    </row>
    <row r="21" spans="1:9" x14ac:dyDescent="0.25">
      <c r="A21" s="3" t="s">
        <v>17</v>
      </c>
      <c r="B21" s="34">
        <v>-34215.381000000001</v>
      </c>
      <c r="C21" s="44">
        <v>13929.224</v>
      </c>
      <c r="D21" s="40">
        <v>-31851.916000000001</v>
      </c>
      <c r="E21" s="34">
        <v>-7347.5720000000001</v>
      </c>
      <c r="F21" s="34">
        <v>214.65700000000001</v>
      </c>
      <c r="G21" s="34">
        <v>-8624.1059999999998</v>
      </c>
      <c r="H21" s="34">
        <v>-2578.1219999999998</v>
      </c>
      <c r="I21" s="10">
        <v>29900.901999999998</v>
      </c>
    </row>
    <row r="22" spans="1:9" x14ac:dyDescent="0.25">
      <c r="A22" s="3" t="s">
        <v>43</v>
      </c>
      <c r="B22" s="10">
        <v>443656.93</v>
      </c>
      <c r="C22" s="42">
        <v>199399.3</v>
      </c>
      <c r="D22" s="37">
        <v>404645.5</v>
      </c>
      <c r="E22" s="10">
        <v>181271.62899999999</v>
      </c>
      <c r="F22" s="10">
        <v>801.173</v>
      </c>
      <c r="G22" s="10">
        <v>962.58600000000001</v>
      </c>
      <c r="H22" s="10">
        <v>38210.256999999998</v>
      </c>
      <c r="I22" s="10">
        <v>17165.084999999999</v>
      </c>
    </row>
    <row r="23" spans="1:9" x14ac:dyDescent="0.25">
      <c r="A23" s="3" t="s">
        <v>18</v>
      </c>
      <c r="B23" s="10">
        <v>5584.2206596415099</v>
      </c>
      <c r="C23" s="42">
        <v>5774.7351451809263</v>
      </c>
      <c r="D23" s="37">
        <v>7300.3101433511829</v>
      </c>
      <c r="E23" s="10">
        <v>7558.3963039867112</v>
      </c>
      <c r="F23" s="10">
        <v>2954.3208579557891</v>
      </c>
      <c r="G23" s="10">
        <v>2814.5144705481785</v>
      </c>
      <c r="H23" s="10">
        <v>4428.3091825411502</v>
      </c>
      <c r="I23" s="10">
        <v>4764.4043140462072</v>
      </c>
    </row>
    <row r="24" spans="1:9" x14ac:dyDescent="0.25">
      <c r="A24" s="30" t="s">
        <v>47</v>
      </c>
    </row>
  </sheetData>
  <mergeCells count="6">
    <mergeCell ref="F4:I4"/>
    <mergeCell ref="A5:A6"/>
    <mergeCell ref="B5:C5"/>
    <mergeCell ref="D5:E5"/>
    <mergeCell ref="F5:G5"/>
    <mergeCell ref="H5:I5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8"/>
  <sheetViews>
    <sheetView tabSelected="1" workbookViewId="0">
      <selection activeCell="K28" sqref="K28"/>
    </sheetView>
  </sheetViews>
  <sheetFormatPr defaultRowHeight="15" x14ac:dyDescent="0.25"/>
  <cols>
    <col min="1" max="1" width="5.5703125" customWidth="1"/>
    <col min="2" max="2" width="14.85546875" customWidth="1"/>
    <col min="3" max="3" width="36.5703125" customWidth="1"/>
    <col min="4" max="4" width="17" bestFit="1" customWidth="1"/>
    <col min="5" max="5" width="13.5703125" customWidth="1"/>
    <col min="6" max="6" width="9.42578125" customWidth="1"/>
    <col min="7" max="7" width="13.42578125" customWidth="1"/>
    <col min="18" max="19" width="12.7109375" bestFit="1" customWidth="1"/>
    <col min="20" max="20" width="9.85546875" bestFit="1" customWidth="1"/>
    <col min="21" max="21" width="10.85546875" bestFit="1" customWidth="1"/>
  </cols>
  <sheetData>
    <row r="3" spans="1:7" x14ac:dyDescent="0.25">
      <c r="A3" s="24" t="s">
        <v>49</v>
      </c>
      <c r="B3" s="27"/>
      <c r="C3" s="27"/>
      <c r="D3" s="27"/>
      <c r="E3" s="27"/>
      <c r="F3" s="27"/>
    </row>
    <row r="4" spans="1:7" x14ac:dyDescent="0.25">
      <c r="A4" s="27"/>
      <c r="B4" s="25"/>
      <c r="C4" s="27"/>
      <c r="D4" s="27"/>
      <c r="E4" s="27"/>
      <c r="F4" s="61" t="s">
        <v>44</v>
      </c>
      <c r="G4" s="61"/>
    </row>
    <row r="5" spans="1:7" ht="22.5" x14ac:dyDescent="0.25">
      <c r="A5" s="31" t="s">
        <v>29</v>
      </c>
      <c r="B5" s="31" t="s">
        <v>25</v>
      </c>
      <c r="C5" s="31" t="s">
        <v>30</v>
      </c>
      <c r="D5" s="47" t="s">
        <v>26</v>
      </c>
      <c r="E5" s="52" t="s">
        <v>7</v>
      </c>
      <c r="F5" s="41" t="s">
        <v>31</v>
      </c>
      <c r="G5" s="36" t="s">
        <v>27</v>
      </c>
    </row>
    <row r="6" spans="1:7" x14ac:dyDescent="0.25">
      <c r="A6" s="12" t="s">
        <v>32</v>
      </c>
      <c r="B6" s="45" t="s">
        <v>51</v>
      </c>
      <c r="C6" s="46" t="s">
        <v>72</v>
      </c>
      <c r="D6" s="48" t="s">
        <v>63</v>
      </c>
      <c r="E6" s="53">
        <v>1253497.5560000001</v>
      </c>
      <c r="F6" s="54">
        <v>0.31043906455553832</v>
      </c>
      <c r="G6" s="49">
        <v>693.37699999999995</v>
      </c>
    </row>
    <row r="7" spans="1:7" x14ac:dyDescent="0.25">
      <c r="A7" s="12" t="s">
        <v>33</v>
      </c>
      <c r="B7" s="45" t="s">
        <v>52</v>
      </c>
      <c r="C7" s="46" t="s">
        <v>73</v>
      </c>
      <c r="D7" s="48" t="s">
        <v>64</v>
      </c>
      <c r="E7" s="53">
        <v>198255.68799999999</v>
      </c>
      <c r="F7" s="54">
        <v>4.9099665197540006E-2</v>
      </c>
      <c r="G7" s="49">
        <v>8127.8379999999997</v>
      </c>
    </row>
    <row r="8" spans="1:7" x14ac:dyDescent="0.25">
      <c r="A8" s="12" t="s">
        <v>34</v>
      </c>
      <c r="B8" s="45" t="s">
        <v>53</v>
      </c>
      <c r="C8" s="46" t="s">
        <v>74</v>
      </c>
      <c r="D8" s="48" t="s">
        <v>65</v>
      </c>
      <c r="E8" s="53">
        <v>183003.095</v>
      </c>
      <c r="F8" s="54">
        <v>4.5322234056727834E-2</v>
      </c>
      <c r="G8" s="49">
        <v>6432.2020000000002</v>
      </c>
    </row>
    <row r="9" spans="1:7" x14ac:dyDescent="0.25">
      <c r="A9" s="12" t="s">
        <v>35</v>
      </c>
      <c r="B9" s="45" t="s">
        <v>54</v>
      </c>
      <c r="C9" s="46" t="s">
        <v>75</v>
      </c>
      <c r="D9" s="48" t="s">
        <v>66</v>
      </c>
      <c r="E9" s="53">
        <v>157072.68299999999</v>
      </c>
      <c r="F9" s="54">
        <v>3.890035249318715E-2</v>
      </c>
      <c r="G9" s="49">
        <v>517.85500000000002</v>
      </c>
    </row>
    <row r="10" spans="1:7" x14ac:dyDescent="0.25">
      <c r="A10" s="12" t="s">
        <v>36</v>
      </c>
      <c r="B10" s="45" t="s">
        <v>55</v>
      </c>
      <c r="C10" s="46" t="s">
        <v>76</v>
      </c>
      <c r="D10" s="48" t="s">
        <v>63</v>
      </c>
      <c r="E10" s="53">
        <v>141106.022</v>
      </c>
      <c r="F10" s="54">
        <v>3.4946076490661462E-2</v>
      </c>
      <c r="G10" s="49">
        <v>3351.922</v>
      </c>
    </row>
    <row r="11" spans="1:7" x14ac:dyDescent="0.25">
      <c r="A11" s="12" t="s">
        <v>37</v>
      </c>
      <c r="B11" s="45" t="s">
        <v>56</v>
      </c>
      <c r="C11" s="46" t="s">
        <v>77</v>
      </c>
      <c r="D11" s="48" t="s">
        <v>67</v>
      </c>
      <c r="E11" s="53">
        <v>135550.152</v>
      </c>
      <c r="F11" s="54">
        <v>3.3570119212295475E-2</v>
      </c>
      <c r="G11" s="49">
        <v>739.7</v>
      </c>
    </row>
    <row r="12" spans="1:7" x14ac:dyDescent="0.25">
      <c r="A12" s="12" t="s">
        <v>38</v>
      </c>
      <c r="B12" s="45" t="s">
        <v>57</v>
      </c>
      <c r="C12" s="46" t="s">
        <v>78</v>
      </c>
      <c r="D12" s="48" t="s">
        <v>68</v>
      </c>
      <c r="E12" s="53">
        <v>88746.482000000004</v>
      </c>
      <c r="F12" s="54">
        <v>2.1978802210504602E-2</v>
      </c>
      <c r="G12" s="49">
        <v>1423.37</v>
      </c>
    </row>
    <row r="13" spans="1:7" x14ac:dyDescent="0.25">
      <c r="A13" s="12" t="s">
        <v>39</v>
      </c>
      <c r="B13" s="45" t="s">
        <v>58</v>
      </c>
      <c r="C13" s="46" t="s">
        <v>79</v>
      </c>
      <c r="D13" s="48" t="s">
        <v>69</v>
      </c>
      <c r="E13" s="53">
        <v>71058.535000000003</v>
      </c>
      <c r="F13" s="54">
        <v>1.759823545606257E-2</v>
      </c>
      <c r="G13" s="49">
        <v>4943.0820000000003</v>
      </c>
    </row>
    <row r="14" spans="1:7" x14ac:dyDescent="0.25">
      <c r="A14" s="12" t="s">
        <v>40</v>
      </c>
      <c r="B14" s="45" t="s">
        <v>59</v>
      </c>
      <c r="C14" s="46" t="s">
        <v>80</v>
      </c>
      <c r="D14" s="48" t="s">
        <v>70</v>
      </c>
      <c r="E14" s="53">
        <v>69094.264999999999</v>
      </c>
      <c r="F14" s="54">
        <v>1.7111767701565802E-2</v>
      </c>
      <c r="G14" s="49">
        <v>-225.65700000000001</v>
      </c>
    </row>
    <row r="15" spans="1:7" x14ac:dyDescent="0.25">
      <c r="A15" s="12" t="s">
        <v>41</v>
      </c>
      <c r="B15" s="45" t="s">
        <v>60</v>
      </c>
      <c r="C15" s="46" t="s">
        <v>81</v>
      </c>
      <c r="D15" s="48" t="s">
        <v>71</v>
      </c>
      <c r="E15" s="53">
        <v>68677.195999999996</v>
      </c>
      <c r="F15" s="54">
        <v>1.7008477105110012E-2</v>
      </c>
      <c r="G15" s="49">
        <v>117.71</v>
      </c>
    </row>
    <row r="16" spans="1:7" x14ac:dyDescent="0.25">
      <c r="A16" s="65" t="s">
        <v>42</v>
      </c>
      <c r="B16" s="65"/>
      <c r="C16" s="65"/>
      <c r="D16" s="66"/>
      <c r="E16" s="55">
        <v>2366061.6740000006</v>
      </c>
      <c r="F16" s="56">
        <f t="shared" ref="F16:F17" si="0">E16/$E$17</f>
        <v>0.58597479447919332</v>
      </c>
      <c r="G16" s="50">
        <f>SUM(G6:G15)</f>
        <v>26121.398999999998</v>
      </c>
    </row>
    <row r="17" spans="1:7" x14ac:dyDescent="0.25">
      <c r="A17" s="67" t="s">
        <v>61</v>
      </c>
      <c r="B17" s="67"/>
      <c r="C17" s="67"/>
      <c r="D17" s="68"/>
      <c r="E17" s="57">
        <v>4037821.5860000001</v>
      </c>
      <c r="F17" s="58">
        <f t="shared" si="0"/>
        <v>1</v>
      </c>
      <c r="G17" s="51">
        <v>65475.053999999996</v>
      </c>
    </row>
    <row r="18" spans="1:7" x14ac:dyDescent="0.25">
      <c r="A18" s="69" t="s">
        <v>47</v>
      </c>
      <c r="B18" s="70"/>
      <c r="C18" s="70"/>
      <c r="D18" s="70"/>
      <c r="E18" s="70"/>
      <c r="F18" s="70"/>
      <c r="G18" s="70"/>
    </row>
  </sheetData>
  <mergeCells count="4">
    <mergeCell ref="A16:D16"/>
    <mergeCell ref="A17:D17"/>
    <mergeCell ref="A18:G18"/>
    <mergeCell ref="F4:G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1</vt:i4>
      </vt:variant>
    </vt:vector>
  </HeadingPairs>
  <TitlesOfParts>
    <vt:vector size="4" baseType="lpstr">
      <vt:lpstr>Tablica 1</vt:lpstr>
      <vt:lpstr>Tablica 2</vt:lpstr>
      <vt:lpstr>Tablica 3</vt:lpstr>
      <vt:lpstr>'Tablica 2'!_ftnref1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Fabrični</dc:creator>
  <cp:lastModifiedBy>korisnik</cp:lastModifiedBy>
  <dcterms:created xsi:type="dcterms:W3CDTF">2020-01-09T09:54:33Z</dcterms:created>
  <dcterms:modified xsi:type="dcterms:W3CDTF">2023-01-12T09:31:16Z</dcterms:modified>
</cp:coreProperties>
</file>