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Županije" sheetId="1" r:id="rId1"/>
    <sheet name="Središta županija" sheetId="2" r:id="rId2"/>
  </sheets>
  <definedNames/>
  <calcPr fullCalcOnLoad="1"/>
</workbook>
</file>

<file path=xl/sharedStrings.xml><?xml version="1.0" encoding="utf-8"?>
<sst xmlns="http://schemas.openxmlformats.org/spreadsheetml/2006/main" count="142" uniqueCount="94">
  <si>
    <t>Rang</t>
  </si>
  <si>
    <t>Naziv županije/grada/općine</t>
  </si>
  <si>
    <t>Broj stanovnika*</t>
  </si>
  <si>
    <t>Broj radno sposobnog stanovništva             (od 15-64 godine)*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</si>
  <si>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</si>
  <si>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</si>
  <si>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</si>
  <si>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</si>
  <si>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</si>
  <si>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</si>
  <si>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</si>
  <si>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</si>
  <si>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</si>
  <si>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</si>
  <si>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</si>
  <si>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</si>
  <si>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</si>
  <si>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</si>
  <si>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</si>
  <si>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</si>
  <si>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</si>
  <si>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</si>
  <si>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</si>
  <si>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</si>
  <si>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</si>
  <si>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</si>
  <si>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</si>
  <si>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</si>
  <si>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</si>
  <si>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</si>
  <si>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</si>
  <si>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</si>
  <si>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</si>
  <si>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</si>
  <si>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</si>
  <si>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</si>
  <si>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</si>
  <si>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</si>
  <si>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</si>
  <si>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</si>
  <si>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</si>
  <si>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</si>
  <si>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</si>
  <si>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</si>
  <si>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</si>
  <si>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</si>
  <si>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</si>
  <si>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</si>
  <si>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</si>
  <si>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</si>
  <si>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UKUPNO REPUBLIKA HRVATSKA</t>
  </si>
  <si>
    <t>* Izvor Državni zavod za statistiku, Popis stanovništva 2011.</t>
  </si>
  <si>
    <t>OSJEČKO-BARANJSKA</t>
  </si>
  <si>
    <t>Razdoblje</t>
  </si>
  <si>
    <t>Udio u broju stanovnika u %</t>
  </si>
  <si>
    <t>Udio u broju radno sposobnog stanovništva u %</t>
  </si>
  <si>
    <t>Broj potrošača**</t>
  </si>
  <si>
    <t>** Sukladno Zakonu o provedbi ovrhe na novčanim sredstvima, pod pojmom „potrošač“ podrazumijeva se fizička osoba koja ne obavlja registriranu gospodarsku djelatnost i koja se ne bavi slobodnim zanimanjem.</t>
  </si>
  <si>
    <t>Izvor: Financijska agencija - Očevidnik o redoslijedu osnova za plaćenje</t>
  </si>
  <si>
    <t>Grada/općine</t>
  </si>
  <si>
    <t>Broj stanovnika**</t>
  </si>
  <si>
    <t>Broj potrošača***</t>
  </si>
  <si>
    <t>Broj radno sposobnog stanovništva (od 15-64 godine)**</t>
  </si>
  <si>
    <t>Udio u ukupnom broju stanovnika</t>
  </si>
  <si>
    <t>SPLIT</t>
  </si>
  <si>
    <t>RIJEKA</t>
  </si>
  <si>
    <t>OSIJEK</t>
  </si>
  <si>
    <t>ZADAR</t>
  </si>
  <si>
    <t>VELIKA GORICA*</t>
  </si>
  <si>
    <t>SLAVONSKI BROD</t>
  </si>
  <si>
    <t>SISAK</t>
  </si>
  <si>
    <t>KARLOVAC</t>
  </si>
  <si>
    <t>BJELOVAR</t>
  </si>
  <si>
    <t>VARAŽDIN</t>
  </si>
  <si>
    <t>ŠIBENIK</t>
  </si>
  <si>
    <t>ČAKOVEC</t>
  </si>
  <si>
    <t>VUKOVAR</t>
  </si>
  <si>
    <t>DUBROVNIK</t>
  </si>
  <si>
    <t>KOPRIVNICA</t>
  </si>
  <si>
    <t>POŽEGA</t>
  </si>
  <si>
    <t>VIROVITICA</t>
  </si>
  <si>
    <t>GOSPIĆ</t>
  </si>
  <si>
    <t>KRAPINA</t>
  </si>
  <si>
    <t>PAZIN</t>
  </si>
  <si>
    <t>Ukupno</t>
  </si>
  <si>
    <t>UKUPNO RH</t>
  </si>
  <si>
    <t>Udio županijskih središta</t>
  </si>
  <si>
    <t>Izvor: Financijska agencija - Očevidnik o redoslijedu osnova za plaćanje</t>
  </si>
  <si>
    <t>* Sjedište Zagrebačke županije je u Zagrebu, a za potrebe ove analize prezentirani su podaci za Veliku Goricu</t>
  </si>
  <si>
    <t>** Izvor DZS, Popis 2011.</t>
  </si>
  <si>
    <t>*** Sukladno Zakonu o provedbi ovrhe na novčanim sredstvima, pod pojmom „potrošač“ podrazumijeva se fizička osoba koja ne obavlja registriranu gospodarsku djelatnost i koja se ne bavi slobodnim zanimanjem.</t>
  </si>
  <si>
    <r>
      <t xml:space="preserve">Broj potrošača koji nisu podmirili dospjele osnove za plaćanje i iznosi duga po županijama i po vrstama – stanje </t>
    </r>
    <r>
      <rPr>
        <b/>
        <u val="single"/>
        <sz val="11"/>
        <color indexed="56"/>
        <rFont val="Calibri"/>
        <family val="2"/>
      </rPr>
      <t>31.12.2022</t>
    </r>
    <r>
      <rPr>
        <b/>
        <sz val="11"/>
        <color indexed="56"/>
        <rFont val="Calibri"/>
        <family val="2"/>
      </rPr>
      <t>.</t>
    </r>
  </si>
  <si>
    <t>31.12.2022.</t>
  </si>
  <si>
    <t>Županijska središta rangirana po broju potrošača koji nisu podmirili dospjele osnove za plaćanje - udjeli u ukupnom i radnom stanovništvu te iznosi duga po vrstama  – stanje 31.12.2022.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</si>
</sst>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  <numFmt numFmtId="177" formatCode="0.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b/>
      <u val="single"/>
      <sz val="11"/>
      <color indexed="56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9"/>
      <color indexed="8"/>
      <name val="Calibri"/>
      <family val="2"/>
    </font>
    <font>
      <sz val="9"/>
      <color indexed="56"/>
      <name val="Calibri"/>
      <family val="2"/>
    </font>
    <font>
      <b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i/>
      <sz val="9"/>
      <color rgb="FF16365C"/>
      <name val="Calibri"/>
      <family val="2"/>
    </font>
    <font>
      <sz val="11"/>
      <color rgb="FF16365C"/>
      <name val="Calibri"/>
      <family val="2"/>
    </font>
    <font>
      <b/>
      <sz val="11"/>
      <color rgb="FF16365C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9"/>
      <color theme="1"/>
      <name val="Calibri"/>
      <family val="2"/>
    </font>
    <font>
      <i/>
      <sz val="9"/>
      <color rgb="FF003366"/>
      <name val="Calibri"/>
      <family val="2"/>
    </font>
    <font>
      <sz val="9"/>
      <color rgb="FF003366"/>
      <name val="Calibri"/>
      <family val="2"/>
    </font>
    <font>
      <b/>
      <sz val="11"/>
      <color rgb="FF003366"/>
      <name val="Calibri"/>
      <family val="2"/>
    </font>
    <font>
      <b/>
      <sz val="10"/>
      <color rgb="FF16365C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6" fillId="33" borderId="10" xfId="52" applyFont="1" applyFill="1" applyBorder="1" applyAlignment="1">
      <alignment vertical="center"/>
      <protection/>
    </xf>
    <xf numFmtId="3" fontId="56" fillId="2" borderId="10" xfId="0" applyNumberFormat="1" applyFont="1" applyFill="1" applyBorder="1" applyAlignment="1">
      <alignment vertical="center"/>
    </xf>
    <xf numFmtId="3" fontId="57" fillId="33" borderId="10" xfId="52" applyNumberFormat="1" applyFont="1" applyFill="1" applyBorder="1" applyAlignment="1">
      <alignment horizontal="right" vertical="center"/>
      <protection/>
    </xf>
    <xf numFmtId="3" fontId="56" fillId="2" borderId="11" xfId="0" applyNumberFormat="1" applyFont="1" applyFill="1" applyBorder="1" applyAlignment="1">
      <alignment horizontal="center" vertical="center"/>
    </xf>
    <xf numFmtId="3" fontId="7" fillId="33" borderId="10" xfId="52" applyNumberFormat="1" applyFont="1" applyFill="1" applyBorder="1" applyAlignment="1">
      <alignment horizontal="right" vertical="center"/>
      <protection/>
    </xf>
    <xf numFmtId="3" fontId="6" fillId="33" borderId="10" xfId="52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vertical="center"/>
      <protection/>
    </xf>
    <xf numFmtId="3" fontId="56" fillId="35" borderId="10" xfId="0" applyNumberFormat="1" applyFont="1" applyFill="1" applyBorder="1" applyAlignment="1">
      <alignment vertical="center"/>
    </xf>
    <xf numFmtId="3" fontId="57" fillId="34" borderId="10" xfId="52" applyNumberFormat="1" applyFont="1" applyFill="1" applyBorder="1" applyAlignment="1">
      <alignment horizontal="right" vertical="center"/>
      <protection/>
    </xf>
    <xf numFmtId="3" fontId="56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2" applyNumberFormat="1" applyFont="1" applyFill="1" applyBorder="1" applyAlignment="1">
      <alignment horizontal="right" vertical="center"/>
      <protection/>
    </xf>
    <xf numFmtId="3" fontId="7" fillId="34" borderId="10" xfId="52" applyNumberFormat="1" applyFont="1" applyFill="1" applyBorder="1" applyAlignment="1">
      <alignment horizontal="right" vertical="center"/>
      <protection/>
    </xf>
    <xf numFmtId="3" fontId="56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8" fillId="35" borderId="11" xfId="0" applyNumberFormat="1" applyFont="1" applyFill="1" applyBorder="1" applyAlignment="1">
      <alignment horizontal="center" vertical="center"/>
    </xf>
    <xf numFmtId="4" fontId="59" fillId="2" borderId="11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/>
    </xf>
    <xf numFmtId="0" fontId="6" fillId="33" borderId="12" xfId="52" applyFont="1" applyFill="1" applyBorder="1" applyAlignment="1">
      <alignment vertical="center"/>
      <protection/>
    </xf>
    <xf numFmtId="3" fontId="56" fillId="2" borderId="12" xfId="0" applyNumberFormat="1" applyFont="1" applyFill="1" applyBorder="1" applyAlignment="1">
      <alignment vertical="center"/>
    </xf>
    <xf numFmtId="3" fontId="57" fillId="33" borderId="12" xfId="52" applyNumberFormat="1" applyFont="1" applyFill="1" applyBorder="1" applyAlignment="1">
      <alignment horizontal="right" vertical="center"/>
      <protection/>
    </xf>
    <xf numFmtId="3" fontId="56" fillId="2" borderId="13" xfId="0" applyNumberFormat="1" applyFont="1" applyFill="1" applyBorder="1" applyAlignment="1">
      <alignment horizontal="center" vertical="center"/>
    </xf>
    <xf numFmtId="3" fontId="6" fillId="33" borderId="12" xfId="52" applyNumberFormat="1" applyFont="1" applyFill="1" applyBorder="1" applyAlignment="1">
      <alignment horizontal="right" vertical="center"/>
      <protection/>
    </xf>
    <xf numFmtId="3" fontId="7" fillId="33" borderId="12" xfId="52" applyNumberFormat="1" applyFont="1" applyFill="1" applyBorder="1" applyAlignment="1">
      <alignment horizontal="right" vertical="center"/>
      <protection/>
    </xf>
    <xf numFmtId="3" fontId="57" fillId="36" borderId="14" xfId="0" applyNumberFormat="1" applyFont="1" applyFill="1" applyBorder="1" applyAlignment="1">
      <alignment horizontal="center" vertical="center"/>
    </xf>
    <xf numFmtId="3" fontId="56" fillId="8" borderId="13" xfId="0" applyNumberFormat="1" applyFont="1" applyFill="1" applyBorder="1" applyAlignment="1">
      <alignment vertical="center"/>
    </xf>
    <xf numFmtId="3" fontId="56" fillId="8" borderId="13" xfId="52" applyNumberFormat="1" applyFont="1" applyFill="1" applyBorder="1" applyAlignment="1">
      <alignment horizontal="right" vertical="center"/>
      <protection/>
    </xf>
    <xf numFmtId="3" fontId="56" fillId="8" borderId="13" xfId="0" applyNumberFormat="1" applyFont="1" applyFill="1" applyBorder="1" applyAlignment="1">
      <alignment horizontal="center" vertical="center"/>
    </xf>
    <xf numFmtId="3" fontId="57" fillId="37" borderId="14" xfId="0" applyNumberFormat="1" applyFont="1" applyFill="1" applyBorder="1" applyAlignment="1">
      <alignment vertical="center"/>
    </xf>
    <xf numFmtId="3" fontId="57" fillId="37" borderId="14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2" applyNumberFormat="1" applyFont="1" applyFill="1" applyBorder="1" applyAlignment="1">
      <alignment horizontal="center" vertical="center" wrapText="1"/>
      <protection/>
    </xf>
    <xf numFmtId="4" fontId="4" fillId="39" borderId="10" xfId="52" applyNumberFormat="1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right" vertical="center"/>
      <protection/>
    </xf>
    <xf numFmtId="0" fontId="7" fillId="34" borderId="10" xfId="52" applyFont="1" applyFill="1" applyBorder="1" applyAlignment="1">
      <alignment horizontal="right" vertical="center"/>
      <protection/>
    </xf>
    <xf numFmtId="0" fontId="7" fillId="33" borderId="12" xfId="52" applyFont="1" applyFill="1" applyBorder="1" applyAlignment="1">
      <alignment horizontal="right" vertical="center"/>
      <protection/>
    </xf>
    <xf numFmtId="0" fontId="7" fillId="33" borderId="11" xfId="52" applyFont="1" applyFill="1" applyBorder="1" applyAlignment="1">
      <alignment horizontal="right" vertical="center"/>
      <protection/>
    </xf>
    <xf numFmtId="3" fontId="56" fillId="2" borderId="11" xfId="0" applyNumberFormat="1" applyFont="1" applyFill="1" applyBorder="1" applyAlignment="1">
      <alignment vertical="center"/>
    </xf>
    <xf numFmtId="4" fontId="7" fillId="33" borderId="11" xfId="52" applyNumberFormat="1" applyFont="1" applyFill="1" applyBorder="1" applyAlignment="1">
      <alignment horizontal="center" vertical="center"/>
      <protection/>
    </xf>
    <xf numFmtId="3" fontId="4" fillId="39" borderId="15" xfId="52" applyNumberFormat="1" applyFont="1" applyFill="1" applyBorder="1" applyAlignment="1">
      <alignment horizontal="center" vertical="center" wrapText="1"/>
      <protection/>
    </xf>
    <xf numFmtId="3" fontId="57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7" fillId="2" borderId="16" xfId="0" applyNumberFormat="1" applyFont="1" applyFill="1" applyBorder="1" applyAlignment="1">
      <alignment horizontal="center" vertical="center"/>
    </xf>
    <xf numFmtId="14" fontId="57" fillId="35" borderId="14" xfId="0" applyNumberFormat="1" applyFont="1" applyFill="1" applyBorder="1" applyAlignment="1">
      <alignment horizontal="center" vertical="center"/>
    </xf>
    <xf numFmtId="0" fontId="3" fillId="39" borderId="10" xfId="52" applyFont="1" applyFill="1" applyBorder="1" applyAlignment="1">
      <alignment horizontal="center" vertical="center" wrapText="1"/>
      <protection/>
    </xf>
    <xf numFmtId="0" fontId="3" fillId="39" borderId="10" xfId="52" applyFont="1" applyFill="1" applyBorder="1" applyAlignment="1">
      <alignment horizontal="center" vertical="center" textRotation="90" wrapText="1"/>
      <protection/>
    </xf>
    <xf numFmtId="0" fontId="60" fillId="0" borderId="0" xfId="0" applyFont="1" applyAlignment="1">
      <alignment/>
    </xf>
    <xf numFmtId="0" fontId="57" fillId="33" borderId="11" xfId="52" applyFont="1" applyFill="1" applyBorder="1" applyAlignment="1">
      <alignment vertical="center"/>
      <protection/>
    </xf>
    <xf numFmtId="3" fontId="57" fillId="40" borderId="10" xfId="52" applyNumberFormat="1" applyFont="1" applyFill="1" applyBorder="1" applyAlignment="1">
      <alignment horizontal="right" vertical="center"/>
      <protection/>
    </xf>
    <xf numFmtId="4" fontId="59" fillId="33" borderId="11" xfId="52" applyNumberFormat="1" applyFont="1" applyFill="1" applyBorder="1" applyAlignment="1">
      <alignment horizontal="center" vertical="center"/>
      <protection/>
    </xf>
    <xf numFmtId="3" fontId="56" fillId="34" borderId="10" xfId="52" applyNumberFormat="1" applyFont="1" applyFill="1" applyBorder="1" applyAlignment="1">
      <alignment horizontal="right" vertical="center"/>
      <protection/>
    </xf>
    <xf numFmtId="4" fontId="57" fillId="36" borderId="14" xfId="0" applyNumberFormat="1" applyFont="1" applyFill="1" applyBorder="1" applyAlignment="1">
      <alignment horizontal="center" vertical="center"/>
    </xf>
    <xf numFmtId="4" fontId="56" fillId="8" borderId="13" xfId="0" applyNumberFormat="1" applyFont="1" applyFill="1" applyBorder="1" applyAlignment="1">
      <alignment horizontal="center" vertical="center"/>
    </xf>
    <xf numFmtId="4" fontId="57" fillId="37" borderId="14" xfId="0" applyNumberFormat="1" applyFont="1" applyFill="1" applyBorder="1" applyAlignment="1">
      <alignment horizontal="center" vertical="center"/>
    </xf>
    <xf numFmtId="0" fontId="14" fillId="41" borderId="17" xfId="0" applyFont="1" applyFill="1" applyBorder="1" applyAlignment="1">
      <alignment horizontal="center" vertical="center" textRotation="90"/>
    </xf>
    <xf numFmtId="4" fontId="3" fillId="42" borderId="10" xfId="52" applyNumberFormat="1" applyFont="1" applyFill="1" applyBorder="1" applyAlignment="1">
      <alignment horizontal="center" vertical="center" wrapText="1"/>
      <protection/>
    </xf>
    <xf numFmtId="3" fontId="3" fillId="42" borderId="10" xfId="52" applyNumberFormat="1" applyFont="1" applyFill="1" applyBorder="1" applyAlignment="1">
      <alignment horizontal="center" vertical="center" wrapText="1"/>
      <protection/>
    </xf>
    <xf numFmtId="0" fontId="61" fillId="2" borderId="18" xfId="0" applyFont="1" applyFill="1" applyBorder="1" applyAlignment="1">
      <alignment horizontal="right" vertical="center"/>
    </xf>
    <xf numFmtId="0" fontId="62" fillId="2" borderId="16" xfId="0" applyFont="1" applyFill="1" applyBorder="1" applyAlignment="1">
      <alignment vertical="center"/>
    </xf>
    <xf numFmtId="3" fontId="61" fillId="35" borderId="19" xfId="0" applyNumberFormat="1" applyFont="1" applyFill="1" applyBorder="1" applyAlignment="1">
      <alignment horizontal="center" vertical="center"/>
    </xf>
    <xf numFmtId="3" fontId="63" fillId="2" borderId="10" xfId="52" applyNumberFormat="1" applyFont="1" applyFill="1" applyBorder="1" applyAlignment="1">
      <alignment horizontal="right" vertical="center"/>
      <protection/>
    </xf>
    <xf numFmtId="3" fontId="64" fillId="35" borderId="11" xfId="0" applyNumberFormat="1" applyFont="1" applyFill="1" applyBorder="1" applyAlignment="1">
      <alignment horizontal="center" vertical="center"/>
    </xf>
    <xf numFmtId="2" fontId="64" fillId="2" borderId="11" xfId="0" applyNumberFormat="1" applyFont="1" applyFill="1" applyBorder="1" applyAlignment="1">
      <alignment horizontal="center" vertical="center"/>
    </xf>
    <xf numFmtId="4" fontId="64" fillId="2" borderId="11" xfId="0" applyNumberFormat="1" applyFont="1" applyFill="1" applyBorder="1" applyAlignment="1">
      <alignment horizontal="center" vertical="center"/>
    </xf>
    <xf numFmtId="3" fontId="64" fillId="2" borderId="10" xfId="52" applyNumberFormat="1" applyFont="1" applyFill="1" applyBorder="1" applyAlignment="1">
      <alignment horizontal="right" vertical="center"/>
      <protection/>
    </xf>
    <xf numFmtId="3" fontId="64" fillId="2" borderId="20" xfId="52" applyNumberFormat="1" applyFont="1" applyFill="1" applyBorder="1" applyAlignment="1">
      <alignment horizontal="right" vertical="center"/>
      <protection/>
    </xf>
    <xf numFmtId="3" fontId="64" fillId="2" borderId="14" xfId="52" applyNumberFormat="1" applyFont="1" applyFill="1" applyBorder="1" applyAlignment="1">
      <alignment horizontal="right" vertical="center"/>
      <protection/>
    </xf>
    <xf numFmtId="0" fontId="61" fillId="2" borderId="21" xfId="0" applyFont="1" applyFill="1" applyBorder="1" applyAlignment="1">
      <alignment horizontal="right" vertical="center"/>
    </xf>
    <xf numFmtId="0" fontId="63" fillId="2" borderId="14" xfId="52" applyFont="1" applyFill="1" applyBorder="1" applyAlignment="1">
      <alignment vertical="center"/>
      <protection/>
    </xf>
    <xf numFmtId="3" fontId="64" fillId="35" borderId="17" xfId="0" applyNumberFormat="1" applyFont="1" applyFill="1" applyBorder="1" applyAlignment="1">
      <alignment horizontal="center" vertical="center"/>
    </xf>
    <xf numFmtId="3" fontId="64" fillId="35" borderId="10" xfId="0" applyNumberFormat="1" applyFont="1" applyFill="1" applyBorder="1" applyAlignment="1">
      <alignment horizontal="center" vertical="center"/>
    </xf>
    <xf numFmtId="3" fontId="64" fillId="35" borderId="22" xfId="0" applyNumberFormat="1" applyFont="1" applyFill="1" applyBorder="1" applyAlignment="1">
      <alignment horizontal="center" vertical="center"/>
    </xf>
    <xf numFmtId="3" fontId="63" fillId="2" borderId="12" xfId="52" applyNumberFormat="1" applyFont="1" applyFill="1" applyBorder="1" applyAlignment="1">
      <alignment horizontal="right" vertical="center"/>
      <protection/>
    </xf>
    <xf numFmtId="3" fontId="64" fillId="35" borderId="12" xfId="0" applyNumberFormat="1" applyFont="1" applyFill="1" applyBorder="1" applyAlignment="1">
      <alignment horizontal="center" vertical="center"/>
    </xf>
    <xf numFmtId="3" fontId="64" fillId="2" borderId="12" xfId="52" applyNumberFormat="1" applyFont="1" applyFill="1" applyBorder="1" applyAlignment="1">
      <alignment horizontal="right" vertical="center"/>
      <protection/>
    </xf>
    <xf numFmtId="3" fontId="64" fillId="2" borderId="23" xfId="52" applyNumberFormat="1" applyFont="1" applyFill="1" applyBorder="1" applyAlignment="1">
      <alignment horizontal="right" vertical="center"/>
      <protection/>
    </xf>
    <xf numFmtId="0" fontId="63" fillId="2" borderId="14" xfId="51" applyFont="1" applyFill="1" applyBorder="1" applyAlignment="1">
      <alignment vertical="center" wrapText="1"/>
      <protection/>
    </xf>
    <xf numFmtId="3" fontId="64" fillId="35" borderId="14" xfId="0" applyNumberFormat="1" applyFont="1" applyFill="1" applyBorder="1" applyAlignment="1">
      <alignment horizontal="center"/>
    </xf>
    <xf numFmtId="3" fontId="63" fillId="2" borderId="14" xfId="51" applyNumberFormat="1" applyFont="1" applyFill="1" applyBorder="1" applyAlignment="1">
      <alignment horizontal="right" vertical="center" wrapText="1"/>
      <protection/>
    </xf>
    <xf numFmtId="3" fontId="64" fillId="35" borderId="14" xfId="0" applyNumberFormat="1" applyFont="1" applyFill="1" applyBorder="1" applyAlignment="1">
      <alignment horizontal="center" vertical="center"/>
    </xf>
    <xf numFmtId="3" fontId="64" fillId="2" borderId="14" xfId="51" applyNumberFormat="1" applyFont="1" applyFill="1" applyBorder="1" applyAlignment="1">
      <alignment horizontal="right" vertical="center" wrapText="1"/>
      <protection/>
    </xf>
    <xf numFmtId="3" fontId="64" fillId="2" borderId="21" xfId="51" applyNumberFormat="1" applyFont="1" applyFill="1" applyBorder="1" applyAlignment="1">
      <alignment horizontal="right" vertical="center" wrapText="1"/>
      <protection/>
    </xf>
    <xf numFmtId="0" fontId="61" fillId="2" borderId="24" xfId="0" applyFont="1" applyFill="1" applyBorder="1" applyAlignment="1">
      <alignment horizontal="right" vertical="center"/>
    </xf>
    <xf numFmtId="0" fontId="63" fillId="2" borderId="25" xfId="51" applyFont="1" applyFill="1" applyBorder="1" applyAlignment="1">
      <alignment vertical="center" wrapText="1"/>
      <protection/>
    </xf>
    <xf numFmtId="3" fontId="64" fillId="35" borderId="25" xfId="0" applyNumberFormat="1" applyFont="1" applyFill="1" applyBorder="1" applyAlignment="1">
      <alignment horizontal="center"/>
    </xf>
    <xf numFmtId="3" fontId="63" fillId="2" borderId="25" xfId="51" applyNumberFormat="1" applyFont="1" applyFill="1" applyBorder="1" applyAlignment="1">
      <alignment horizontal="right" vertical="center" wrapText="1"/>
      <protection/>
    </xf>
    <xf numFmtId="3" fontId="64" fillId="35" borderId="25" xfId="0" applyNumberFormat="1" applyFont="1" applyFill="1" applyBorder="1" applyAlignment="1">
      <alignment horizontal="center" vertical="center"/>
    </xf>
    <xf numFmtId="3" fontId="64" fillId="2" borderId="25" xfId="51" applyNumberFormat="1" applyFont="1" applyFill="1" applyBorder="1" applyAlignment="1">
      <alignment horizontal="right" vertical="center" wrapText="1"/>
      <protection/>
    </xf>
    <xf numFmtId="3" fontId="64" fillId="2" borderId="24" xfId="51" applyNumberFormat="1" applyFont="1" applyFill="1" applyBorder="1" applyAlignment="1">
      <alignment horizontal="right" vertical="center" wrapText="1"/>
      <protection/>
    </xf>
    <xf numFmtId="0" fontId="63" fillId="43" borderId="14" xfId="0" applyFont="1" applyFill="1" applyBorder="1" applyAlignment="1">
      <alignment horizontal="center" vertical="center"/>
    </xf>
    <xf numFmtId="0" fontId="62" fillId="44" borderId="14" xfId="0" applyFont="1" applyFill="1" applyBorder="1" applyAlignment="1">
      <alignment horizontal="left" vertical="center"/>
    </xf>
    <xf numFmtId="3" fontId="63" fillId="44" borderId="14" xfId="0" applyNumberFormat="1" applyFont="1" applyFill="1" applyBorder="1" applyAlignment="1">
      <alignment horizontal="center" vertical="center"/>
    </xf>
    <xf numFmtId="3" fontId="63" fillId="44" borderId="14" xfId="0" applyNumberFormat="1" applyFont="1" applyFill="1" applyBorder="1" applyAlignment="1">
      <alignment horizontal="right" vertical="center"/>
    </xf>
    <xf numFmtId="2" fontId="63" fillId="44" borderId="14" xfId="0" applyNumberFormat="1" applyFont="1" applyFill="1" applyBorder="1" applyAlignment="1">
      <alignment horizontal="center" vertical="center"/>
    </xf>
    <xf numFmtId="0" fontId="64" fillId="45" borderId="0" xfId="0" applyFont="1" applyFill="1" applyAlignment="1">
      <alignment/>
    </xf>
    <xf numFmtId="0" fontId="63" fillId="45" borderId="25" xfId="0" applyFont="1" applyFill="1" applyBorder="1" applyAlignment="1">
      <alignment/>
    </xf>
    <xf numFmtId="3" fontId="63" fillId="45" borderId="25" xfId="0" applyNumberFormat="1" applyFont="1" applyFill="1" applyBorder="1" applyAlignment="1">
      <alignment horizontal="center" vertical="center"/>
    </xf>
    <xf numFmtId="3" fontId="63" fillId="45" borderId="25" xfId="0" applyNumberFormat="1" applyFont="1" applyFill="1" applyBorder="1" applyAlignment="1">
      <alignment vertical="center"/>
    </xf>
    <xf numFmtId="4" fontId="63" fillId="45" borderId="14" xfId="0" applyNumberFormat="1" applyFont="1" applyFill="1" applyBorder="1" applyAlignment="1">
      <alignment horizontal="center" vertical="center"/>
    </xf>
    <xf numFmtId="4" fontId="63" fillId="46" borderId="14" xfId="0" applyNumberFormat="1" applyFont="1" applyFill="1" applyBorder="1" applyAlignment="1">
      <alignment horizontal="center" vertical="center"/>
    </xf>
    <xf numFmtId="4" fontId="63" fillId="46" borderId="14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14" fontId="56" fillId="47" borderId="21" xfId="0" applyNumberFormat="1" applyFont="1" applyFill="1" applyBorder="1" applyAlignment="1">
      <alignment horizontal="center"/>
    </xf>
    <xf numFmtId="14" fontId="56" fillId="47" borderId="26" xfId="0" applyNumberFormat="1" applyFont="1" applyFill="1" applyBorder="1" applyAlignment="1">
      <alignment horizontal="center"/>
    </xf>
    <xf numFmtId="14" fontId="56" fillId="47" borderId="27" xfId="0" applyNumberFormat="1" applyFont="1" applyFill="1" applyBorder="1" applyAlignment="1">
      <alignment horizontal="center"/>
    </xf>
    <xf numFmtId="0" fontId="57" fillId="48" borderId="21" xfId="52" applyFont="1" applyFill="1" applyBorder="1" applyAlignment="1">
      <alignment horizontal="right" vertical="center"/>
      <protection/>
    </xf>
    <xf numFmtId="0" fontId="57" fillId="48" borderId="26" xfId="52" applyFont="1" applyFill="1" applyBorder="1" applyAlignment="1">
      <alignment horizontal="right" vertical="center"/>
      <protection/>
    </xf>
    <xf numFmtId="0" fontId="57" fillId="48" borderId="28" xfId="52" applyFont="1" applyFill="1" applyBorder="1" applyAlignment="1">
      <alignment horizontal="right" vertical="center"/>
      <protection/>
    </xf>
    <xf numFmtId="0" fontId="68" fillId="37" borderId="29" xfId="0" applyFont="1" applyFill="1" applyBorder="1" applyAlignment="1">
      <alignment horizontal="right"/>
    </xf>
    <xf numFmtId="0" fontId="68" fillId="37" borderId="30" xfId="0" applyFont="1" applyFill="1" applyBorder="1" applyAlignment="1">
      <alignment horizontal="right"/>
    </xf>
    <xf numFmtId="0" fontId="62" fillId="0" borderId="15" xfId="0" applyFont="1" applyBorder="1" applyAlignment="1">
      <alignment horizontal="left" vertical="center" wrapText="1"/>
    </xf>
    <xf numFmtId="0" fontId="69" fillId="46" borderId="21" xfId="0" applyFont="1" applyFill="1" applyBorder="1" applyAlignment="1">
      <alignment horizontal="left" vertical="center"/>
    </xf>
    <xf numFmtId="0" fontId="69" fillId="46" borderId="27" xfId="0" applyFont="1" applyFill="1" applyBorder="1" applyAlignment="1">
      <alignment horizontal="left" vertical="center"/>
    </xf>
    <xf numFmtId="0" fontId="60" fillId="0" borderId="0" xfId="0" applyFont="1" applyAlignment="1">
      <alignment horizontal="left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lok. građ. - po Ž, G i O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0.421875" style="0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5" customWidth="1"/>
    <col min="7" max="7" width="16.140625" style="6" customWidth="1"/>
    <col min="8" max="8" width="18.421875" style="6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19.5" customHeight="1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41.25" customHeight="1">
      <c r="A2" s="55" t="s">
        <v>53</v>
      </c>
      <c r="B2" s="56" t="s">
        <v>0</v>
      </c>
      <c r="C2" s="55" t="s">
        <v>1</v>
      </c>
      <c r="D2" s="41" t="s">
        <v>2</v>
      </c>
      <c r="E2" s="42" t="s">
        <v>56</v>
      </c>
      <c r="F2" s="43" t="s">
        <v>54</v>
      </c>
      <c r="G2" s="42" t="s">
        <v>3</v>
      </c>
      <c r="H2" s="50" t="s">
        <v>55</v>
      </c>
      <c r="I2" s="42" t="s">
        <v>4</v>
      </c>
      <c r="J2" s="43" t="s">
        <v>5</v>
      </c>
      <c r="K2" s="43" t="s">
        <v>6</v>
      </c>
      <c r="L2" s="43" t="s">
        <v>7</v>
      </c>
    </row>
    <row r="3" spans="1:12" ht="15" customHeight="1">
      <c r="A3" s="53" t="s">
        <v>92</v>
      </c>
      <c r="B3" s="47" t="s">
        <v>8</v>
      </c>
      <c r="C3" s="58" t="s">
        <v>9</v>
      </c>
      <c r="D3" s="48">
        <v>790017</v>
      </c>
      <c r="E3" s="59">
        <v>46138</v>
      </c>
      <c r="F3" s="60">
        <f>E3/D3*100</f>
        <v>5.840127490927411</v>
      </c>
      <c r="G3" s="13">
        <v>537188</v>
      </c>
      <c r="H3" s="60">
        <f>E3/G3*100</f>
        <v>8.588799451960952</v>
      </c>
      <c r="I3" s="15">
        <v>5460703411.23</v>
      </c>
      <c r="J3" s="14">
        <v>1141454533.53</v>
      </c>
      <c r="K3" s="14">
        <v>73792086.09</v>
      </c>
      <c r="L3" s="14">
        <v>4245456791.61</v>
      </c>
    </row>
    <row r="4" spans="1:12" ht="15" customHeight="1">
      <c r="A4" s="53" t="s">
        <v>92</v>
      </c>
      <c r="B4" s="44" t="s">
        <v>10</v>
      </c>
      <c r="C4" s="10" t="s">
        <v>11</v>
      </c>
      <c r="D4" s="11">
        <v>454798</v>
      </c>
      <c r="E4" s="59">
        <v>20965</v>
      </c>
      <c r="F4" s="49">
        <f aca="true" t="shared" si="0" ref="F4:F26">E4/D4*100</f>
        <v>4.609738829106549</v>
      </c>
      <c r="G4" s="13">
        <v>304915</v>
      </c>
      <c r="H4" s="49">
        <f aca="true" t="shared" si="1" ref="H4:H26">E4/G4*100</f>
        <v>6.875686666775986</v>
      </c>
      <c r="I4" s="15">
        <v>1756773456.52</v>
      </c>
      <c r="J4" s="14">
        <v>367196519.36</v>
      </c>
      <c r="K4" s="14">
        <v>24942110.36</v>
      </c>
      <c r="L4" s="14">
        <v>1364634826.8</v>
      </c>
    </row>
    <row r="5" spans="1:12" ht="15" customHeight="1">
      <c r="A5" s="53" t="s">
        <v>92</v>
      </c>
      <c r="B5" s="44" t="s">
        <v>12</v>
      </c>
      <c r="C5" s="10" t="s">
        <v>14</v>
      </c>
      <c r="D5" s="11">
        <v>317606</v>
      </c>
      <c r="E5" s="12">
        <v>17882</v>
      </c>
      <c r="F5" s="49">
        <f t="shared" si="0"/>
        <v>5.630246279982116</v>
      </c>
      <c r="G5" s="13">
        <v>215411</v>
      </c>
      <c r="H5" s="49">
        <f t="shared" si="1"/>
        <v>8.30134022867913</v>
      </c>
      <c r="I5" s="15">
        <v>1380374731.79</v>
      </c>
      <c r="J5" s="14">
        <v>215920378.19</v>
      </c>
      <c r="K5" s="14">
        <v>11115973.5</v>
      </c>
      <c r="L5" s="14">
        <v>1153338380.1</v>
      </c>
    </row>
    <row r="6" spans="1:12" ht="15" customHeight="1">
      <c r="A6" s="53" t="s">
        <v>92</v>
      </c>
      <c r="B6" s="44" t="s">
        <v>13</v>
      </c>
      <c r="C6" s="10" t="s">
        <v>52</v>
      </c>
      <c r="D6" s="11">
        <v>305032</v>
      </c>
      <c r="E6" s="12">
        <v>17143</v>
      </c>
      <c r="F6" s="49">
        <f t="shared" si="0"/>
        <v>5.620066091426473</v>
      </c>
      <c r="G6" s="13">
        <v>206692</v>
      </c>
      <c r="H6" s="49">
        <f t="shared" si="1"/>
        <v>8.293983318173902</v>
      </c>
      <c r="I6" s="15">
        <v>989624940.36</v>
      </c>
      <c r="J6" s="14">
        <v>249776984.53</v>
      </c>
      <c r="K6" s="14">
        <v>6454927.32</v>
      </c>
      <c r="L6" s="14">
        <v>733393028.51</v>
      </c>
    </row>
    <row r="7" spans="1:12" ht="15" customHeight="1">
      <c r="A7" s="53" t="s">
        <v>92</v>
      </c>
      <c r="B7" s="44" t="s">
        <v>15</v>
      </c>
      <c r="C7" s="10" t="s">
        <v>16</v>
      </c>
      <c r="D7" s="11">
        <v>296195</v>
      </c>
      <c r="E7" s="12">
        <v>14710</v>
      </c>
      <c r="F7" s="49">
        <f t="shared" si="0"/>
        <v>4.96632286162832</v>
      </c>
      <c r="G7" s="13">
        <v>203224</v>
      </c>
      <c r="H7" s="49">
        <f t="shared" si="1"/>
        <v>7.2383183088611585</v>
      </c>
      <c r="I7" s="15">
        <v>1110495416.5</v>
      </c>
      <c r="J7" s="14">
        <v>152015776.04</v>
      </c>
      <c r="K7" s="14">
        <v>19488613.76</v>
      </c>
      <c r="L7" s="14">
        <v>938991026.7</v>
      </c>
    </row>
    <row r="8" spans="1:12" ht="15" customHeight="1">
      <c r="A8" s="54" t="s">
        <v>92</v>
      </c>
      <c r="B8" s="45" t="s">
        <v>17</v>
      </c>
      <c r="C8" s="17" t="s">
        <v>18</v>
      </c>
      <c r="D8" s="18">
        <v>172439</v>
      </c>
      <c r="E8" s="19">
        <v>11086</v>
      </c>
      <c r="F8" s="21">
        <f t="shared" si="0"/>
        <v>6.428940088958994</v>
      </c>
      <c r="G8" s="20">
        <v>113750</v>
      </c>
      <c r="H8" s="21">
        <f t="shared" si="1"/>
        <v>9.745934065934065</v>
      </c>
      <c r="I8" s="22">
        <v>551202638.57</v>
      </c>
      <c r="J8" s="23">
        <v>73691150.89</v>
      </c>
      <c r="K8" s="23">
        <v>6668550.82</v>
      </c>
      <c r="L8" s="23">
        <v>470842936.86</v>
      </c>
    </row>
    <row r="9" spans="1:12" ht="15" customHeight="1">
      <c r="A9" s="54" t="s">
        <v>92</v>
      </c>
      <c r="B9" s="45" t="s">
        <v>19</v>
      </c>
      <c r="C9" s="17" t="s">
        <v>20</v>
      </c>
      <c r="D9" s="24">
        <v>208055</v>
      </c>
      <c r="E9" s="19">
        <v>10400</v>
      </c>
      <c r="F9" s="25">
        <f t="shared" si="0"/>
        <v>4.998678234120786</v>
      </c>
      <c r="G9" s="20">
        <v>142780</v>
      </c>
      <c r="H9" s="25">
        <f t="shared" si="1"/>
        <v>7.283933323994956</v>
      </c>
      <c r="I9" s="22">
        <v>825874643.08</v>
      </c>
      <c r="J9" s="23">
        <v>105157922.07</v>
      </c>
      <c r="K9" s="23">
        <v>23415218.01</v>
      </c>
      <c r="L9" s="23">
        <v>697301503</v>
      </c>
    </row>
    <row r="10" spans="1:12" ht="15" customHeight="1">
      <c r="A10" s="54" t="s">
        <v>92</v>
      </c>
      <c r="B10" s="45" t="s">
        <v>21</v>
      </c>
      <c r="C10" s="17" t="s">
        <v>22</v>
      </c>
      <c r="D10" s="24">
        <v>179521</v>
      </c>
      <c r="E10" s="19">
        <v>9765</v>
      </c>
      <c r="F10" s="25">
        <f t="shared" si="0"/>
        <v>5.4394750474874805</v>
      </c>
      <c r="G10" s="20">
        <v>118382</v>
      </c>
      <c r="H10" s="25">
        <f t="shared" si="1"/>
        <v>8.248720244631786</v>
      </c>
      <c r="I10" s="22">
        <v>553338766.77</v>
      </c>
      <c r="J10" s="23">
        <v>115483805.25</v>
      </c>
      <c r="K10" s="23">
        <v>2981429.73</v>
      </c>
      <c r="L10" s="23">
        <v>434873531.79</v>
      </c>
    </row>
    <row r="11" spans="1:12" ht="15" customHeight="1">
      <c r="A11" s="54" t="s">
        <v>92</v>
      </c>
      <c r="B11" s="45" t="s">
        <v>23</v>
      </c>
      <c r="C11" s="17" t="s">
        <v>30</v>
      </c>
      <c r="D11" s="18">
        <v>170017</v>
      </c>
      <c r="E11" s="19">
        <v>8410</v>
      </c>
      <c r="F11" s="26">
        <f t="shared" si="0"/>
        <v>4.946564167112701</v>
      </c>
      <c r="G11" s="20">
        <v>111652</v>
      </c>
      <c r="H11" s="26">
        <f t="shared" si="1"/>
        <v>7.532332604879446</v>
      </c>
      <c r="I11" s="22">
        <v>571484758</v>
      </c>
      <c r="J11" s="23">
        <v>86273462.4</v>
      </c>
      <c r="K11" s="23">
        <v>8625986.92</v>
      </c>
      <c r="L11" s="23">
        <v>476585308.68</v>
      </c>
    </row>
    <row r="12" spans="1:12" ht="15" customHeight="1">
      <c r="A12" s="54" t="s">
        <v>92</v>
      </c>
      <c r="B12" s="45" t="s">
        <v>25</v>
      </c>
      <c r="C12" s="17" t="s">
        <v>24</v>
      </c>
      <c r="D12" s="18">
        <v>158575</v>
      </c>
      <c r="E12" s="19">
        <v>8371</v>
      </c>
      <c r="F12" s="25">
        <f t="shared" si="0"/>
        <v>5.278890115087497</v>
      </c>
      <c r="G12" s="20">
        <v>103668</v>
      </c>
      <c r="H12" s="25">
        <f t="shared" si="1"/>
        <v>8.074815757996681</v>
      </c>
      <c r="I12" s="22">
        <v>497378724.37</v>
      </c>
      <c r="J12" s="23">
        <v>84631300.55</v>
      </c>
      <c r="K12" s="23">
        <v>3236537.85</v>
      </c>
      <c r="L12" s="23">
        <v>409510885.97</v>
      </c>
    </row>
    <row r="13" spans="1:12" ht="15" customHeight="1">
      <c r="A13" s="53" t="s">
        <v>92</v>
      </c>
      <c r="B13" s="44" t="s">
        <v>27</v>
      </c>
      <c r="C13" s="10" t="s">
        <v>26</v>
      </c>
      <c r="D13" s="11">
        <v>175951</v>
      </c>
      <c r="E13" s="12">
        <v>8182</v>
      </c>
      <c r="F13" s="49">
        <f t="shared" si="0"/>
        <v>4.650158282703707</v>
      </c>
      <c r="G13" s="13">
        <v>119212</v>
      </c>
      <c r="H13" s="49">
        <f t="shared" si="1"/>
        <v>6.863403013119484</v>
      </c>
      <c r="I13" s="15">
        <v>608292267.97</v>
      </c>
      <c r="J13" s="14">
        <v>67308386.62</v>
      </c>
      <c r="K13" s="14">
        <v>3450032.62</v>
      </c>
      <c r="L13" s="14">
        <v>537533848.73</v>
      </c>
    </row>
    <row r="14" spans="1:12" ht="15" customHeight="1">
      <c r="A14" s="53" t="s">
        <v>92</v>
      </c>
      <c r="B14" s="44" t="s">
        <v>29</v>
      </c>
      <c r="C14" s="10" t="s">
        <v>28</v>
      </c>
      <c r="D14" s="11">
        <v>115584</v>
      </c>
      <c r="E14" s="12">
        <v>7200</v>
      </c>
      <c r="F14" s="27">
        <f t="shared" si="0"/>
        <v>6.229235880398671</v>
      </c>
      <c r="G14" s="13">
        <v>76937</v>
      </c>
      <c r="H14" s="27">
        <f t="shared" si="1"/>
        <v>9.358306146587468</v>
      </c>
      <c r="I14" s="15">
        <v>511930033.53</v>
      </c>
      <c r="J14" s="14">
        <v>73863427.02</v>
      </c>
      <c r="K14" s="14">
        <v>3577526.56</v>
      </c>
      <c r="L14" s="14">
        <v>434489079.95</v>
      </c>
    </row>
    <row r="15" spans="1:12" ht="15" customHeight="1">
      <c r="A15" s="53" t="s">
        <v>92</v>
      </c>
      <c r="B15" s="44" t="s">
        <v>31</v>
      </c>
      <c r="C15" s="10" t="s">
        <v>32</v>
      </c>
      <c r="D15" s="11">
        <v>119764</v>
      </c>
      <c r="E15" s="12">
        <v>7186</v>
      </c>
      <c r="F15" s="16">
        <f t="shared" si="0"/>
        <v>6.000133596072275</v>
      </c>
      <c r="G15" s="13">
        <v>79310</v>
      </c>
      <c r="H15" s="16">
        <f t="shared" si="1"/>
        <v>9.060648089774304</v>
      </c>
      <c r="I15" s="15">
        <v>467999371.85</v>
      </c>
      <c r="J15" s="14">
        <v>93987203.05</v>
      </c>
      <c r="K15" s="14">
        <v>3777609.43</v>
      </c>
      <c r="L15" s="14">
        <v>370234559.37</v>
      </c>
    </row>
    <row r="16" spans="1:12" ht="15" customHeight="1">
      <c r="A16" s="53" t="s">
        <v>92</v>
      </c>
      <c r="B16" s="44" t="s">
        <v>33</v>
      </c>
      <c r="C16" s="10" t="s">
        <v>38</v>
      </c>
      <c r="D16" s="11">
        <v>113804</v>
      </c>
      <c r="E16" s="12">
        <v>6312</v>
      </c>
      <c r="F16" s="49">
        <f t="shared" si="0"/>
        <v>5.546377983199185</v>
      </c>
      <c r="G16" s="13">
        <v>76834</v>
      </c>
      <c r="H16" s="49">
        <f t="shared" si="1"/>
        <v>8.215113100970925</v>
      </c>
      <c r="I16" s="15">
        <v>376430302.74</v>
      </c>
      <c r="J16" s="14">
        <v>53685031.25</v>
      </c>
      <c r="K16" s="14">
        <v>2394066.19</v>
      </c>
      <c r="L16" s="14">
        <v>320351205.3</v>
      </c>
    </row>
    <row r="17" spans="1:12" ht="15" customHeight="1">
      <c r="A17" s="53" t="s">
        <v>92</v>
      </c>
      <c r="B17" s="44" t="s">
        <v>35</v>
      </c>
      <c r="C17" s="10" t="s">
        <v>36</v>
      </c>
      <c r="D17" s="11">
        <v>128899</v>
      </c>
      <c r="E17" s="12">
        <v>6291</v>
      </c>
      <c r="F17" s="49">
        <f t="shared" si="0"/>
        <v>4.880565403920899</v>
      </c>
      <c r="G17" s="13">
        <v>84359</v>
      </c>
      <c r="H17" s="49">
        <f t="shared" si="1"/>
        <v>7.45741414668263</v>
      </c>
      <c r="I17" s="15">
        <v>388840557.41</v>
      </c>
      <c r="J17" s="14">
        <v>55115258.29</v>
      </c>
      <c r="K17" s="14">
        <v>4587229.84</v>
      </c>
      <c r="L17" s="14">
        <v>329138069.28</v>
      </c>
    </row>
    <row r="18" spans="1:12" ht="15" customHeight="1">
      <c r="A18" s="54" t="s">
        <v>92</v>
      </c>
      <c r="B18" s="45" t="s">
        <v>37</v>
      </c>
      <c r="C18" s="17" t="s">
        <v>34</v>
      </c>
      <c r="D18" s="18">
        <v>132892</v>
      </c>
      <c r="E18" s="19">
        <v>6034</v>
      </c>
      <c r="F18" s="25">
        <f t="shared" si="0"/>
        <v>4.5405291514914365</v>
      </c>
      <c r="G18" s="20">
        <v>89545</v>
      </c>
      <c r="H18" s="25">
        <f t="shared" si="1"/>
        <v>6.738511363001843</v>
      </c>
      <c r="I18" s="22">
        <v>474614717.74</v>
      </c>
      <c r="J18" s="23">
        <v>70155314.59</v>
      </c>
      <c r="K18" s="23">
        <v>3098176.06</v>
      </c>
      <c r="L18" s="23">
        <v>401361227.09</v>
      </c>
    </row>
    <row r="19" spans="1:12" ht="15" customHeight="1">
      <c r="A19" s="54" t="s">
        <v>92</v>
      </c>
      <c r="B19" s="45" t="s">
        <v>39</v>
      </c>
      <c r="C19" s="17" t="s">
        <v>42</v>
      </c>
      <c r="D19" s="28">
        <v>109375</v>
      </c>
      <c r="E19" s="19">
        <v>5390</v>
      </c>
      <c r="F19" s="25">
        <f t="shared" si="0"/>
        <v>4.928</v>
      </c>
      <c r="G19" s="20">
        <v>70048</v>
      </c>
      <c r="H19" s="25">
        <f t="shared" si="1"/>
        <v>7.6947236180904515</v>
      </c>
      <c r="I19" s="22">
        <v>428664785.54</v>
      </c>
      <c r="J19" s="23">
        <v>75146504.22</v>
      </c>
      <c r="K19" s="23">
        <v>4923244.5</v>
      </c>
      <c r="L19" s="23">
        <v>348595036.82</v>
      </c>
    </row>
    <row r="20" spans="1:12" ht="15" customHeight="1">
      <c r="A20" s="54" t="s">
        <v>92</v>
      </c>
      <c r="B20" s="45" t="s">
        <v>41</v>
      </c>
      <c r="C20" s="17" t="s">
        <v>44</v>
      </c>
      <c r="D20" s="18">
        <v>122568</v>
      </c>
      <c r="E20" s="19">
        <v>4985</v>
      </c>
      <c r="F20" s="25">
        <f t="shared" si="0"/>
        <v>4.067130082892762</v>
      </c>
      <c r="G20" s="20">
        <v>80804</v>
      </c>
      <c r="H20" s="25">
        <f t="shared" si="1"/>
        <v>6.169249047076877</v>
      </c>
      <c r="I20" s="22">
        <v>403836261.78</v>
      </c>
      <c r="J20" s="23">
        <v>72397821.8</v>
      </c>
      <c r="K20" s="23">
        <v>3803360.96</v>
      </c>
      <c r="L20" s="23">
        <v>327635079.02</v>
      </c>
    </row>
    <row r="21" spans="1:12" ht="15" customHeight="1">
      <c r="A21" s="54" t="s">
        <v>92</v>
      </c>
      <c r="B21" s="45" t="s">
        <v>43</v>
      </c>
      <c r="C21" s="17" t="s">
        <v>40</v>
      </c>
      <c r="D21" s="28">
        <v>84836</v>
      </c>
      <c r="E21" s="19">
        <v>4769</v>
      </c>
      <c r="F21" s="25">
        <f t="shared" si="0"/>
        <v>5.6214342967608095</v>
      </c>
      <c r="G21" s="20">
        <v>56797</v>
      </c>
      <c r="H21" s="25">
        <f t="shared" si="1"/>
        <v>8.396570241385987</v>
      </c>
      <c r="I21" s="22">
        <v>260080532.2</v>
      </c>
      <c r="J21" s="23">
        <v>63884866.52</v>
      </c>
      <c r="K21" s="23">
        <v>3286357.74</v>
      </c>
      <c r="L21" s="23">
        <v>192909307.94</v>
      </c>
    </row>
    <row r="22" spans="1:12" ht="15" customHeight="1">
      <c r="A22" s="54" t="s">
        <v>92</v>
      </c>
      <c r="B22" s="45" t="s">
        <v>45</v>
      </c>
      <c r="C22" s="17" t="s">
        <v>46</v>
      </c>
      <c r="D22" s="18">
        <v>78034</v>
      </c>
      <c r="E22" s="19">
        <v>3759</v>
      </c>
      <c r="F22" s="25">
        <f t="shared" si="0"/>
        <v>4.8171309941820235</v>
      </c>
      <c r="G22" s="20">
        <v>50892</v>
      </c>
      <c r="H22" s="25">
        <f t="shared" si="1"/>
        <v>7.386229662815373</v>
      </c>
      <c r="I22" s="22">
        <v>175304741.38</v>
      </c>
      <c r="J22" s="61">
        <v>40289759.94</v>
      </c>
      <c r="K22" s="23">
        <v>951696.84</v>
      </c>
      <c r="L22" s="23">
        <v>134063284.6</v>
      </c>
    </row>
    <row r="23" spans="1:12" ht="15" customHeight="1">
      <c r="A23" s="53" t="s">
        <v>92</v>
      </c>
      <c r="B23" s="46" t="s">
        <v>47</v>
      </c>
      <c r="C23" s="29" t="s">
        <v>48</v>
      </c>
      <c r="D23" s="30">
        <v>50927</v>
      </c>
      <c r="E23" s="31">
        <v>2305</v>
      </c>
      <c r="F23" s="49">
        <f t="shared" si="0"/>
        <v>4.526086358905885</v>
      </c>
      <c r="G23" s="32">
        <v>31428</v>
      </c>
      <c r="H23" s="49">
        <f t="shared" si="1"/>
        <v>7.334224258622885</v>
      </c>
      <c r="I23" s="33">
        <v>163847250.29</v>
      </c>
      <c r="J23" s="34">
        <v>18161455.59</v>
      </c>
      <c r="K23" s="34">
        <v>1455067.85</v>
      </c>
      <c r="L23" s="34">
        <v>144230726.85</v>
      </c>
    </row>
    <row r="24" spans="1:12" ht="15" customHeight="1">
      <c r="A24" s="116"/>
      <c r="B24" s="117"/>
      <c r="C24" s="118"/>
      <c r="D24" s="51">
        <f>SUM(D3:D23)</f>
        <v>4284889</v>
      </c>
      <c r="E24" s="51">
        <f>SUM(E3:E23)</f>
        <v>227283</v>
      </c>
      <c r="F24" s="62">
        <f t="shared" si="0"/>
        <v>5.30429142971965</v>
      </c>
      <c r="G24" s="35">
        <f>SUM(G3:G23)</f>
        <v>2873828</v>
      </c>
      <c r="H24" s="62">
        <f t="shared" si="1"/>
        <v>7.9087196589357465</v>
      </c>
      <c r="I24" s="51">
        <f>SUM(I3:I23)</f>
        <v>17957092309.620007</v>
      </c>
      <c r="J24" s="51">
        <f>SUM(J3:J23)</f>
        <v>3275596861.700001</v>
      </c>
      <c r="K24" s="51">
        <f>SUM(K3:K23)</f>
        <v>216025802.95</v>
      </c>
      <c r="L24" s="51">
        <f>SUM(L3:L23)</f>
        <v>14465469644.970003</v>
      </c>
    </row>
    <row r="25" spans="1:12" ht="15.75" customHeight="1">
      <c r="A25" s="119" t="s">
        <v>49</v>
      </c>
      <c r="B25" s="120"/>
      <c r="C25" s="121"/>
      <c r="D25" s="36">
        <v>4284889</v>
      </c>
      <c r="E25" s="37">
        <v>1439</v>
      </c>
      <c r="F25" s="63">
        <f t="shared" si="0"/>
        <v>0.03358313365877156</v>
      </c>
      <c r="G25" s="38">
        <v>2873828</v>
      </c>
      <c r="H25" s="63">
        <f t="shared" si="1"/>
        <v>0.05007258611162533</v>
      </c>
      <c r="I25" s="37">
        <v>72301402.84</v>
      </c>
      <c r="J25" s="37">
        <v>45734821.64</v>
      </c>
      <c r="K25" s="37">
        <v>4125133.79</v>
      </c>
      <c r="L25" s="37">
        <v>22441447.41</v>
      </c>
    </row>
    <row r="26" spans="1:12" ht="15">
      <c r="A26" s="122" t="s">
        <v>50</v>
      </c>
      <c r="B26" s="122"/>
      <c r="C26" s="123"/>
      <c r="D26" s="39">
        <f>SUM(D3:D23)</f>
        <v>4284889</v>
      </c>
      <c r="E26" s="39">
        <f>E24+E25</f>
        <v>228722</v>
      </c>
      <c r="F26" s="64">
        <f t="shared" si="0"/>
        <v>5.3378745633784215</v>
      </c>
      <c r="G26" s="40">
        <f>SUM(G3:G23)</f>
        <v>2873828</v>
      </c>
      <c r="H26" s="64">
        <f t="shared" si="1"/>
        <v>7.958792245047372</v>
      </c>
      <c r="I26" s="39">
        <f>I24+I25</f>
        <v>18029393712.460007</v>
      </c>
      <c r="J26" s="39">
        <f>J24+J25</f>
        <v>3321331683.3400006</v>
      </c>
      <c r="K26" s="39">
        <f>K24+K25</f>
        <v>220150936.73999998</v>
      </c>
      <c r="L26" s="39">
        <f>L24+L25</f>
        <v>14487911092.380003</v>
      </c>
    </row>
    <row r="27" spans="1:9" s="2" customFormat="1" ht="12.75">
      <c r="A27" s="57" t="s">
        <v>58</v>
      </c>
      <c r="C27" s="1"/>
      <c r="D27" s="1"/>
      <c r="E27" s="3"/>
      <c r="F27" s="7"/>
      <c r="G27" s="3"/>
      <c r="H27" s="3"/>
      <c r="I27" s="3"/>
    </row>
    <row r="28" spans="1:12" ht="15">
      <c r="A28" s="57" t="s">
        <v>51</v>
      </c>
      <c r="C28" s="4"/>
      <c r="D28" s="4"/>
      <c r="E28" s="8"/>
      <c r="I28" s="9"/>
      <c r="L28" s="52"/>
    </row>
    <row r="29" spans="1:12" ht="15">
      <c r="A29" s="57" t="s">
        <v>57</v>
      </c>
      <c r="L29" s="52"/>
    </row>
  </sheetData>
  <sheetProtection/>
  <mergeCells count="4">
    <mergeCell ref="A1:L1"/>
    <mergeCell ref="A24:C24"/>
    <mergeCell ref="A25:C25"/>
    <mergeCell ref="A26:C26"/>
  </mergeCells>
  <printOptions/>
  <pageMargins left="0.1968503937007874" right="0.1968503937007874" top="0" bottom="0" header="0.31496062992125984" footer="0.31496062992125984"/>
  <pageSetup fitToHeight="1" fitToWidth="1" horizontalDpi="1200" verticalDpi="12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K3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11" ht="29.25" customHeight="1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38.25">
      <c r="A2" s="65" t="s">
        <v>0</v>
      </c>
      <c r="B2" s="55" t="s">
        <v>59</v>
      </c>
      <c r="C2" s="66" t="s">
        <v>60</v>
      </c>
      <c r="D2" s="67" t="s">
        <v>61</v>
      </c>
      <c r="E2" s="43" t="s">
        <v>62</v>
      </c>
      <c r="F2" s="43" t="s">
        <v>63</v>
      </c>
      <c r="G2" s="43" t="s">
        <v>55</v>
      </c>
      <c r="H2" s="66" t="s">
        <v>4</v>
      </c>
      <c r="I2" s="66" t="s">
        <v>5</v>
      </c>
      <c r="J2" s="66" t="s">
        <v>6</v>
      </c>
      <c r="K2" s="66" t="s">
        <v>7</v>
      </c>
    </row>
    <row r="3" spans="1:11" ht="15">
      <c r="A3" s="68" t="s">
        <v>8</v>
      </c>
      <c r="B3" s="69" t="s">
        <v>9</v>
      </c>
      <c r="C3" s="70">
        <v>790017</v>
      </c>
      <c r="D3" s="71">
        <v>46138</v>
      </c>
      <c r="E3" s="72">
        <v>537188</v>
      </c>
      <c r="F3" s="73">
        <f>D3/C3*100</f>
        <v>5.840127490927411</v>
      </c>
      <c r="G3" s="74">
        <f>D3/E3*100</f>
        <v>8.588799451960952</v>
      </c>
      <c r="H3" s="75">
        <v>5460703411.23</v>
      </c>
      <c r="I3" s="75">
        <v>1141454533.53</v>
      </c>
      <c r="J3" s="76">
        <v>73792086.09</v>
      </c>
      <c r="K3" s="77">
        <v>4245456791.61</v>
      </c>
    </row>
    <row r="4" spans="1:11" ht="15">
      <c r="A4" s="78" t="s">
        <v>10</v>
      </c>
      <c r="B4" s="79" t="s">
        <v>64</v>
      </c>
      <c r="C4" s="80">
        <v>178102</v>
      </c>
      <c r="D4" s="71">
        <v>8300</v>
      </c>
      <c r="E4" s="81">
        <v>121242</v>
      </c>
      <c r="F4" s="73">
        <f aca="true" t="shared" si="0" ref="F4:F23">D4/C4*100</f>
        <v>4.660250867480433</v>
      </c>
      <c r="G4" s="74">
        <f aca="true" t="shared" si="1" ref="G4:G23">D4/E4*100</f>
        <v>6.845812507216971</v>
      </c>
      <c r="H4" s="75">
        <v>803773998.2</v>
      </c>
      <c r="I4" s="75">
        <v>115055784.47</v>
      </c>
      <c r="J4" s="76">
        <v>10052180.07</v>
      </c>
      <c r="K4" s="77">
        <v>678666033.66</v>
      </c>
    </row>
    <row r="5" spans="1:11" ht="15">
      <c r="A5" s="78" t="s">
        <v>12</v>
      </c>
      <c r="B5" s="79" t="s">
        <v>65</v>
      </c>
      <c r="C5" s="80">
        <v>128624</v>
      </c>
      <c r="D5" s="71">
        <v>7187</v>
      </c>
      <c r="E5" s="81">
        <v>88271</v>
      </c>
      <c r="F5" s="73">
        <f t="shared" si="0"/>
        <v>5.587604179624331</v>
      </c>
      <c r="G5" s="74">
        <f t="shared" si="1"/>
        <v>8.141971882045066</v>
      </c>
      <c r="H5" s="75">
        <v>474635028.82</v>
      </c>
      <c r="I5" s="75">
        <v>49080893.44</v>
      </c>
      <c r="J5" s="76">
        <v>9368572.25</v>
      </c>
      <c r="K5" s="77">
        <v>416185563.13</v>
      </c>
    </row>
    <row r="6" spans="1:11" ht="15">
      <c r="A6" s="78" t="s">
        <v>13</v>
      </c>
      <c r="B6" s="79" t="s">
        <v>66</v>
      </c>
      <c r="C6" s="80">
        <v>108048</v>
      </c>
      <c r="D6" s="71">
        <v>5841</v>
      </c>
      <c r="E6" s="81">
        <v>73921</v>
      </c>
      <c r="F6" s="73">
        <f t="shared" si="0"/>
        <v>5.4059306974677925</v>
      </c>
      <c r="G6" s="74">
        <f t="shared" si="1"/>
        <v>7.901678819280042</v>
      </c>
      <c r="H6" s="75">
        <v>342855967.3</v>
      </c>
      <c r="I6" s="75">
        <v>58124999.64</v>
      </c>
      <c r="J6" s="76">
        <v>3219646.7</v>
      </c>
      <c r="K6" s="77">
        <v>281511320.96</v>
      </c>
    </row>
    <row r="7" spans="1:11" ht="15">
      <c r="A7" s="78" t="s">
        <v>15</v>
      </c>
      <c r="B7" s="79" t="s">
        <v>67</v>
      </c>
      <c r="C7" s="80">
        <v>75062</v>
      </c>
      <c r="D7" s="71">
        <v>3710</v>
      </c>
      <c r="E7" s="81">
        <v>50709</v>
      </c>
      <c r="F7" s="73">
        <f t="shared" si="0"/>
        <v>4.942580799872106</v>
      </c>
      <c r="G7" s="74">
        <f t="shared" si="1"/>
        <v>7.316255497051806</v>
      </c>
      <c r="H7" s="75">
        <v>312592997.44</v>
      </c>
      <c r="I7" s="75">
        <v>46280284.66</v>
      </c>
      <c r="J7" s="76">
        <v>3803721.1</v>
      </c>
      <c r="K7" s="77">
        <v>262508991.68</v>
      </c>
    </row>
    <row r="8" spans="1:11" ht="15">
      <c r="A8" s="78" t="s">
        <v>17</v>
      </c>
      <c r="B8" s="79" t="s">
        <v>69</v>
      </c>
      <c r="C8" s="80">
        <v>59141</v>
      </c>
      <c r="D8" s="71">
        <v>3549</v>
      </c>
      <c r="E8" s="81">
        <v>39363</v>
      </c>
      <c r="F8" s="73">
        <f t="shared" si="0"/>
        <v>6.000913072149609</v>
      </c>
      <c r="G8" s="74">
        <f t="shared" si="1"/>
        <v>9.016081091380231</v>
      </c>
      <c r="H8" s="75">
        <v>232564184.69</v>
      </c>
      <c r="I8" s="75">
        <v>47791105.64</v>
      </c>
      <c r="J8" s="76">
        <v>1970141.9</v>
      </c>
      <c r="K8" s="77">
        <v>182802937.15</v>
      </c>
    </row>
    <row r="9" spans="1:11" ht="15">
      <c r="A9" s="78" t="s">
        <v>19</v>
      </c>
      <c r="B9" s="79" t="s">
        <v>70</v>
      </c>
      <c r="C9" s="80">
        <v>47768</v>
      </c>
      <c r="D9" s="71">
        <v>3487</v>
      </c>
      <c r="E9" s="81">
        <v>32268</v>
      </c>
      <c r="F9" s="73">
        <f t="shared" si="0"/>
        <v>7.2998660190922795</v>
      </c>
      <c r="G9" s="74">
        <f t="shared" si="1"/>
        <v>10.806371637535639</v>
      </c>
      <c r="H9" s="75">
        <v>182970072.83</v>
      </c>
      <c r="I9" s="75">
        <v>26639397.84</v>
      </c>
      <c r="J9" s="76">
        <v>2576409.33</v>
      </c>
      <c r="K9" s="77">
        <v>153754265.66</v>
      </c>
    </row>
    <row r="10" spans="1:11" ht="15">
      <c r="A10" s="78" t="s">
        <v>21</v>
      </c>
      <c r="B10" s="79" t="s">
        <v>68</v>
      </c>
      <c r="C10" s="80">
        <v>63517</v>
      </c>
      <c r="D10" s="71">
        <v>3481</v>
      </c>
      <c r="E10" s="81">
        <v>43739</v>
      </c>
      <c r="F10" s="73">
        <f t="shared" si="0"/>
        <v>5.4804225640379745</v>
      </c>
      <c r="G10" s="74">
        <f t="shared" si="1"/>
        <v>7.958572441070897</v>
      </c>
      <c r="H10" s="75">
        <v>247617761.83</v>
      </c>
      <c r="I10" s="75">
        <v>46609272.89</v>
      </c>
      <c r="J10" s="76">
        <v>2393452.7</v>
      </c>
      <c r="K10" s="77">
        <v>198615036.24</v>
      </c>
    </row>
    <row r="11" spans="1:11" ht="15">
      <c r="A11" s="78" t="s">
        <v>23</v>
      </c>
      <c r="B11" s="79" t="s">
        <v>71</v>
      </c>
      <c r="C11" s="80">
        <v>55705</v>
      </c>
      <c r="D11" s="71">
        <v>2936</v>
      </c>
      <c r="E11" s="81">
        <v>36833</v>
      </c>
      <c r="F11" s="73">
        <f t="shared" si="0"/>
        <v>5.270622026748048</v>
      </c>
      <c r="G11" s="74">
        <f t="shared" si="1"/>
        <v>7.971112860749871</v>
      </c>
      <c r="H11" s="75">
        <v>156256558.73</v>
      </c>
      <c r="I11" s="75">
        <v>18591385.64</v>
      </c>
      <c r="J11" s="76">
        <v>2807791.63</v>
      </c>
      <c r="K11" s="77">
        <v>134857381.46</v>
      </c>
    </row>
    <row r="12" spans="1:11" ht="15">
      <c r="A12" s="78" t="s">
        <v>25</v>
      </c>
      <c r="B12" s="79" t="s">
        <v>72</v>
      </c>
      <c r="C12" s="80">
        <v>40276</v>
      </c>
      <c r="D12" s="71">
        <v>2625</v>
      </c>
      <c r="E12" s="81">
        <v>26975</v>
      </c>
      <c r="F12" s="73">
        <f t="shared" si="0"/>
        <v>6.517529049558049</v>
      </c>
      <c r="G12" s="74">
        <f t="shared" si="1"/>
        <v>9.731232622798888</v>
      </c>
      <c r="H12" s="75">
        <v>177723889.55</v>
      </c>
      <c r="I12" s="75">
        <v>31344724.38</v>
      </c>
      <c r="J12" s="76">
        <v>2181650.23</v>
      </c>
      <c r="K12" s="77">
        <v>144197514.94</v>
      </c>
    </row>
    <row r="13" spans="1:11" ht="15">
      <c r="A13" s="78" t="s">
        <v>27</v>
      </c>
      <c r="B13" s="79" t="s">
        <v>73</v>
      </c>
      <c r="C13" s="80">
        <v>46946</v>
      </c>
      <c r="D13" s="71">
        <v>2461</v>
      </c>
      <c r="E13" s="81">
        <v>31593</v>
      </c>
      <c r="F13" s="73">
        <f t="shared" si="0"/>
        <v>5.242193158096536</v>
      </c>
      <c r="G13" s="74">
        <f t="shared" si="1"/>
        <v>7.789700250055392</v>
      </c>
      <c r="H13" s="75">
        <v>272842131.07</v>
      </c>
      <c r="I13" s="75">
        <v>27365806.22</v>
      </c>
      <c r="J13" s="76">
        <v>1319037.32</v>
      </c>
      <c r="K13" s="77">
        <v>244157287.53</v>
      </c>
    </row>
    <row r="14" spans="1:11" ht="15">
      <c r="A14" s="78" t="s">
        <v>29</v>
      </c>
      <c r="B14" s="79" t="s">
        <v>74</v>
      </c>
      <c r="C14" s="80">
        <v>46332</v>
      </c>
      <c r="D14" s="71">
        <v>2324</v>
      </c>
      <c r="E14" s="81">
        <v>31044</v>
      </c>
      <c r="F14" s="73">
        <f t="shared" si="0"/>
        <v>5.01597168263835</v>
      </c>
      <c r="G14" s="74">
        <f t="shared" si="1"/>
        <v>7.486148692178843</v>
      </c>
      <c r="H14" s="75">
        <v>231247301.78</v>
      </c>
      <c r="I14" s="75">
        <v>32854784.15</v>
      </c>
      <c r="J14" s="76">
        <v>2147212.75</v>
      </c>
      <c r="K14" s="77">
        <v>196245304.88</v>
      </c>
    </row>
    <row r="15" spans="1:11" ht="15">
      <c r="A15" s="78" t="s">
        <v>31</v>
      </c>
      <c r="B15" s="79" t="s">
        <v>75</v>
      </c>
      <c r="C15" s="80">
        <v>27104</v>
      </c>
      <c r="D15" s="71">
        <v>2075</v>
      </c>
      <c r="E15" s="81">
        <v>18468</v>
      </c>
      <c r="F15" s="73">
        <f t="shared" si="0"/>
        <v>7.655696576151122</v>
      </c>
      <c r="G15" s="74">
        <f t="shared" si="1"/>
        <v>11.235650855533896</v>
      </c>
      <c r="H15" s="75">
        <v>175887609.62</v>
      </c>
      <c r="I15" s="75">
        <v>26429090.52</v>
      </c>
      <c r="J15" s="76">
        <v>1187082.15</v>
      </c>
      <c r="K15" s="77">
        <v>148271436.95</v>
      </c>
    </row>
    <row r="16" spans="1:11" ht="15">
      <c r="A16" s="78" t="s">
        <v>33</v>
      </c>
      <c r="B16" s="79" t="s">
        <v>76</v>
      </c>
      <c r="C16" s="80">
        <v>27683</v>
      </c>
      <c r="D16" s="71">
        <v>1800</v>
      </c>
      <c r="E16" s="81">
        <v>18367</v>
      </c>
      <c r="F16" s="73">
        <f t="shared" si="0"/>
        <v>6.502185456778528</v>
      </c>
      <c r="G16" s="74">
        <f t="shared" si="1"/>
        <v>9.800185114607721</v>
      </c>
      <c r="H16" s="75">
        <v>100385486.05</v>
      </c>
      <c r="I16" s="75">
        <v>14909852.44</v>
      </c>
      <c r="J16" s="76">
        <v>537959.2</v>
      </c>
      <c r="K16" s="77">
        <v>84937674.41</v>
      </c>
    </row>
    <row r="17" spans="1:11" ht="15">
      <c r="A17" s="78" t="s">
        <v>35</v>
      </c>
      <c r="B17" s="79" t="s">
        <v>77</v>
      </c>
      <c r="C17" s="80">
        <v>42615</v>
      </c>
      <c r="D17" s="71">
        <v>1788</v>
      </c>
      <c r="E17" s="81">
        <v>28327</v>
      </c>
      <c r="F17" s="73">
        <f t="shared" si="0"/>
        <v>4.195705737416403</v>
      </c>
      <c r="G17" s="74">
        <f t="shared" si="1"/>
        <v>6.311999152751792</v>
      </c>
      <c r="H17" s="75">
        <v>153316881.12</v>
      </c>
      <c r="I17" s="75">
        <v>21189609.57</v>
      </c>
      <c r="J17" s="76">
        <v>2652407.2</v>
      </c>
      <c r="K17" s="77">
        <v>129474864.35</v>
      </c>
    </row>
    <row r="18" spans="1:11" ht="15">
      <c r="A18" s="78" t="s">
        <v>37</v>
      </c>
      <c r="B18" s="79" t="s">
        <v>78</v>
      </c>
      <c r="C18" s="80">
        <v>30854</v>
      </c>
      <c r="D18" s="71">
        <v>1586</v>
      </c>
      <c r="E18" s="81">
        <v>21343</v>
      </c>
      <c r="F18" s="73">
        <f t="shared" si="0"/>
        <v>5.14033836779672</v>
      </c>
      <c r="G18" s="74">
        <f t="shared" si="1"/>
        <v>7.4310078245794875</v>
      </c>
      <c r="H18" s="75">
        <v>241985983.37</v>
      </c>
      <c r="I18" s="75">
        <v>12104974.88</v>
      </c>
      <c r="J18" s="76">
        <v>1852041.47</v>
      </c>
      <c r="K18" s="77">
        <v>228028967.02</v>
      </c>
    </row>
    <row r="19" spans="1:11" ht="15">
      <c r="A19" s="78" t="s">
        <v>39</v>
      </c>
      <c r="B19" s="79" t="s">
        <v>79</v>
      </c>
      <c r="C19" s="82">
        <v>26248</v>
      </c>
      <c r="D19" s="83">
        <v>1291</v>
      </c>
      <c r="E19" s="84">
        <v>17564</v>
      </c>
      <c r="F19" s="73">
        <f t="shared" si="0"/>
        <v>4.9184699786650405</v>
      </c>
      <c r="G19" s="74">
        <f t="shared" si="1"/>
        <v>7.350261899339558</v>
      </c>
      <c r="H19" s="85">
        <v>56644393.64</v>
      </c>
      <c r="I19" s="85">
        <v>10779128.2</v>
      </c>
      <c r="J19" s="86">
        <v>289614.6</v>
      </c>
      <c r="K19" s="77">
        <v>45575650.84</v>
      </c>
    </row>
    <row r="20" spans="1:11" ht="15">
      <c r="A20" s="78" t="s">
        <v>41</v>
      </c>
      <c r="B20" s="87" t="s">
        <v>80</v>
      </c>
      <c r="C20" s="88">
        <v>21291</v>
      </c>
      <c r="D20" s="89">
        <v>1055</v>
      </c>
      <c r="E20" s="90">
        <v>14700</v>
      </c>
      <c r="F20" s="73">
        <f t="shared" si="0"/>
        <v>4.955145366586821</v>
      </c>
      <c r="G20" s="74">
        <f t="shared" si="1"/>
        <v>7.17687074829932</v>
      </c>
      <c r="H20" s="91">
        <v>63690655.62</v>
      </c>
      <c r="I20" s="91">
        <v>14266223.39</v>
      </c>
      <c r="J20" s="92">
        <v>1301971.52</v>
      </c>
      <c r="K20" s="91">
        <v>48122460.71</v>
      </c>
    </row>
    <row r="21" spans="1:11" ht="15">
      <c r="A21" s="78" t="s">
        <v>43</v>
      </c>
      <c r="B21" s="87" t="s">
        <v>81</v>
      </c>
      <c r="C21" s="88">
        <v>12745</v>
      </c>
      <c r="D21" s="89">
        <v>557</v>
      </c>
      <c r="E21" s="90">
        <v>8002</v>
      </c>
      <c r="F21" s="73">
        <f t="shared" si="0"/>
        <v>4.370341310317772</v>
      </c>
      <c r="G21" s="74">
        <f t="shared" si="1"/>
        <v>6.960759810047488</v>
      </c>
      <c r="H21" s="91">
        <v>28328020.75</v>
      </c>
      <c r="I21" s="91">
        <v>2331515.71</v>
      </c>
      <c r="J21" s="92">
        <v>471882.96</v>
      </c>
      <c r="K21" s="91">
        <v>25524622.08</v>
      </c>
    </row>
    <row r="22" spans="1:11" ht="15">
      <c r="A22" s="78" t="s">
        <v>45</v>
      </c>
      <c r="B22" s="87" t="s">
        <v>82</v>
      </c>
      <c r="C22" s="88">
        <v>12480</v>
      </c>
      <c r="D22" s="89">
        <v>468</v>
      </c>
      <c r="E22" s="90">
        <v>8440</v>
      </c>
      <c r="F22" s="73">
        <f t="shared" si="0"/>
        <v>3.75</v>
      </c>
      <c r="G22" s="74">
        <f t="shared" si="1"/>
        <v>5.545023696682464</v>
      </c>
      <c r="H22" s="91">
        <v>33413594.49</v>
      </c>
      <c r="I22" s="91">
        <v>3628170.98</v>
      </c>
      <c r="J22" s="92">
        <v>159169.57</v>
      </c>
      <c r="K22" s="91">
        <v>29626253.94</v>
      </c>
    </row>
    <row r="23" spans="1:11" ht="15">
      <c r="A23" s="93" t="s">
        <v>47</v>
      </c>
      <c r="B23" s="94" t="s">
        <v>83</v>
      </c>
      <c r="C23" s="95">
        <v>8638</v>
      </c>
      <c r="D23" s="96">
        <v>212</v>
      </c>
      <c r="E23" s="97">
        <v>6085</v>
      </c>
      <c r="F23" s="73">
        <f t="shared" si="0"/>
        <v>2.4542718221810604</v>
      </c>
      <c r="G23" s="74">
        <f t="shared" si="1"/>
        <v>3.4839769926047657</v>
      </c>
      <c r="H23" s="98">
        <v>16858069.47</v>
      </c>
      <c r="I23" s="98">
        <v>2056120.61</v>
      </c>
      <c r="J23" s="99">
        <v>477275.87</v>
      </c>
      <c r="K23" s="98">
        <v>14324672.99</v>
      </c>
    </row>
    <row r="24" spans="1:11" ht="18" customHeight="1">
      <c r="A24" s="100"/>
      <c r="B24" s="101" t="s">
        <v>84</v>
      </c>
      <c r="C24" s="102">
        <f>SUM(C3:C23)</f>
        <v>1849196</v>
      </c>
      <c r="D24" s="103">
        <f>SUM(D3:D23)</f>
        <v>102871</v>
      </c>
      <c r="E24" s="102">
        <f>SUM(E3:E23)</f>
        <v>1254442</v>
      </c>
      <c r="F24" s="104">
        <f>D24/C24*100</f>
        <v>5.563012249647955</v>
      </c>
      <c r="G24" s="104">
        <f>D24/E24*100</f>
        <v>8.200538566151325</v>
      </c>
      <c r="H24" s="103">
        <f>SUM(H3:H23)</f>
        <v>9766293997.6</v>
      </c>
      <c r="I24" s="103">
        <f>SUM(I3:I23)</f>
        <v>1748887658.800001</v>
      </c>
      <c r="J24" s="103">
        <f>SUM(J3:J23)</f>
        <v>124561306.60999998</v>
      </c>
      <c r="K24" s="103">
        <f>SUM(K3:K23)</f>
        <v>7892845032.19</v>
      </c>
    </row>
    <row r="25" spans="1:11" ht="17.25" customHeight="1">
      <c r="A25" s="105"/>
      <c r="B25" s="106" t="s">
        <v>85</v>
      </c>
      <c r="C25" s="107">
        <v>4284889</v>
      </c>
      <c r="D25" s="108">
        <v>228722</v>
      </c>
      <c r="E25" s="107">
        <v>2873828</v>
      </c>
      <c r="F25" s="109">
        <f>D25/C25*100</f>
        <v>5.3378745633784215</v>
      </c>
      <c r="G25" s="109">
        <f>D25/E25*100</f>
        <v>7.958792245047372</v>
      </c>
      <c r="H25" s="108">
        <v>18029393712.460007</v>
      </c>
      <c r="I25" s="108">
        <v>3321331683.3400006</v>
      </c>
      <c r="J25" s="108">
        <v>220150936.73999998</v>
      </c>
      <c r="K25" s="108">
        <v>14487911092.380003</v>
      </c>
    </row>
    <row r="26" spans="1:11" ht="17.25" customHeight="1">
      <c r="A26" s="125" t="s">
        <v>86</v>
      </c>
      <c r="B26" s="126"/>
      <c r="C26" s="110">
        <f>C24/C25*100</f>
        <v>43.15621711554255</v>
      </c>
      <c r="D26" s="111">
        <f>D24/D25*100</f>
        <v>44.97643427392205</v>
      </c>
      <c r="E26" s="110">
        <f>E24/E25*100</f>
        <v>43.650559462848854</v>
      </c>
      <c r="F26" s="110"/>
      <c r="G26" s="110"/>
      <c r="H26" s="111">
        <f>H24/H25*100</f>
        <v>54.1687322011864</v>
      </c>
      <c r="I26" s="111">
        <f>I24/I25*100</f>
        <v>52.656218214294185</v>
      </c>
      <c r="J26" s="111">
        <f>J24/J25*100</f>
        <v>56.579957575700845</v>
      </c>
      <c r="K26" s="111">
        <f>K24/K25*100</f>
        <v>54.47883398691814</v>
      </c>
    </row>
    <row r="27" spans="1:11" ht="15">
      <c r="A27" s="57" t="s">
        <v>87</v>
      </c>
      <c r="B27" s="112"/>
      <c r="C27" s="113"/>
      <c r="D27" s="113"/>
      <c r="E27" s="113"/>
      <c r="F27" s="114"/>
      <c r="G27" s="114"/>
      <c r="H27" s="114"/>
      <c r="I27" s="114"/>
      <c r="J27" s="114"/>
      <c r="K27" s="114"/>
    </row>
    <row r="28" spans="1:11" ht="15">
      <c r="A28" s="57" t="s">
        <v>88</v>
      </c>
      <c r="B28" s="112"/>
      <c r="C28" s="113"/>
      <c r="D28" s="113"/>
      <c r="E28" s="113"/>
      <c r="F28" s="114"/>
      <c r="G28" s="114"/>
      <c r="H28" s="114"/>
      <c r="I28" s="114"/>
      <c r="J28" s="114"/>
      <c r="K28" s="114"/>
    </row>
    <row r="29" spans="1:11" ht="15">
      <c r="A29" s="57" t="s">
        <v>89</v>
      </c>
      <c r="B29" s="112"/>
      <c r="C29" s="113"/>
      <c r="D29" s="113"/>
      <c r="E29" s="113"/>
      <c r="F29" s="114"/>
      <c r="G29" s="114"/>
      <c r="H29" s="114"/>
      <c r="I29" s="114"/>
      <c r="J29" s="114"/>
      <c r="K29" s="114"/>
    </row>
    <row r="30" spans="1:11" ht="27" customHeight="1">
      <c r="A30" s="127" t="s">
        <v>90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</sheetData>
  <sheetProtection/>
  <mergeCells count="3">
    <mergeCell ref="A1:K1"/>
    <mergeCell ref="A26:B26"/>
    <mergeCell ref="A30:K30"/>
  </mergeCells>
  <printOptions/>
  <pageMargins left="0" right="0" top="0" bottom="0" header="0.31496062992125984" footer="0.31496062992125984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korisnik</cp:lastModifiedBy>
  <cp:lastPrinted>2023-01-18T07:40:24Z</cp:lastPrinted>
  <dcterms:created xsi:type="dcterms:W3CDTF">2014-08-01T07:14:43Z</dcterms:created>
  <dcterms:modified xsi:type="dcterms:W3CDTF">2023-01-18T07:40:50Z</dcterms:modified>
  <cp:category/>
  <cp:version/>
  <cp:contentType/>
  <cp:contentStatus/>
</cp:coreProperties>
</file>