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 activeTab="4"/>
  </bookViews>
  <sheets>
    <sheet name="Tablica 1" sheetId="2" r:id="rId1"/>
    <sheet name="Tablica 2" sheetId="3" r:id="rId2"/>
    <sheet name="Tablica 3" sheetId="16" r:id="rId3"/>
    <sheet name="Tablica 4 " sheetId="17" r:id="rId4"/>
    <sheet name="Tablica 5" sheetId="18" r:id="rId5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5" i="18" l="1"/>
  <c r="G18" i="16"/>
  <c r="H18" i="16"/>
  <c r="F18" i="16"/>
  <c r="G18" i="3"/>
  <c r="H18" i="3"/>
  <c r="F18" i="3"/>
</calcChain>
</file>

<file path=xl/sharedStrings.xml><?xml version="1.0" encoding="utf-8"?>
<sst xmlns="http://schemas.openxmlformats.org/spreadsheetml/2006/main" count="223" uniqueCount="128">
  <si>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</si>
  <si>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</si>
  <si>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</si>
  <si>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</si>
  <si>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</si>
  <si>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</si>
  <si>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</si>
  <si>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</si>
  <si>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</si>
  <si>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</si>
  <si>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</si>
  <si>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</si>
  <si>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</si>
  <si>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</si>
  <si>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</si>
  <si>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</si>
  <si>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</si>
  <si>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</si>
  <si>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</si>
  <si>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</si>
  <si>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</si>
  <si>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</si>
  <si>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</si>
  <si>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</si>
  <si>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</si>
  <si>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</si>
  <si>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</si>
  <si>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</si>
  <si>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</si>
  <si>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</si>
  <si>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</si>
  <si>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Izvor: Fina – Registar godišnjih financijskih izvještaja</t>
  </si>
  <si>
    <t>Sjedište</t>
  </si>
  <si>
    <t>(iznosi u tisućama kuna, prosječne plaće u kunama)</t>
  </si>
  <si>
    <t>2020.</t>
  </si>
  <si>
    <t>(iznosi u tisućama kuna)</t>
  </si>
  <si>
    <t>2021.</t>
  </si>
  <si>
    <t>Djelatnosti zdravstvene zaštite
NKD 86</t>
  </si>
  <si>
    <t>Tablica 2.  Top 10 poduzetnika u djelatnosti zdravstvene zaštite, rangirani prema ukupnim prihodima, u 2021. godini</t>
  </si>
  <si>
    <t>Tablica 3. Top 10 poduzetnika u djelatnosti zdravstvene zaštite, rangirani prema dobiti razdoblja, u 2021. godini</t>
  </si>
  <si>
    <t>Ukupno svi poduzetnici NKD 86 (1.577)</t>
  </si>
  <si>
    <t>Udio top 10 poduzetnika u djelatnosti NKD 86</t>
  </si>
  <si>
    <t>-</t>
  </si>
  <si>
    <t>51835157380</t>
  </si>
  <si>
    <t xml:space="preserve">MAGDALENA KLINIKA ZA KARDIOVASKULARNE BOLESTI MEDICINSKOG FAKULTETA SVEUČILIŠTA J.J. STROSSMAYERA U OSIJEKU </t>
  </si>
  <si>
    <t>Privatno</t>
  </si>
  <si>
    <t>Krapinske Toplice</t>
  </si>
  <si>
    <t>59047462322</t>
  </si>
  <si>
    <t>SPECIJALNA BOLNICA RADIOCHIRURGIA ZAGREB</t>
  </si>
  <si>
    <t>Sveta Nedelja</t>
  </si>
  <si>
    <t>57970181621</t>
  </si>
  <si>
    <t>POLIKLINIKA MEDIKOL</t>
  </si>
  <si>
    <t>Zagreb</t>
  </si>
  <si>
    <t>89718348767</t>
  </si>
  <si>
    <t>SPECIJALNA BOLNICA AGRAM</t>
  </si>
  <si>
    <t>57260863791</t>
  </si>
  <si>
    <t>POLIKLINIKA RIDENT d.o.o.</t>
  </si>
  <si>
    <t>Rijeka</t>
  </si>
  <si>
    <t>37926884937</t>
  </si>
  <si>
    <t>AGENCIJA ZA LIJEKOVE I MEDICINSKE PROIZVODE RH</t>
  </si>
  <si>
    <t>Državno</t>
  </si>
  <si>
    <t>80848401890</t>
  </si>
  <si>
    <t>CROATIA POLIKLINIKA</t>
  </si>
  <si>
    <t>Privatno nakon pretvorbe</t>
  </si>
  <si>
    <t>57951842896</t>
  </si>
  <si>
    <t>SPECIJALNA BOLNICA MEDICO</t>
  </si>
  <si>
    <t>06966332599</t>
  </si>
  <si>
    <t>SPECIJALNA BOLNICA ZA OFTALMOLOGIJU SVJETLOST</t>
  </si>
  <si>
    <t>41170172944</t>
  </si>
  <si>
    <t>02278114891</t>
  </si>
  <si>
    <t>POLIKLINIKA BREYER</t>
  </si>
  <si>
    <t>27878391929</t>
  </si>
  <si>
    <t>SYNLAB HRVATSKA - POLIKLINIKA</t>
  </si>
  <si>
    <t>19064902280</t>
  </si>
  <si>
    <t>PUPILLAM d.o.o.</t>
  </si>
  <si>
    <t>Zadar</t>
  </si>
  <si>
    <t>05355685913</t>
  </si>
  <si>
    <t>POLIKLINIKA LABPLUS 2</t>
  </si>
  <si>
    <t xml:space="preserve"> (iznosi u tisućama kuna)</t>
  </si>
  <si>
    <t>NKD 86.1 - Djelatnosti bolnica</t>
  </si>
  <si>
    <t>NKD 86.2 - Djel. medicinske i stomatol. prakse</t>
  </si>
  <si>
    <t>NKD 86.9 - Ostale djel. zdravstv. zaštite</t>
  </si>
  <si>
    <t>Ukupno</t>
  </si>
  <si>
    <t>Broj proračunskih korisnika</t>
  </si>
  <si>
    <t>T)   UKUPNI PRIHODI I PRIMICI (AOP 026 +030)</t>
  </si>
  <si>
    <t>U)   UKUPNI RASHODI I IZDACI (AOP 027+031)</t>
  </si>
  <si>
    <t>V)   VIŠAK ILI MANJAK PRIHODA I PRIMITAKA (034-035)</t>
  </si>
  <si>
    <t>A)   Imovina (AOP 040+041)</t>
  </si>
  <si>
    <t>1.  Nefinancijska imovina</t>
  </si>
  <si>
    <t>2.  Financijska imovina</t>
  </si>
  <si>
    <t>B)   Obveze i vlastiti izvori (AOP 043+044)</t>
  </si>
  <si>
    <t>1.  Obveze</t>
  </si>
  <si>
    <t>2.  Vlastiti izvori</t>
  </si>
  <si>
    <t>1.  Prosječan broj zaposl. na osnovi stanja na početku i na kraju izvještajnog razd.</t>
  </si>
  <si>
    <t>2.  Prosječan broj zaposl. na osnovi sati rada</t>
  </si>
  <si>
    <t>3.  Stanje novčanih sredstava na temelju prosjeka krajem svakog kvartala</t>
  </si>
  <si>
    <t>Izvor: servis info.BIZ</t>
  </si>
  <si>
    <t>Naziv proračunskog korisnika</t>
  </si>
  <si>
    <t xml:space="preserve">Udio u ukupnim prihodi poslovanja </t>
  </si>
  <si>
    <t>46377257342</t>
  </si>
  <si>
    <t>KBC Zagreb</t>
  </si>
  <si>
    <t>84924656517</t>
  </si>
  <si>
    <t>KBC Sestre milosrdnice</t>
  </si>
  <si>
    <t>51401063283</t>
  </si>
  <si>
    <t>KBC SPLIT</t>
  </si>
  <si>
    <t>Split</t>
  </si>
  <si>
    <t>40237608715</t>
  </si>
  <si>
    <t>Klinički bolnički centar Rijeka</t>
  </si>
  <si>
    <t>89819375646</t>
  </si>
  <si>
    <t>KLINIČKI BOLNIČKI CENTAR OSIJEK</t>
  </si>
  <si>
    <t>Osijek</t>
  </si>
  <si>
    <t>75297532041</t>
  </si>
  <si>
    <t>HZJZ</t>
  </si>
  <si>
    <t>25883882856</t>
  </si>
  <si>
    <t>K.B. ˝Merkur˝</t>
  </si>
  <si>
    <t>65119154523</t>
  </si>
  <si>
    <t>KLINIČKA BOLNICA SVETI DUH</t>
  </si>
  <si>
    <t>32206148371</t>
  </si>
  <si>
    <t>KB Dubrava</t>
  </si>
  <si>
    <t>59638828302</t>
  </si>
  <si>
    <t>OPĆA BOLNICA VARAŽDIN</t>
  </si>
  <si>
    <t>Varaždin</t>
  </si>
  <si>
    <t>Ukupno 10 proračunskih korisnika u djel. zdravstvene zaštite (NKD 86)</t>
  </si>
  <si>
    <t>Tablica 1.  Broj poduzetnika, broj zaposlenih te osnovni financijski rezultati poslovanja poduzetnika u djelatnosti zdravstvene zaštite (NKD 86) u 2021. godini</t>
  </si>
  <si>
    <t>SPECIJALNA BOLNICA SV. KATARINA</t>
  </si>
  <si>
    <t>Ukupno 156 proračunskih korisnika u djelatnosti zdravstvene zaštite (NKD 86)</t>
  </si>
  <si>
    <t>Tablica 5. Proračunski korisnici u djel. zdravstvene zaštite (Q 86) s najvećim prihodima poslovanja u 2021. g.</t>
  </si>
  <si>
    <t>Tablica 4. Osnovni financijski rezultati poslovanja PRORAČUNSKIH korisnika u djelatnosti zdravstvene zaštite (Q 86)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</si>
</sst>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_ ;[Red]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i/>
      <sz val="8"/>
      <name val="Arial"/>
      <family val="2"/>
      <charset val="238"/>
    </font>
    <font>
      <b/>
      <sz val="11"/>
      <name val="Calibri"/>
      <family val="2"/>
      <charset val="238"/>
    </font>
    <font>
      <b/>
      <sz val="9"/>
      <color rgb="FF00325A"/>
      <name val="Arial"/>
      <family val="2"/>
      <charset val="238"/>
    </font>
    <font>
      <sz val="9"/>
      <name val="Arial"/>
      <family val="2"/>
      <charset val="238"/>
    </font>
    <font>
      <i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.5"/>
      <color rgb="FFFFFFFF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11" fillId="0" borderId="0"/>
    <xf numFmtId="0" fontId="6" fillId="0" borderId="0"/>
    <xf numFmtId="0" fontId="17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25" fillId="0" borderId="0"/>
    <xf numFmtId="0" fontId="3" fillId="0" borderId="0"/>
    <xf numFmtId="0" fontId="27" fillId="0" borderId="0"/>
    <xf numFmtId="0" fontId="2" fillId="0" borderId="0"/>
    <xf numFmtId="0" fontId="36" fillId="0" borderId="0"/>
    <xf numFmtId="0" fontId="39" fillId="0" borderId="0"/>
  </cellStyleXfs>
  <cellXfs count="87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3" fontId="16" fillId="4" borderId="3" xfId="0" applyNumberFormat="1" applyFont="1" applyFill="1" applyBorder="1" applyAlignment="1">
      <alignment horizontal="right" vertical="center" wrapText="1"/>
    </xf>
    <xf numFmtId="3" fontId="16" fillId="5" borderId="3" xfId="0" applyNumberFormat="1" applyFont="1" applyFill="1" applyBorder="1" applyAlignment="1">
      <alignment horizontal="right" vertical="center" wrapText="1"/>
    </xf>
    <xf numFmtId="164" fontId="16" fillId="6" borderId="3" xfId="0" applyNumberFormat="1" applyFont="1" applyFill="1" applyBorder="1" applyAlignment="1">
      <alignment horizontal="right" vertical="center" wrapText="1"/>
    </xf>
    <xf numFmtId="0" fontId="14" fillId="3" borderId="3" xfId="0" quotePrefix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49" fontId="10" fillId="7" borderId="3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20" fillId="0" borderId="0" xfId="0" applyFont="1"/>
    <xf numFmtId="0" fontId="18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3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5" fontId="0" fillId="0" borderId="0" xfId="0" applyNumberFormat="1"/>
    <xf numFmtId="165" fontId="7" fillId="0" borderId="0" xfId="0" applyNumberFormat="1" applyFont="1" applyFill="1" applyBorder="1" applyAlignment="1">
      <alignment horizontal="right" vertical="center"/>
    </xf>
    <xf numFmtId="0" fontId="29" fillId="0" borderId="0" xfId="10" applyNumberFormat="1" applyFont="1" applyAlignment="1">
      <alignment horizontal="left" vertical="center"/>
    </xf>
    <xf numFmtId="0" fontId="30" fillId="0" borderId="0" xfId="10" applyNumberFormat="1" applyFont="1"/>
    <xf numFmtId="0" fontId="31" fillId="0" borderId="0" xfId="10" applyNumberFormat="1" applyFont="1"/>
    <xf numFmtId="0" fontId="12" fillId="7" borderId="8" xfId="10" applyFont="1" applyFill="1" applyBorder="1" applyAlignment="1">
      <alignment horizontal="center" vertical="center" wrapText="1"/>
    </xf>
    <xf numFmtId="0" fontId="12" fillId="7" borderId="3" xfId="10" applyFont="1" applyFill="1" applyBorder="1" applyAlignment="1">
      <alignment horizontal="center" vertical="center" wrapText="1"/>
    </xf>
    <xf numFmtId="0" fontId="32" fillId="0" borderId="0" xfId="10" applyNumberFormat="1" applyFont="1"/>
    <xf numFmtId="0" fontId="2" fillId="0" borderId="0" xfId="11"/>
    <xf numFmtId="0" fontId="33" fillId="2" borderId="3" xfId="10" applyFont="1" applyFill="1" applyBorder="1" applyAlignment="1">
      <alignment horizontal="left" vertical="center" wrapText="1"/>
    </xf>
    <xf numFmtId="3" fontId="28" fillId="2" borderId="3" xfId="11" applyNumberFormat="1" applyFont="1" applyFill="1" applyBorder="1"/>
    <xf numFmtId="167" fontId="16" fillId="2" borderId="3" xfId="10" applyNumberFormat="1" applyFont="1" applyFill="1" applyBorder="1" applyAlignment="1">
      <alignment horizontal="right" vertical="center" wrapText="1"/>
    </xf>
    <xf numFmtId="0" fontId="13" fillId="2" borderId="3" xfId="10" applyFont="1" applyFill="1" applyBorder="1" applyAlignment="1">
      <alignment horizontal="left" vertical="center" wrapText="1"/>
    </xf>
    <xf numFmtId="167" fontId="28" fillId="2" borderId="3" xfId="10" applyNumberFormat="1" applyFont="1" applyFill="1" applyBorder="1"/>
    <xf numFmtId="0" fontId="27" fillId="0" borderId="0" xfId="10" applyNumberFormat="1" applyFont="1"/>
    <xf numFmtId="166" fontId="27" fillId="0" borderId="0" xfId="10" applyNumberFormat="1" applyFont="1"/>
    <xf numFmtId="167" fontId="34" fillId="2" borderId="3" xfId="10" applyNumberFormat="1" applyFont="1" applyFill="1" applyBorder="1"/>
    <xf numFmtId="167" fontId="33" fillId="2" borderId="3" xfId="10" applyNumberFormat="1" applyFont="1" applyFill="1" applyBorder="1" applyAlignment="1">
      <alignment horizontal="right" vertical="center" wrapText="1"/>
    </xf>
    <xf numFmtId="0" fontId="18" fillId="0" borderId="0" xfId="10" applyNumberFormat="1" applyFont="1" applyAlignment="1">
      <alignment vertical="center"/>
    </xf>
    <xf numFmtId="0" fontId="35" fillId="0" borderId="0" xfId="10" applyNumberFormat="1" applyFont="1"/>
    <xf numFmtId="0" fontId="26" fillId="0" borderId="0" xfId="11" applyFont="1"/>
    <xf numFmtId="0" fontId="12" fillId="7" borderId="9" xfId="12" applyFont="1" applyFill="1" applyBorder="1" applyAlignment="1">
      <alignment horizontal="center" vertical="center" wrapText="1"/>
    </xf>
    <xf numFmtId="0" fontId="37" fillId="7" borderId="9" xfId="12" applyFont="1" applyFill="1" applyBorder="1" applyAlignment="1">
      <alignment horizontal="center" vertical="center" wrapText="1"/>
    </xf>
    <xf numFmtId="0" fontId="28" fillId="2" borderId="3" xfId="12" applyFont="1" applyFill="1" applyBorder="1" applyAlignment="1">
      <alignment horizontal="center" vertical="center" wrapText="1"/>
    </xf>
    <xf numFmtId="0" fontId="28" fillId="2" borderId="3" xfId="11" applyNumberFormat="1" applyFont="1" applyFill="1" applyBorder="1"/>
    <xf numFmtId="164" fontId="28" fillId="2" borderId="3" xfId="11" applyNumberFormat="1" applyFont="1" applyFill="1" applyBorder="1" applyAlignment="1">
      <alignment vertical="center"/>
    </xf>
    <xf numFmtId="164" fontId="16" fillId="8" borderId="12" xfId="11" applyNumberFormat="1" applyFont="1" applyFill="1" applyBorder="1" applyAlignment="1">
      <alignment vertical="center"/>
    </xf>
    <xf numFmtId="3" fontId="16" fillId="8" borderId="12" xfId="12" applyNumberFormat="1" applyFont="1" applyFill="1" applyBorder="1" applyAlignment="1">
      <alignment horizontal="right" vertical="center" wrapText="1"/>
    </xf>
    <xf numFmtId="164" fontId="16" fillId="9" borderId="3" xfId="11" applyNumberFormat="1" applyFont="1" applyFill="1" applyBorder="1" applyAlignment="1">
      <alignment vertical="center"/>
    </xf>
    <xf numFmtId="3" fontId="16" fillId="9" borderId="12" xfId="12" applyNumberFormat="1" applyFont="1" applyFill="1" applyBorder="1" applyAlignment="1">
      <alignment horizontal="right" vertical="center" wrapText="1"/>
    </xf>
    <xf numFmtId="0" fontId="38" fillId="0" borderId="0" xfId="11" applyFont="1"/>
    <xf numFmtId="0" fontId="16" fillId="0" borderId="0" xfId="10" applyNumberFormat="1" applyFont="1" applyAlignment="1">
      <alignment vertical="center"/>
    </xf>
    <xf numFmtId="0" fontId="16" fillId="0" borderId="0" xfId="11" applyFont="1"/>
    <xf numFmtId="0" fontId="28" fillId="2" borderId="3" xfId="11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right" vertical="center"/>
    </xf>
    <xf numFmtId="0" fontId="21" fillId="0" borderId="4" xfId="11" applyFont="1" applyBorder="1" applyAlignment="1">
      <alignment horizontal="right" vertical="center"/>
    </xf>
    <xf numFmtId="0" fontId="1" fillId="0" borderId="4" xfId="11" applyFont="1" applyBorder="1" applyAlignment="1">
      <alignment horizontal="right"/>
    </xf>
    <xf numFmtId="0" fontId="16" fillId="8" borderId="10" xfId="12" applyFont="1" applyFill="1" applyBorder="1" applyAlignment="1">
      <alignment horizontal="left" vertical="center" wrapText="1"/>
    </xf>
    <xf numFmtId="0" fontId="16" fillId="8" borderId="4" xfId="11" applyFont="1" applyFill="1" applyBorder="1" applyAlignment="1">
      <alignment horizontal="left" vertical="center"/>
    </xf>
    <xf numFmtId="0" fontId="16" fillId="8" borderId="11" xfId="11" applyFont="1" applyFill="1" applyBorder="1" applyAlignment="1">
      <alignment horizontal="left" vertical="center"/>
    </xf>
    <xf numFmtId="0" fontId="16" fillId="9" borderId="3" xfId="12" applyFont="1" applyFill="1" applyBorder="1" applyAlignment="1">
      <alignment horizontal="left" vertical="center" wrapText="1"/>
    </xf>
  </cellXfs>
  <cellStyles count="14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5 2" xfId="12"/>
    <cellStyle name="Normalno 6" xfId="7"/>
    <cellStyle name="Normalno 7" xfId="11"/>
    <cellStyle name="Normalno 8" xfId="10"/>
    <cellStyle name="Obično_2003" xfId="1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1304925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782915</xdr:colOff>
      <xdr:row>1</xdr:row>
      <xdr:rowOff>142875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202015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>
      <selection activeCell="A4" sqref="A4:D4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x14ac:dyDescent="0.25">
      <c r="A3" s="31" t="s">
        <v>123</v>
      </c>
      <c r="B3" s="32"/>
      <c r="C3" s="32"/>
      <c r="D3" s="32"/>
    </row>
    <row r="4" spans="1:6" x14ac:dyDescent="0.25">
      <c r="A4" s="76" t="s">
        <v>33</v>
      </c>
      <c r="B4" s="76"/>
      <c r="C4" s="76"/>
      <c r="D4" s="76"/>
    </row>
    <row r="5" spans="1:6" ht="24" customHeight="1" x14ac:dyDescent="0.25">
      <c r="A5" s="74" t="s">
        <v>0</v>
      </c>
      <c r="B5" s="75" t="s">
        <v>37</v>
      </c>
      <c r="C5" s="75"/>
      <c r="D5" s="75"/>
    </row>
    <row r="6" spans="1:6" x14ac:dyDescent="0.25">
      <c r="A6" s="74"/>
      <c r="B6" s="29" t="s">
        <v>34</v>
      </c>
      <c r="C6" s="29" t="s">
        <v>36</v>
      </c>
      <c r="D6" s="29" t="s">
        <v>1</v>
      </c>
    </row>
    <row r="7" spans="1:6" x14ac:dyDescent="0.25">
      <c r="A7" s="6" t="s">
        <v>2</v>
      </c>
      <c r="B7" s="7"/>
      <c r="C7" s="7">
        <v>1577</v>
      </c>
      <c r="D7" s="16" t="s">
        <v>42</v>
      </c>
    </row>
    <row r="8" spans="1:6" x14ac:dyDescent="0.25">
      <c r="A8" s="6" t="s">
        <v>3</v>
      </c>
      <c r="B8" s="7">
        <v>1047</v>
      </c>
      <c r="C8" s="7">
        <v>1232</v>
      </c>
      <c r="D8" s="16">
        <v>117.66953199617956</v>
      </c>
    </row>
    <row r="9" spans="1:6" x14ac:dyDescent="0.25">
      <c r="A9" s="6" t="s">
        <v>4</v>
      </c>
      <c r="B9" s="7">
        <v>419</v>
      </c>
      <c r="C9" s="7">
        <v>345</v>
      </c>
      <c r="D9" s="16">
        <v>82.338902147971353</v>
      </c>
    </row>
    <row r="10" spans="1:6" x14ac:dyDescent="0.25">
      <c r="A10" s="4" t="s">
        <v>5</v>
      </c>
      <c r="B10" s="5">
        <v>9232</v>
      </c>
      <c r="C10" s="5">
        <v>9874</v>
      </c>
      <c r="D10" s="17">
        <v>106.95407279029463</v>
      </c>
      <c r="E10" s="40"/>
    </row>
    <row r="11" spans="1:6" x14ac:dyDescent="0.25">
      <c r="A11" s="38" t="s">
        <v>6</v>
      </c>
      <c r="B11" s="3">
        <v>3382457.4709999999</v>
      </c>
      <c r="C11" s="3">
        <v>4339932.9550000001</v>
      </c>
      <c r="D11" s="18">
        <v>128.30709601551706</v>
      </c>
      <c r="E11" s="40"/>
    </row>
    <row r="12" spans="1:6" x14ac:dyDescent="0.25">
      <c r="A12" s="39" t="s">
        <v>7</v>
      </c>
      <c r="B12" s="37">
        <v>3029254.2250000001</v>
      </c>
      <c r="C12" s="3">
        <v>3678142.463</v>
      </c>
      <c r="D12" s="18">
        <v>121.4207256903306</v>
      </c>
      <c r="E12" s="40"/>
    </row>
    <row r="13" spans="1:6" x14ac:dyDescent="0.25">
      <c r="A13" s="4" t="s">
        <v>8</v>
      </c>
      <c r="B13" s="3">
        <v>360075.46500000003</v>
      </c>
      <c r="C13" s="3">
        <v>596842.21499999997</v>
      </c>
      <c r="D13" s="18">
        <v>165.75475782555748</v>
      </c>
      <c r="E13" s="40"/>
    </row>
    <row r="14" spans="1:6" x14ac:dyDescent="0.25">
      <c r="A14" s="2" t="s">
        <v>9</v>
      </c>
      <c r="B14" s="3">
        <v>63779.5</v>
      </c>
      <c r="C14" s="3">
        <v>31029.411</v>
      </c>
      <c r="D14" s="18">
        <v>48.651072836883323</v>
      </c>
      <c r="E14" s="40"/>
      <c r="F14" s="28"/>
    </row>
    <row r="15" spans="1:6" x14ac:dyDescent="0.25">
      <c r="A15" s="8" t="s">
        <v>14</v>
      </c>
      <c r="B15" s="9">
        <v>296295.96500000003</v>
      </c>
      <c r="C15" s="9">
        <v>565812.804</v>
      </c>
      <c r="D15" s="19">
        <v>190.96203486942522</v>
      </c>
      <c r="E15" s="40"/>
    </row>
    <row r="16" spans="1:6" x14ac:dyDescent="0.25">
      <c r="A16" s="2" t="s">
        <v>11</v>
      </c>
      <c r="B16" s="3">
        <v>95311.506999999998</v>
      </c>
      <c r="C16" s="3">
        <v>77386.372000000003</v>
      </c>
      <c r="D16" s="18">
        <v>81.193105046592123</v>
      </c>
      <c r="E16" s="40"/>
    </row>
    <row r="17" spans="1:5" x14ac:dyDescent="0.25">
      <c r="A17" s="2" t="s">
        <v>12</v>
      </c>
      <c r="B17" s="3">
        <v>43954.455000000002</v>
      </c>
      <c r="C17" s="3">
        <v>84757.437999999995</v>
      </c>
      <c r="D17" s="18">
        <v>192.83014201859626</v>
      </c>
      <c r="E17" s="40"/>
    </row>
    <row r="18" spans="1:5" x14ac:dyDescent="0.25">
      <c r="A18" s="2" t="s">
        <v>13</v>
      </c>
      <c r="B18" s="3">
        <v>51357.052000000003</v>
      </c>
      <c r="C18" s="3">
        <v>-7371.0659999999998</v>
      </c>
      <c r="D18" s="18" t="s">
        <v>42</v>
      </c>
      <c r="E18" s="40"/>
    </row>
    <row r="19" spans="1:5" x14ac:dyDescent="0.25">
      <c r="A19" s="2" t="s">
        <v>15</v>
      </c>
      <c r="B19" s="3">
        <v>81627.58</v>
      </c>
      <c r="C19" s="3">
        <v>113573.47199999999</v>
      </c>
      <c r="D19" s="18">
        <v>139.1361498160303</v>
      </c>
      <c r="E19" s="40"/>
    </row>
    <row r="20" spans="1:5" x14ac:dyDescent="0.25">
      <c r="A20" s="2" t="s">
        <v>10</v>
      </c>
      <c r="B20" s="3">
        <v>6476.2582141825542</v>
      </c>
      <c r="C20" s="3">
        <v>6945.2273901154549</v>
      </c>
      <c r="D20" s="18">
        <v>107.24136006353007</v>
      </c>
      <c r="E20" s="40"/>
    </row>
    <row r="21" spans="1:5" x14ac:dyDescent="0.25">
      <c r="A21" s="33" t="s">
        <v>31</v>
      </c>
      <c r="B21" s="1"/>
      <c r="C21" s="1"/>
      <c r="D21" s="1"/>
    </row>
    <row r="23" spans="1:5" x14ac:dyDescent="0.25">
      <c r="D23" s="41"/>
    </row>
    <row r="24" spans="1:5" x14ac:dyDescent="0.25">
      <c r="D24" s="28"/>
    </row>
    <row r="25" spans="1:5" x14ac:dyDescent="0.25">
      <c r="C25" s="28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C25" sqref="C25"/>
    </sheetView>
  </sheetViews>
  <sheetFormatPr defaultRowHeight="15" x14ac:dyDescent="0.25"/>
  <cols>
    <col min="1" max="1" width="6" customWidth="1"/>
    <col min="2" max="2" width="13.42578125" customWidth="1"/>
    <col min="3" max="3" width="47.42578125" customWidth="1"/>
    <col min="4" max="4" width="12.710937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34" customFormat="1" ht="12" x14ac:dyDescent="0.2">
      <c r="A3" s="31" t="s">
        <v>38</v>
      </c>
      <c r="B3" s="35"/>
      <c r="C3" s="35"/>
      <c r="D3" s="35"/>
      <c r="E3" s="35"/>
      <c r="F3" s="35"/>
      <c r="G3" s="35"/>
      <c r="H3" s="35"/>
    </row>
    <row r="4" spans="1:11" x14ac:dyDescent="0.25">
      <c r="A4" s="80" t="s">
        <v>35</v>
      </c>
      <c r="B4" s="80"/>
      <c r="C4" s="80"/>
      <c r="D4" s="80"/>
      <c r="E4" s="80"/>
      <c r="F4" s="80"/>
      <c r="G4" s="80"/>
      <c r="H4" s="80"/>
      <c r="K4" s="34"/>
    </row>
    <row r="5" spans="1:11" ht="23.25" customHeight="1" x14ac:dyDescent="0.25">
      <c r="A5" s="30" t="s">
        <v>17</v>
      </c>
      <c r="B5" s="30" t="s">
        <v>16</v>
      </c>
      <c r="C5" s="30" t="s">
        <v>18</v>
      </c>
      <c r="D5" s="30" t="s">
        <v>19</v>
      </c>
      <c r="E5" s="30" t="s">
        <v>32</v>
      </c>
      <c r="F5" s="30" t="s">
        <v>5</v>
      </c>
      <c r="G5" s="30" t="s">
        <v>6</v>
      </c>
      <c r="H5" s="30" t="s">
        <v>8</v>
      </c>
      <c r="K5" s="34"/>
    </row>
    <row r="6" spans="1:11" ht="36" x14ac:dyDescent="0.25">
      <c r="A6" s="11" t="s">
        <v>20</v>
      </c>
      <c r="B6" s="15" t="s">
        <v>43</v>
      </c>
      <c r="C6" s="27" t="s">
        <v>44</v>
      </c>
      <c r="D6" s="13" t="s">
        <v>45</v>
      </c>
      <c r="E6" s="13" t="s">
        <v>46</v>
      </c>
      <c r="F6" s="14">
        <v>247</v>
      </c>
      <c r="G6" s="10">
        <v>135281.302</v>
      </c>
      <c r="H6" s="10">
        <v>4951.5680000000002</v>
      </c>
      <c r="J6" s="28"/>
      <c r="K6" s="34"/>
    </row>
    <row r="7" spans="1:11" x14ac:dyDescent="0.25">
      <c r="A7" s="13" t="s">
        <v>21</v>
      </c>
      <c r="B7" s="15" t="s">
        <v>47</v>
      </c>
      <c r="C7" s="12" t="s">
        <v>48</v>
      </c>
      <c r="D7" s="13" t="s">
        <v>45</v>
      </c>
      <c r="E7" s="13" t="s">
        <v>49</v>
      </c>
      <c r="F7" s="14">
        <v>55</v>
      </c>
      <c r="G7" s="10">
        <v>135091.764</v>
      </c>
      <c r="H7" s="10">
        <v>57592.025999999998</v>
      </c>
      <c r="K7" s="34"/>
    </row>
    <row r="8" spans="1:11" x14ac:dyDescent="0.25">
      <c r="A8" s="13" t="s">
        <v>22</v>
      </c>
      <c r="B8" s="15" t="s">
        <v>50</v>
      </c>
      <c r="C8" s="12" t="s">
        <v>51</v>
      </c>
      <c r="D8" s="13" t="s">
        <v>45</v>
      </c>
      <c r="E8" s="13" t="s">
        <v>52</v>
      </c>
      <c r="F8" s="14">
        <v>191</v>
      </c>
      <c r="G8" s="10">
        <v>131371.50700000001</v>
      </c>
      <c r="H8" s="10">
        <v>18904.466</v>
      </c>
      <c r="K8" s="34"/>
    </row>
    <row r="9" spans="1:11" x14ac:dyDescent="0.25">
      <c r="A9" s="13" t="s">
        <v>23</v>
      </c>
      <c r="B9" s="15" t="s">
        <v>53</v>
      </c>
      <c r="C9" s="12" t="s">
        <v>54</v>
      </c>
      <c r="D9" s="13" t="s">
        <v>45</v>
      </c>
      <c r="E9" s="13" t="s">
        <v>52</v>
      </c>
      <c r="F9" s="14">
        <v>193</v>
      </c>
      <c r="G9" s="10">
        <v>118197.583</v>
      </c>
      <c r="H9" s="10">
        <v>814.82</v>
      </c>
      <c r="K9" s="34"/>
    </row>
    <row r="10" spans="1:11" x14ac:dyDescent="0.25">
      <c r="A10" s="13" t="s">
        <v>24</v>
      </c>
      <c r="B10" s="15" t="s">
        <v>55</v>
      </c>
      <c r="C10" s="27" t="s">
        <v>56</v>
      </c>
      <c r="D10" s="13" t="s">
        <v>45</v>
      </c>
      <c r="E10" s="13" t="s">
        <v>57</v>
      </c>
      <c r="F10" s="14">
        <v>120</v>
      </c>
      <c r="G10" s="10">
        <v>93975.447</v>
      </c>
      <c r="H10" s="10">
        <v>9353.6630000000005</v>
      </c>
      <c r="K10" s="34"/>
    </row>
    <row r="11" spans="1:11" x14ac:dyDescent="0.25">
      <c r="A11" s="13" t="s">
        <v>25</v>
      </c>
      <c r="B11" s="15" t="s">
        <v>58</v>
      </c>
      <c r="C11" s="12" t="s">
        <v>59</v>
      </c>
      <c r="D11" s="13" t="s">
        <v>60</v>
      </c>
      <c r="E11" s="13" t="s">
        <v>52</v>
      </c>
      <c r="F11" s="14">
        <v>207</v>
      </c>
      <c r="G11" s="10">
        <v>88412.123999999996</v>
      </c>
      <c r="H11" s="10">
        <v>9039.5210000000006</v>
      </c>
      <c r="K11" s="34"/>
    </row>
    <row r="12" spans="1:11" ht="24" x14ac:dyDescent="0.25">
      <c r="A12" s="13" t="s">
        <v>26</v>
      </c>
      <c r="B12" s="15" t="s">
        <v>61</v>
      </c>
      <c r="C12" s="12" t="s">
        <v>62</v>
      </c>
      <c r="D12" s="13" t="s">
        <v>63</v>
      </c>
      <c r="E12" s="13" t="s">
        <v>52</v>
      </c>
      <c r="F12" s="14">
        <v>88</v>
      </c>
      <c r="G12" s="10">
        <v>79341.885999999999</v>
      </c>
      <c r="H12" s="10">
        <v>7838.7650000000003</v>
      </c>
      <c r="K12" s="34"/>
    </row>
    <row r="13" spans="1:11" x14ac:dyDescent="0.25">
      <c r="A13" s="13" t="s">
        <v>27</v>
      </c>
      <c r="B13" s="15" t="s">
        <v>64</v>
      </c>
      <c r="C13" s="12" t="s">
        <v>65</v>
      </c>
      <c r="D13" s="13" t="s">
        <v>45</v>
      </c>
      <c r="E13" s="13" t="s">
        <v>57</v>
      </c>
      <c r="F13" s="14">
        <v>96</v>
      </c>
      <c r="G13" s="10">
        <v>72915.131999999998</v>
      </c>
      <c r="H13" s="10">
        <v>5345.5379999999996</v>
      </c>
      <c r="K13" s="34"/>
    </row>
    <row r="14" spans="1:11" x14ac:dyDescent="0.25">
      <c r="A14" s="13" t="s">
        <v>28</v>
      </c>
      <c r="B14" s="23" t="s">
        <v>66</v>
      </c>
      <c r="C14" s="12" t="s">
        <v>67</v>
      </c>
      <c r="D14" s="13" t="s">
        <v>45</v>
      </c>
      <c r="E14" s="13" t="s">
        <v>52</v>
      </c>
      <c r="F14" s="14">
        <v>68</v>
      </c>
      <c r="G14" s="10">
        <v>64757.548000000003</v>
      </c>
      <c r="H14" s="10">
        <v>7886.9660000000003</v>
      </c>
      <c r="K14" s="34"/>
    </row>
    <row r="15" spans="1:11" x14ac:dyDescent="0.25">
      <c r="A15" s="13" t="s">
        <v>29</v>
      </c>
      <c r="B15" s="15" t="s">
        <v>68</v>
      </c>
      <c r="C15" s="12" t="s">
        <v>124</v>
      </c>
      <c r="D15" s="13" t="s">
        <v>45</v>
      </c>
      <c r="E15" s="13" t="s">
        <v>52</v>
      </c>
      <c r="F15" s="14">
        <v>96</v>
      </c>
      <c r="G15" s="10">
        <v>56035.671000000002</v>
      </c>
      <c r="H15" s="10">
        <v>2130.59</v>
      </c>
      <c r="K15" s="34"/>
    </row>
    <row r="16" spans="1:11" ht="15" customHeight="1" x14ac:dyDescent="0.25">
      <c r="A16" s="77" t="s">
        <v>30</v>
      </c>
      <c r="B16" s="77"/>
      <c r="C16" s="77"/>
      <c r="D16" s="77"/>
      <c r="E16" s="24"/>
      <c r="F16" s="20">
        <v>1361</v>
      </c>
      <c r="G16" s="20">
        <v>975379.9639999998</v>
      </c>
      <c r="H16" s="20">
        <v>123857.92300000001</v>
      </c>
      <c r="K16" s="34"/>
    </row>
    <row r="17" spans="1:11" ht="15" customHeight="1" x14ac:dyDescent="0.25">
      <c r="A17" s="78" t="s">
        <v>40</v>
      </c>
      <c r="B17" s="78"/>
      <c r="C17" s="78"/>
      <c r="D17" s="78"/>
      <c r="E17" s="25"/>
      <c r="F17" s="21">
        <v>9874</v>
      </c>
      <c r="G17" s="21">
        <v>4339932.9550000001</v>
      </c>
      <c r="H17" s="21">
        <v>596842.21499999997</v>
      </c>
      <c r="K17" s="34"/>
    </row>
    <row r="18" spans="1:11" ht="15" customHeight="1" x14ac:dyDescent="0.25">
      <c r="A18" s="79" t="s">
        <v>41</v>
      </c>
      <c r="B18" s="79"/>
      <c r="C18" s="79"/>
      <c r="D18" s="79"/>
      <c r="E18" s="26"/>
      <c r="F18" s="22">
        <f>F16/F17</f>
        <v>0.13783674296131254</v>
      </c>
      <c r="G18" s="22">
        <f t="shared" ref="G18:H18" si="0">G16/G17</f>
        <v>0.22474539909107877</v>
      </c>
      <c r="H18" s="22">
        <f t="shared" si="0"/>
        <v>0.20752205505436644</v>
      </c>
    </row>
    <row r="19" spans="1:11" x14ac:dyDescent="0.25">
      <c r="A19" s="33" t="s">
        <v>31</v>
      </c>
    </row>
    <row r="20" spans="1:11" x14ac:dyDescent="0.25">
      <c r="G20" s="28"/>
    </row>
    <row r="21" spans="1:11" x14ac:dyDescent="0.25">
      <c r="G21" s="28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47.28515625" bestFit="1" customWidth="1"/>
    <col min="4" max="4" width="12.57031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x14ac:dyDescent="0.25">
      <c r="A3" s="31" t="s">
        <v>39</v>
      </c>
      <c r="B3" s="36"/>
      <c r="C3" s="36"/>
      <c r="D3" s="36"/>
      <c r="E3" s="36"/>
      <c r="F3" s="36"/>
      <c r="G3" s="36"/>
      <c r="H3" s="36"/>
    </row>
    <row r="4" spans="1:8" x14ac:dyDescent="0.25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3.25" customHeight="1" x14ac:dyDescent="0.25">
      <c r="A5" s="30" t="s">
        <v>17</v>
      </c>
      <c r="B5" s="30" t="s">
        <v>16</v>
      </c>
      <c r="C5" s="30" t="s">
        <v>18</v>
      </c>
      <c r="D5" s="30" t="s">
        <v>19</v>
      </c>
      <c r="E5" s="30" t="s">
        <v>32</v>
      </c>
      <c r="F5" s="30" t="s">
        <v>5</v>
      </c>
      <c r="G5" s="30" t="s">
        <v>6</v>
      </c>
      <c r="H5" s="30" t="s">
        <v>8</v>
      </c>
    </row>
    <row r="6" spans="1:8" x14ac:dyDescent="0.25">
      <c r="A6" s="11" t="s">
        <v>20</v>
      </c>
      <c r="B6" s="15" t="s">
        <v>47</v>
      </c>
      <c r="C6" s="27" t="s">
        <v>48</v>
      </c>
      <c r="D6" s="13" t="s">
        <v>45</v>
      </c>
      <c r="E6" s="13" t="s">
        <v>49</v>
      </c>
      <c r="F6" s="14">
        <v>55</v>
      </c>
      <c r="G6" s="10">
        <v>135091.764</v>
      </c>
      <c r="H6" s="10">
        <v>57592.025999999998</v>
      </c>
    </row>
    <row r="7" spans="1:8" x14ac:dyDescent="0.25">
      <c r="A7" s="13" t="s">
        <v>21</v>
      </c>
      <c r="B7" s="15" t="s">
        <v>50</v>
      </c>
      <c r="C7" s="12" t="s">
        <v>51</v>
      </c>
      <c r="D7" s="13" t="s">
        <v>45</v>
      </c>
      <c r="E7" s="13" t="s">
        <v>52</v>
      </c>
      <c r="F7" s="14">
        <v>191</v>
      </c>
      <c r="G7" s="10">
        <v>131371.50700000001</v>
      </c>
      <c r="H7" s="10">
        <v>18904.466</v>
      </c>
    </row>
    <row r="8" spans="1:8" x14ac:dyDescent="0.25">
      <c r="A8" s="13" t="s">
        <v>22</v>
      </c>
      <c r="B8" s="15" t="s">
        <v>69</v>
      </c>
      <c r="C8" s="12" t="s">
        <v>70</v>
      </c>
      <c r="D8" s="13" t="s">
        <v>45</v>
      </c>
      <c r="E8" s="13" t="s">
        <v>52</v>
      </c>
      <c r="F8" s="14">
        <v>55</v>
      </c>
      <c r="G8" s="10">
        <v>46440.014999999999</v>
      </c>
      <c r="H8" s="10">
        <v>12698.513999999999</v>
      </c>
    </row>
    <row r="9" spans="1:8" x14ac:dyDescent="0.25">
      <c r="A9" s="13" t="s">
        <v>23</v>
      </c>
      <c r="B9" s="15" t="s">
        <v>71</v>
      </c>
      <c r="C9" s="12" t="s">
        <v>72</v>
      </c>
      <c r="D9" s="13" t="s">
        <v>45</v>
      </c>
      <c r="E9" s="13" t="s">
        <v>52</v>
      </c>
      <c r="F9" s="14">
        <v>42</v>
      </c>
      <c r="G9" s="10">
        <v>40843.440000000002</v>
      </c>
      <c r="H9" s="10">
        <v>11990.852000000001</v>
      </c>
    </row>
    <row r="10" spans="1:8" x14ac:dyDescent="0.25">
      <c r="A10" s="13" t="s">
        <v>24</v>
      </c>
      <c r="B10" s="15" t="s">
        <v>73</v>
      </c>
      <c r="C10" s="27" t="s">
        <v>74</v>
      </c>
      <c r="D10" s="13" t="s">
        <v>45</v>
      </c>
      <c r="E10" s="13" t="s">
        <v>75</v>
      </c>
      <c r="F10" s="14">
        <v>16</v>
      </c>
      <c r="G10" s="10">
        <v>21716.073</v>
      </c>
      <c r="H10" s="10">
        <v>11379.6</v>
      </c>
    </row>
    <row r="11" spans="1:8" x14ac:dyDescent="0.25">
      <c r="A11" s="13" t="s">
        <v>25</v>
      </c>
      <c r="B11" s="15" t="s">
        <v>55</v>
      </c>
      <c r="C11" s="12" t="s">
        <v>56</v>
      </c>
      <c r="D11" s="13" t="s">
        <v>45</v>
      </c>
      <c r="E11" s="13" t="s">
        <v>57</v>
      </c>
      <c r="F11" s="14">
        <v>120</v>
      </c>
      <c r="G11" s="10">
        <v>93975.447</v>
      </c>
      <c r="H11" s="10">
        <v>9353.6630000000005</v>
      </c>
    </row>
    <row r="12" spans="1:8" x14ac:dyDescent="0.25">
      <c r="A12" s="13" t="s">
        <v>26</v>
      </c>
      <c r="B12" s="15" t="s">
        <v>58</v>
      </c>
      <c r="C12" s="12" t="s">
        <v>59</v>
      </c>
      <c r="D12" s="13" t="s">
        <v>60</v>
      </c>
      <c r="E12" s="13" t="s">
        <v>52</v>
      </c>
      <c r="F12" s="14">
        <v>207</v>
      </c>
      <c r="G12" s="10">
        <v>88412.123999999996</v>
      </c>
      <c r="H12" s="10">
        <v>9039.5210000000006</v>
      </c>
    </row>
    <row r="13" spans="1:8" x14ac:dyDescent="0.25">
      <c r="A13" s="13" t="s">
        <v>27</v>
      </c>
      <c r="B13" s="15" t="s">
        <v>76</v>
      </c>
      <c r="C13" s="12" t="s">
        <v>77</v>
      </c>
      <c r="D13" s="13" t="s">
        <v>45</v>
      </c>
      <c r="E13" s="13" t="s">
        <v>52</v>
      </c>
      <c r="F13" s="14">
        <v>57</v>
      </c>
      <c r="G13" s="10">
        <v>46794.334999999999</v>
      </c>
      <c r="H13" s="10">
        <v>7995.0110000000004</v>
      </c>
    </row>
    <row r="14" spans="1:8" x14ac:dyDescent="0.25">
      <c r="A14" s="13" t="s">
        <v>28</v>
      </c>
      <c r="B14" s="23" t="s">
        <v>66</v>
      </c>
      <c r="C14" s="12" t="s">
        <v>67</v>
      </c>
      <c r="D14" s="13" t="s">
        <v>45</v>
      </c>
      <c r="E14" s="13" t="s">
        <v>52</v>
      </c>
      <c r="F14" s="14">
        <v>68</v>
      </c>
      <c r="G14" s="10">
        <v>64757.548000000003</v>
      </c>
      <c r="H14" s="10">
        <v>7886.9660000000003</v>
      </c>
    </row>
    <row r="15" spans="1:8" ht="24" x14ac:dyDescent="0.25">
      <c r="A15" s="13" t="s">
        <v>29</v>
      </c>
      <c r="B15" s="15" t="s">
        <v>61</v>
      </c>
      <c r="C15" s="12" t="s">
        <v>62</v>
      </c>
      <c r="D15" s="13" t="s">
        <v>63</v>
      </c>
      <c r="E15" s="13" t="s">
        <v>52</v>
      </c>
      <c r="F15" s="14">
        <v>88</v>
      </c>
      <c r="G15" s="10">
        <v>79341.885999999999</v>
      </c>
      <c r="H15" s="10">
        <v>7838.7650000000003</v>
      </c>
    </row>
    <row r="16" spans="1:8" ht="15" customHeight="1" x14ac:dyDescent="0.25">
      <c r="A16" s="77" t="s">
        <v>30</v>
      </c>
      <c r="B16" s="77"/>
      <c r="C16" s="77"/>
      <c r="D16" s="77"/>
      <c r="E16" s="24"/>
      <c r="F16" s="20">
        <v>899</v>
      </c>
      <c r="G16" s="20">
        <v>748744.13899999997</v>
      </c>
      <c r="H16" s="20">
        <v>154679.38400000002</v>
      </c>
    </row>
    <row r="17" spans="1:8" ht="15" customHeight="1" x14ac:dyDescent="0.25">
      <c r="A17" s="78" t="s">
        <v>40</v>
      </c>
      <c r="B17" s="78"/>
      <c r="C17" s="78"/>
      <c r="D17" s="78"/>
      <c r="E17" s="25"/>
      <c r="F17" s="21">
        <v>9874</v>
      </c>
      <c r="G17" s="21">
        <v>4339932.9550000001</v>
      </c>
      <c r="H17" s="21">
        <v>596842.21499999997</v>
      </c>
    </row>
    <row r="18" spans="1:8" ht="15" customHeight="1" x14ac:dyDescent="0.25">
      <c r="A18" s="79" t="s">
        <v>41</v>
      </c>
      <c r="B18" s="79"/>
      <c r="C18" s="79"/>
      <c r="D18" s="79"/>
      <c r="E18" s="26"/>
      <c r="F18" s="22">
        <f>F16/F17</f>
        <v>9.1047194652623051E-2</v>
      </c>
      <c r="G18" s="22">
        <f t="shared" ref="G18:H18" si="0">G16/G17</f>
        <v>0.17252435619711087</v>
      </c>
      <c r="H18" s="22">
        <f t="shared" si="0"/>
        <v>0.25916294141492663</v>
      </c>
    </row>
    <row r="19" spans="1:8" x14ac:dyDescent="0.25">
      <c r="A19" s="33" t="s">
        <v>31</v>
      </c>
    </row>
    <row r="20" spans="1:8" x14ac:dyDescent="0.25">
      <c r="G20" s="28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zoomScaleNormal="100" workbookViewId="0">
      <selection activeCell="A4" sqref="A4:E4"/>
    </sheetView>
  </sheetViews>
  <sheetFormatPr defaultColWidth="8.85546875" defaultRowHeight="15" x14ac:dyDescent="0.25"/>
  <cols>
    <col min="1" max="1" width="64.28515625" style="54" customWidth="1"/>
    <col min="2" max="2" width="14.28515625" style="54" bestFit="1" customWidth="1"/>
    <col min="3" max="3" width="17.5703125" style="54" customWidth="1"/>
    <col min="4" max="4" width="19.140625" style="54" customWidth="1"/>
    <col min="5" max="5" width="17" style="54" customWidth="1"/>
    <col min="6" max="6" width="15.140625" style="54" customWidth="1"/>
    <col min="7" max="8" width="8.85546875" style="54"/>
    <col min="9" max="9" width="15.42578125" style="54" customWidth="1"/>
    <col min="10" max="10" width="8.85546875" style="54"/>
    <col min="11" max="15" width="16.42578125" style="54" bestFit="1" customWidth="1"/>
    <col min="16" max="16384" width="8.85546875" style="54"/>
  </cols>
  <sheetData>
    <row r="3" spans="1:9" s="43" customFormat="1" x14ac:dyDescent="0.25">
      <c r="A3" s="71" t="s">
        <v>127</v>
      </c>
      <c r="B3" s="42"/>
    </row>
    <row r="4" spans="1:9" s="44" customFormat="1" x14ac:dyDescent="0.25">
      <c r="A4" s="81" t="s">
        <v>78</v>
      </c>
      <c r="B4" s="82"/>
      <c r="C4" s="82"/>
      <c r="D4" s="82"/>
      <c r="E4" s="82"/>
    </row>
    <row r="5" spans="1:9" s="47" customFormat="1" ht="39.75" customHeight="1" x14ac:dyDescent="0.25">
      <c r="A5" s="45" t="s">
        <v>0</v>
      </c>
      <c r="B5" s="46" t="s">
        <v>79</v>
      </c>
      <c r="C5" s="46" t="s">
        <v>80</v>
      </c>
      <c r="D5" s="46" t="s">
        <v>81</v>
      </c>
      <c r="E5" s="46" t="s">
        <v>82</v>
      </c>
      <c r="I5" s="48"/>
    </row>
    <row r="6" spans="1:9" s="47" customFormat="1" x14ac:dyDescent="0.25">
      <c r="A6" s="49" t="s">
        <v>83</v>
      </c>
      <c r="B6" s="50">
        <v>59</v>
      </c>
      <c r="C6" s="50">
        <v>91</v>
      </c>
      <c r="D6" s="50">
        <v>6</v>
      </c>
      <c r="E6" s="51">
        <v>156</v>
      </c>
    </row>
    <row r="7" spans="1:9" x14ac:dyDescent="0.25">
      <c r="A7" s="52" t="s">
        <v>84</v>
      </c>
      <c r="B7" s="53">
        <v>38503452.151999727</v>
      </c>
      <c r="C7" s="53">
        <v>11115748.5899997</v>
      </c>
      <c r="D7" s="53">
        <v>712307.55800011987</v>
      </c>
      <c r="E7" s="51">
        <v>50331508.299999543</v>
      </c>
      <c r="G7" s="55"/>
    </row>
    <row r="8" spans="1:9" x14ac:dyDescent="0.25">
      <c r="A8" s="52" t="s">
        <v>85</v>
      </c>
      <c r="B8" s="53">
        <v>39860716.385999516</v>
      </c>
      <c r="C8" s="53">
        <v>10854038.622000009</v>
      </c>
      <c r="D8" s="53">
        <v>760516.50599986</v>
      </c>
      <c r="E8" s="51">
        <v>51475271.513999388</v>
      </c>
    </row>
    <row r="9" spans="1:9" x14ac:dyDescent="0.25">
      <c r="A9" s="52" t="s">
        <v>86</v>
      </c>
      <c r="B9" s="56">
        <v>-1357264.2340005569</v>
      </c>
      <c r="C9" s="56">
        <v>261709.96799998093</v>
      </c>
      <c r="D9" s="56">
        <v>-48208.947999740005</v>
      </c>
      <c r="E9" s="57">
        <v>-1143763.2140003159</v>
      </c>
    </row>
    <row r="10" spans="1:9" x14ac:dyDescent="0.25">
      <c r="A10" s="52" t="s">
        <v>87</v>
      </c>
      <c r="B10" s="53">
        <v>28634062.466000501</v>
      </c>
      <c r="C10" s="53">
        <v>7687544.3859996097</v>
      </c>
      <c r="D10" s="53">
        <v>816661.81600022991</v>
      </c>
      <c r="E10" s="51">
        <v>37138268.66800034</v>
      </c>
    </row>
    <row r="11" spans="1:9" x14ac:dyDescent="0.25">
      <c r="A11" s="52" t="s">
        <v>88</v>
      </c>
      <c r="B11" s="53">
        <v>24985050.114000048</v>
      </c>
      <c r="C11" s="53">
        <v>4507543.8499998795</v>
      </c>
      <c r="D11" s="53">
        <v>482912.24200011999</v>
      </c>
      <c r="E11" s="51">
        <v>29975506.206000049</v>
      </c>
    </row>
    <row r="12" spans="1:9" x14ac:dyDescent="0.25">
      <c r="A12" s="52" t="s">
        <v>89</v>
      </c>
      <c r="B12" s="53">
        <v>3649012.3520004502</v>
      </c>
      <c r="C12" s="53">
        <v>3180000.5359997302</v>
      </c>
      <c r="D12" s="53">
        <v>333749.57400010998</v>
      </c>
      <c r="E12" s="51">
        <v>7162762.4620002909</v>
      </c>
    </row>
    <row r="13" spans="1:9" x14ac:dyDescent="0.25">
      <c r="A13" s="52" t="s">
        <v>90</v>
      </c>
      <c r="B13" s="53">
        <v>28634062.4640004</v>
      </c>
      <c r="C13" s="53">
        <v>7687544.3960007494</v>
      </c>
      <c r="D13" s="53">
        <v>816661.82199965999</v>
      </c>
      <c r="E13" s="51">
        <v>37138268.682000808</v>
      </c>
    </row>
    <row r="14" spans="1:9" x14ac:dyDescent="0.25">
      <c r="A14" s="52" t="s">
        <v>91</v>
      </c>
      <c r="B14" s="53">
        <v>23820790.366000239</v>
      </c>
      <c r="C14" s="53">
        <v>1271869.58000052</v>
      </c>
      <c r="D14" s="53">
        <v>96836.55799981</v>
      </c>
      <c r="E14" s="51">
        <v>25189496.504000567</v>
      </c>
    </row>
    <row r="15" spans="1:9" x14ac:dyDescent="0.25">
      <c r="A15" s="52" t="s">
        <v>92</v>
      </c>
      <c r="B15" s="53">
        <v>4813272.0980001604</v>
      </c>
      <c r="C15" s="53">
        <v>6415674.8160002297</v>
      </c>
      <c r="D15" s="53">
        <v>719825.26399985002</v>
      </c>
      <c r="E15" s="51">
        <v>11948772.17800024</v>
      </c>
    </row>
    <row r="16" spans="1:9" ht="15" customHeight="1" x14ac:dyDescent="0.25">
      <c r="A16" s="52" t="s">
        <v>93</v>
      </c>
      <c r="B16" s="50">
        <v>103810</v>
      </c>
      <c r="C16" s="50">
        <v>34992</v>
      </c>
      <c r="D16" s="50">
        <v>2004</v>
      </c>
      <c r="E16" s="51">
        <v>140806</v>
      </c>
    </row>
    <row r="17" spans="1:5" ht="15" customHeight="1" x14ac:dyDescent="0.25">
      <c r="A17" s="52" t="s">
        <v>94</v>
      </c>
      <c r="B17" s="50">
        <v>98800</v>
      </c>
      <c r="C17" s="50">
        <v>33050</v>
      </c>
      <c r="D17" s="50">
        <v>1990</v>
      </c>
      <c r="E17" s="51">
        <v>133840</v>
      </c>
    </row>
    <row r="18" spans="1:5" x14ac:dyDescent="0.25">
      <c r="A18" s="52" t="s">
        <v>95</v>
      </c>
      <c r="B18" s="50">
        <v>579367.72200012009</v>
      </c>
      <c r="C18" s="50">
        <v>1479176.58599986</v>
      </c>
      <c r="D18" s="50">
        <v>147841.04999963997</v>
      </c>
      <c r="E18" s="51">
        <v>2206385.35799962</v>
      </c>
    </row>
    <row r="19" spans="1:5" s="59" customFormat="1" x14ac:dyDescent="0.25">
      <c r="A19" s="58" t="s">
        <v>96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workbookViewId="0">
      <selection activeCell="A18" sqref="A18"/>
    </sheetView>
  </sheetViews>
  <sheetFormatPr defaultRowHeight="15" x14ac:dyDescent="0.25"/>
  <cols>
    <col min="1" max="1" width="7.42578125" style="48" customWidth="1"/>
    <col min="2" max="2" width="13" style="48" customWidth="1"/>
    <col min="3" max="3" width="34.5703125" style="48" customWidth="1"/>
    <col min="4" max="4" width="11.42578125" style="48" customWidth="1"/>
    <col min="5" max="5" width="16.28515625" style="48" customWidth="1"/>
    <col min="6" max="6" width="14.28515625" style="48" customWidth="1"/>
    <col min="7" max="7" width="15.5703125" style="48" customWidth="1"/>
    <col min="8" max="16384" width="9.140625" style="48"/>
  </cols>
  <sheetData>
    <row r="3" spans="1:6" s="60" customFormat="1" x14ac:dyDescent="0.25">
      <c r="A3" s="72" t="s">
        <v>126</v>
      </c>
    </row>
    <row r="4" spans="1:6" ht="29.25" customHeight="1" x14ac:dyDescent="0.25">
      <c r="A4" s="61" t="s">
        <v>17</v>
      </c>
      <c r="B4" s="61" t="s">
        <v>16</v>
      </c>
      <c r="C4" s="62" t="s">
        <v>97</v>
      </c>
      <c r="D4" s="62" t="s">
        <v>32</v>
      </c>
      <c r="E4" s="62" t="s">
        <v>98</v>
      </c>
      <c r="F4" s="62" t="s">
        <v>5</v>
      </c>
    </row>
    <row r="5" spans="1:6" ht="15" customHeight="1" x14ac:dyDescent="0.25">
      <c r="A5" s="63" t="s">
        <v>20</v>
      </c>
      <c r="B5" s="73" t="s">
        <v>99</v>
      </c>
      <c r="C5" s="64" t="s">
        <v>100</v>
      </c>
      <c r="D5" s="73" t="s">
        <v>52</v>
      </c>
      <c r="E5" s="65">
        <v>6.8708009049237739E-2</v>
      </c>
      <c r="F5" s="50">
        <v>5830</v>
      </c>
    </row>
    <row r="6" spans="1:6" x14ac:dyDescent="0.25">
      <c r="A6" s="63" t="s">
        <v>21</v>
      </c>
      <c r="B6" s="73" t="s">
        <v>101</v>
      </c>
      <c r="C6" s="64" t="s">
        <v>102</v>
      </c>
      <c r="D6" s="73" t="s">
        <v>52</v>
      </c>
      <c r="E6" s="65">
        <v>3.3714900986221853E-2</v>
      </c>
      <c r="F6" s="50">
        <v>3805</v>
      </c>
    </row>
    <row r="7" spans="1:6" x14ac:dyDescent="0.25">
      <c r="A7" s="63" t="s">
        <v>22</v>
      </c>
      <c r="B7" s="73" t="s">
        <v>103</v>
      </c>
      <c r="C7" s="64" t="s">
        <v>104</v>
      </c>
      <c r="D7" s="73" t="s">
        <v>105</v>
      </c>
      <c r="E7" s="65">
        <v>3.367120142284314E-2</v>
      </c>
      <c r="F7" s="50">
        <v>3748</v>
      </c>
    </row>
    <row r="8" spans="1:6" x14ac:dyDescent="0.25">
      <c r="A8" s="63" t="s">
        <v>23</v>
      </c>
      <c r="B8" s="73" t="s">
        <v>106</v>
      </c>
      <c r="C8" s="64" t="s">
        <v>107</v>
      </c>
      <c r="D8" s="73" t="s">
        <v>57</v>
      </c>
      <c r="E8" s="65">
        <v>2.7689425020081374E-2</v>
      </c>
      <c r="F8" s="50">
        <v>2625</v>
      </c>
    </row>
    <row r="9" spans="1:6" x14ac:dyDescent="0.25">
      <c r="A9" s="63" t="s">
        <v>24</v>
      </c>
      <c r="B9" s="73" t="s">
        <v>108</v>
      </c>
      <c r="C9" s="64" t="s">
        <v>109</v>
      </c>
      <c r="D9" s="73" t="s">
        <v>110</v>
      </c>
      <c r="E9" s="65">
        <v>2.4642970313046429E-2</v>
      </c>
      <c r="F9" s="50">
        <v>2914</v>
      </c>
    </row>
    <row r="10" spans="1:6" x14ac:dyDescent="0.25">
      <c r="A10" s="63" t="s">
        <v>25</v>
      </c>
      <c r="B10" s="73" t="s">
        <v>111</v>
      </c>
      <c r="C10" s="64" t="s">
        <v>112</v>
      </c>
      <c r="D10" s="73" t="s">
        <v>52</v>
      </c>
      <c r="E10" s="65">
        <v>2.1346538629212018E-2</v>
      </c>
      <c r="F10" s="50">
        <v>377</v>
      </c>
    </row>
    <row r="11" spans="1:6" x14ac:dyDescent="0.25">
      <c r="A11" s="63" t="s">
        <v>26</v>
      </c>
      <c r="B11" s="73" t="s">
        <v>113</v>
      </c>
      <c r="C11" s="64" t="s">
        <v>114</v>
      </c>
      <c r="D11" s="73" t="s">
        <v>52</v>
      </c>
      <c r="E11" s="65">
        <v>1.1599267921193817E-2</v>
      </c>
      <c r="F11" s="50">
        <v>1232</v>
      </c>
    </row>
    <row r="12" spans="1:6" x14ac:dyDescent="0.25">
      <c r="A12" s="63" t="s">
        <v>27</v>
      </c>
      <c r="B12" s="73" t="s">
        <v>115</v>
      </c>
      <c r="C12" s="64" t="s">
        <v>116</v>
      </c>
      <c r="D12" s="73" t="s">
        <v>52</v>
      </c>
      <c r="E12" s="65">
        <v>1.1497178686053797E-2</v>
      </c>
      <c r="F12" s="50">
        <v>1589</v>
      </c>
    </row>
    <row r="13" spans="1:6" x14ac:dyDescent="0.25">
      <c r="A13" s="63" t="s">
        <v>28</v>
      </c>
      <c r="B13" s="73" t="s">
        <v>117</v>
      </c>
      <c r="C13" s="64" t="s">
        <v>118</v>
      </c>
      <c r="D13" s="73" t="s">
        <v>52</v>
      </c>
      <c r="E13" s="65">
        <v>1.140196681276214E-2</v>
      </c>
      <c r="F13" s="50">
        <v>2173</v>
      </c>
    </row>
    <row r="14" spans="1:6" x14ac:dyDescent="0.25">
      <c r="A14" s="63" t="s">
        <v>29</v>
      </c>
      <c r="B14" s="73" t="s">
        <v>119</v>
      </c>
      <c r="C14" s="64" t="s">
        <v>120</v>
      </c>
      <c r="D14" s="73" t="s">
        <v>121</v>
      </c>
      <c r="E14" s="65">
        <v>1.1377850357956236E-2</v>
      </c>
      <c r="F14" s="50">
        <v>1836</v>
      </c>
    </row>
    <row r="15" spans="1:6" x14ac:dyDescent="0.25">
      <c r="A15" s="83" t="s">
        <v>122</v>
      </c>
      <c r="B15" s="84"/>
      <c r="C15" s="84"/>
      <c r="D15" s="85"/>
      <c r="E15" s="66">
        <v>0.25564930919860857</v>
      </c>
      <c r="F15" s="67">
        <f>SUM(F5:F14)</f>
        <v>26129</v>
      </c>
    </row>
    <row r="16" spans="1:6" x14ac:dyDescent="0.25">
      <c r="A16" s="86" t="s">
        <v>125</v>
      </c>
      <c r="B16" s="86"/>
      <c r="C16" s="86"/>
      <c r="D16" s="86"/>
      <c r="E16" s="68">
        <v>1</v>
      </c>
      <c r="F16" s="69">
        <v>133840</v>
      </c>
    </row>
    <row r="17" spans="1:1" s="70" customFormat="1" x14ac:dyDescent="0.25">
      <c r="A17" s="58" t="s">
        <v>96</v>
      </c>
    </row>
  </sheetData>
  <mergeCells count="2">
    <mergeCell ref="A15:D15"/>
    <mergeCell ref="A16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 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2023-04-06T10:23:46Z</dcterms:modified>
</cp:coreProperties>
</file>