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005"/>
  </bookViews>
  <sheets>
    <sheet name="31.3.2018." sheetId="1" r:id="rId1"/>
  </sheets>
  <definedNames>
    <definedName name="_xlnm._FilterDatabase" localSheetId="0" hidden="1">'31.3.2018.'!$A$5:$M$28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E6" i="1"/>
  <c r="F6" i="1" s="1"/>
  <c r="H6" i="1"/>
  <c r="K6" i="1"/>
  <c r="C7" i="1"/>
  <c r="F7" i="1"/>
  <c r="H7" i="1"/>
  <c r="K7" i="1"/>
  <c r="C8" i="1"/>
  <c r="F8" i="1"/>
  <c r="H8" i="1"/>
  <c r="K8" i="1"/>
  <c r="C9" i="1"/>
  <c r="F9" i="1"/>
  <c r="H9" i="1"/>
  <c r="K9" i="1"/>
  <c r="C10" i="1"/>
  <c r="F10" i="1"/>
  <c r="H10" i="1"/>
  <c r="K10" i="1"/>
  <c r="C11" i="1"/>
  <c r="F11" i="1"/>
  <c r="H11" i="1"/>
  <c r="K11" i="1"/>
  <c r="C12" i="1"/>
  <c r="F12" i="1"/>
  <c r="H12" i="1"/>
  <c r="K12" i="1"/>
  <c r="C13" i="1"/>
  <c r="F13" i="1"/>
  <c r="H13" i="1"/>
  <c r="K13" i="1"/>
  <c r="C14" i="1"/>
  <c r="F14" i="1"/>
  <c r="H14" i="1"/>
  <c r="K14" i="1"/>
  <c r="C15" i="1"/>
  <c r="F15" i="1"/>
  <c r="H15" i="1"/>
  <c r="K15" i="1"/>
  <c r="C16" i="1"/>
  <c r="F16" i="1"/>
  <c r="H16" i="1"/>
  <c r="K16" i="1"/>
  <c r="C17" i="1"/>
  <c r="F17" i="1"/>
  <c r="H17" i="1"/>
  <c r="K17" i="1"/>
  <c r="C18" i="1"/>
  <c r="F18" i="1"/>
  <c r="H18" i="1"/>
  <c r="K18" i="1"/>
  <c r="C19" i="1"/>
  <c r="F19" i="1"/>
  <c r="H19" i="1"/>
  <c r="K19" i="1"/>
  <c r="C20" i="1"/>
  <c r="F20" i="1"/>
  <c r="H20" i="1"/>
  <c r="K20" i="1"/>
  <c r="C21" i="1"/>
  <c r="F21" i="1"/>
  <c r="H21" i="1"/>
  <c r="K21" i="1"/>
  <c r="C22" i="1"/>
  <c r="F22" i="1"/>
  <c r="H22" i="1"/>
  <c r="K22" i="1"/>
  <c r="C23" i="1"/>
  <c r="F23" i="1"/>
  <c r="H23" i="1"/>
  <c r="K23" i="1"/>
  <c r="C24" i="1"/>
  <c r="F24" i="1"/>
  <c r="H24" i="1"/>
  <c r="K24" i="1"/>
  <c r="C25" i="1"/>
  <c r="F25" i="1"/>
  <c r="H25" i="1"/>
  <c r="K25" i="1"/>
  <c r="C26" i="1"/>
  <c r="F26" i="1"/>
  <c r="H26" i="1"/>
  <c r="K26" i="1"/>
  <c r="C27" i="1"/>
  <c r="F27" i="1"/>
  <c r="H27" i="1"/>
  <c r="K27" i="1"/>
  <c r="B28" i="1"/>
  <c r="G28" i="1"/>
  <c r="J28" i="1"/>
  <c r="K28" i="1"/>
  <c r="L28" i="1"/>
  <c r="M28" i="1"/>
  <c r="C28" i="1" l="1"/>
  <c r="H28" i="1"/>
  <c r="E28" i="1"/>
  <c r="F28" i="1" s="1"/>
</calcChain>
</file>

<file path=xl/sharedStrings.xml><?xml version="1.0" encoding="utf-8"?>
<sst xmlns="http://schemas.openxmlformats.org/spreadsheetml/2006/main" count="84" uniqueCount="56">
  <si>
    <t>Ukupno sve županije</t>
  </si>
  <si>
    <t>22</t>
  </si>
  <si>
    <t>SJEDIŠTE IZVAN HRVATSKE</t>
  </si>
  <si>
    <t>20</t>
  </si>
  <si>
    <t>21</t>
  </si>
  <si>
    <t>LIČKO-SENJSKA</t>
  </si>
  <si>
    <t>POŽEŠKO-SLAVONSKA</t>
  </si>
  <si>
    <t>19</t>
  </si>
  <si>
    <t>VIROVITIČKO-PODRAVSKA</t>
  </si>
  <si>
    <t>15</t>
  </si>
  <si>
    <t>18</t>
  </si>
  <si>
    <t>KARLOVAČKA</t>
  </si>
  <si>
    <t>14</t>
  </si>
  <si>
    <t>17</t>
  </si>
  <si>
    <t>KOPRIVNIČKO-KRIŽEVAČKA</t>
  </si>
  <si>
    <t>16</t>
  </si>
  <si>
    <t>DUBROVAČKO-NERETVANSKA</t>
  </si>
  <si>
    <t>13</t>
  </si>
  <si>
    <t>KRAPINSKO-ZAGORSKA</t>
  </si>
  <si>
    <t>BJELOVARSKO-BILOGORSKA</t>
  </si>
  <si>
    <t>ŠIBENSKO-KNINSKA</t>
  </si>
  <si>
    <t>6</t>
  </si>
  <si>
    <t>12</t>
  </si>
  <si>
    <t>MEĐIMURSKA</t>
  </si>
  <si>
    <t>9</t>
  </si>
  <si>
    <t>11</t>
  </si>
  <si>
    <t>SISAČKO-MOSLAVAČKA</t>
  </si>
  <si>
    <t>8</t>
  </si>
  <si>
    <t>10</t>
  </si>
  <si>
    <t>VARAŽDINSKA</t>
  </si>
  <si>
    <t>VUKOVARSKO-SRIJEMSKA</t>
  </si>
  <si>
    <t>BRODSKO-POSAVSKA</t>
  </si>
  <si>
    <t>7</t>
  </si>
  <si>
    <t>ISTARSKA</t>
  </si>
  <si>
    <t>ZADARSKA</t>
  </si>
  <si>
    <t>4</t>
  </si>
  <si>
    <t>5</t>
  </si>
  <si>
    <t>OSJEČKO-BARANJSKA</t>
  </si>
  <si>
    <t>PRIMORSKO-GORANSKA</t>
  </si>
  <si>
    <t>2</t>
  </si>
  <si>
    <t>3</t>
  </si>
  <si>
    <t>ZAGREBAČKA</t>
  </si>
  <si>
    <t>SPLITSKO-DALMATINSKA</t>
  </si>
  <si>
    <t>1</t>
  </si>
  <si>
    <t>GRAD ZAGREB</t>
  </si>
  <si>
    <t>Ukupni dug</t>
  </si>
  <si>
    <t>Ukupno dužnici</t>
  </si>
  <si>
    <t>Udio u ukupnom dugu</t>
  </si>
  <si>
    <t>Rang</t>
  </si>
  <si>
    <t>Udio u ukupnom broju blokiranih građana</t>
  </si>
  <si>
    <t>Broj dužnika</t>
  </si>
  <si>
    <t>Blokirani građani ukupno</t>
  </si>
  <si>
    <t>Dužnici ženskog spola</t>
  </si>
  <si>
    <t>Dužnici muškog spola</t>
  </si>
  <si>
    <t>Naziv županije</t>
  </si>
  <si>
    <t>Broj dužnika i iznos duga po županijama i prema rodnom kriteriju - stanje na dan 31.3.2018.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</si>
</sst>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8"/>
      <color indexed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3"/>
        <bgColor indexed="0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34998626667073579"/>
      </right>
      <top/>
      <bottom style="thin">
        <color indexed="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9" fontId="1" fillId="0" borderId="0" xfId="0" applyNumberFormat="1" applyFont="1"/>
    <xf numFmtId="3" fontId="6" fillId="2" borderId="2" xfId="0" applyNumberFormat="1" applyFont="1" applyFill="1" applyBorder="1" applyAlignment="1">
      <alignment vertical="center"/>
    </xf>
    <xf numFmtId="9" fontId="6" fillId="2" borderId="4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3" borderId="4" xfId="1" applyFont="1" applyFill="1" applyBorder="1" applyAlignment="1">
      <alignment vertical="center" wrapText="1"/>
    </xf>
    <xf numFmtId="0" fontId="1" fillId="0" borderId="0" xfId="0" applyFont="1" applyFill="1" applyBorder="1"/>
    <xf numFmtId="3" fontId="5" fillId="0" borderId="2" xfId="1" applyNumberFormat="1" applyFont="1" applyFill="1" applyBorder="1" applyAlignment="1">
      <alignment horizontal="right" vertical="center" wrapText="1"/>
    </xf>
    <xf numFmtId="0" fontId="5" fillId="0" borderId="11" xfId="1" applyFont="1" applyFill="1" applyBorder="1" applyAlignment="1">
      <alignment vertical="center" wrapText="1"/>
    </xf>
    <xf numFmtId="0" fontId="5" fillId="0" borderId="14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1" fillId="0" borderId="0" xfId="0" applyFont="1" applyBorder="1"/>
    <xf numFmtId="3" fontId="1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3" fontId="5" fillId="0" borderId="10" xfId="1" applyNumberFormat="1" applyFont="1" applyFill="1" applyBorder="1" applyAlignment="1">
      <alignment horizontal="right" vertical="center" wrapText="1"/>
    </xf>
    <xf numFmtId="9" fontId="5" fillId="0" borderId="2" xfId="1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right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right" vertical="center" wrapText="1"/>
    </xf>
    <xf numFmtId="9" fontId="5" fillId="0" borderId="13" xfId="1" applyNumberFormat="1" applyFont="1" applyFill="1" applyBorder="1" applyAlignment="1">
      <alignment horizontal="right" vertical="center" wrapText="1"/>
    </xf>
    <xf numFmtId="9" fontId="5" fillId="0" borderId="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9" fontId="5" fillId="0" borderId="12" xfId="1" applyNumberFormat="1" applyFont="1" applyFill="1" applyBorder="1" applyAlignment="1">
      <alignment horizontal="right" vertical="center" wrapText="1"/>
    </xf>
    <xf numFmtId="9" fontId="5" fillId="0" borderId="4" xfId="1" applyNumberFormat="1" applyFont="1" applyFill="1" applyBorder="1" applyAlignment="1">
      <alignment horizontal="right" vertical="center" wrapText="1"/>
    </xf>
    <xf numFmtId="3" fontId="5" fillId="0" borderId="7" xfId="1" applyNumberFormat="1" applyFont="1" applyFill="1" applyBorder="1" applyAlignment="1">
      <alignment horizontal="right" vertical="center" wrapText="1"/>
    </xf>
    <xf numFmtId="3" fontId="5" fillId="0" borderId="20" xfId="1" applyNumberFormat="1" applyFont="1" applyFill="1" applyBorder="1" applyAlignment="1">
      <alignment horizontal="right" vertical="center" wrapText="1"/>
    </xf>
    <xf numFmtId="9" fontId="5" fillId="0" borderId="18" xfId="1" applyNumberFormat="1" applyFont="1" applyFill="1" applyBorder="1" applyAlignment="1">
      <alignment horizontal="right" vertical="center" wrapText="1"/>
    </xf>
    <xf numFmtId="3" fontId="5" fillId="0" borderId="17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9" fontId="5" fillId="0" borderId="5" xfId="1" applyNumberFormat="1" applyFont="1" applyFill="1" applyBorder="1" applyAlignment="1">
      <alignment horizontal="right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</cellXfs>
  <cellStyles count="3">
    <cellStyle name="Normalno" xfId="0" builtinId="0"/>
    <cellStyle name="Obično_Blok. građ. - po Ž, G i O" xfId="2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O31"/>
  <sheetViews>
    <sheetView tabSelected="1" zoomScale="115" zoomScaleNormal="115" workbookViewId="0">
      <pane ySplit="3" topLeftCell="A4" activePane="bottomLeft" state="frozen"/>
      <selection pane="bottomLeft" activeCell="Q14" sqref="Q14"/>
    </sheetView>
  </sheetViews>
  <sheetFormatPr defaultRowHeight="12.75" x14ac:dyDescent="0.2"/>
  <cols>
    <col min="1" max="1" width="29.140625" style="1" bestFit="1" customWidth="1"/>
    <col min="2" max="2" width="8.42578125" style="1" bestFit="1" customWidth="1"/>
    <col min="3" max="3" width="12.28515625" style="1" customWidth="1"/>
    <col min="4" max="4" width="4.85546875" style="1" bestFit="1" customWidth="1"/>
    <col min="5" max="5" width="15.42578125" style="1" bestFit="1" customWidth="1"/>
    <col min="6" max="6" width="8.7109375" style="1" bestFit="1" customWidth="1"/>
    <col min="7" max="7" width="8.7109375" style="2" customWidth="1"/>
    <col min="8" max="8" width="12" style="2" customWidth="1"/>
    <col min="9" max="9" width="4.85546875" style="2" bestFit="1" customWidth="1"/>
    <col min="10" max="10" width="15.42578125" style="1" bestFit="1" customWidth="1"/>
    <col min="11" max="11" width="9.7109375" style="1" customWidth="1"/>
    <col min="12" max="12" width="8.7109375" style="1" customWidth="1"/>
    <col min="13" max="13" width="15.42578125" style="1" bestFit="1" customWidth="1"/>
    <col min="14" max="14" width="2.7109375" style="1" customWidth="1"/>
    <col min="15" max="15" width="7.140625" style="1" customWidth="1"/>
    <col min="16" max="16384" width="9.140625" style="1"/>
  </cols>
  <sheetData>
    <row r="1" spans="1:15" ht="19.5" customHeight="1" x14ac:dyDescent="0.2">
      <c r="A1" s="18" t="s">
        <v>55</v>
      </c>
      <c r="B1" s="16"/>
      <c r="C1" s="16"/>
      <c r="D1" s="16"/>
      <c r="E1" s="16"/>
      <c r="F1" s="16"/>
      <c r="G1" s="17"/>
      <c r="H1" s="17"/>
      <c r="I1" s="17"/>
      <c r="J1" s="16"/>
      <c r="K1" s="16"/>
      <c r="L1" s="16"/>
      <c r="M1" s="16"/>
    </row>
    <row r="2" spans="1:15" ht="20.25" customHeight="1" x14ac:dyDescent="0.2">
      <c r="A2" s="38" t="s">
        <v>54</v>
      </c>
      <c r="B2" s="40" t="s">
        <v>53</v>
      </c>
      <c r="C2" s="41"/>
      <c r="D2" s="41"/>
      <c r="E2" s="41"/>
      <c r="F2" s="42"/>
      <c r="G2" s="40" t="s">
        <v>52</v>
      </c>
      <c r="H2" s="41"/>
      <c r="I2" s="41"/>
      <c r="J2" s="41"/>
      <c r="K2" s="42"/>
      <c r="L2" s="40" t="s">
        <v>51</v>
      </c>
      <c r="M2" s="42"/>
    </row>
    <row r="3" spans="1:15" ht="42.75" customHeight="1" x14ac:dyDescent="0.2">
      <c r="A3" s="39"/>
      <c r="B3" s="14" t="s">
        <v>50</v>
      </c>
      <c r="C3" s="14" t="s">
        <v>49</v>
      </c>
      <c r="D3" s="14" t="s">
        <v>48</v>
      </c>
      <c r="E3" s="14" t="s">
        <v>45</v>
      </c>
      <c r="F3" s="14" t="s">
        <v>47</v>
      </c>
      <c r="G3" s="14" t="s">
        <v>50</v>
      </c>
      <c r="H3" s="14" t="s">
        <v>49</v>
      </c>
      <c r="I3" s="14" t="s">
        <v>48</v>
      </c>
      <c r="J3" s="14" t="s">
        <v>45</v>
      </c>
      <c r="K3" s="14" t="s">
        <v>47</v>
      </c>
      <c r="L3" s="14" t="s">
        <v>46</v>
      </c>
      <c r="M3" s="14" t="s">
        <v>45</v>
      </c>
    </row>
    <row r="4" spans="1:15" ht="41.25" hidden="1" customHeight="1" x14ac:dyDescent="0.2">
      <c r="A4" s="15"/>
      <c r="B4" s="15"/>
      <c r="C4" s="14"/>
      <c r="D4" s="14"/>
      <c r="E4" s="15"/>
      <c r="F4" s="14"/>
      <c r="G4" s="15"/>
      <c r="H4" s="14"/>
      <c r="I4" s="14"/>
      <c r="J4" s="15"/>
      <c r="K4" s="14"/>
      <c r="L4" s="14"/>
      <c r="M4" s="14"/>
    </row>
    <row r="5" spans="1:15" ht="11.25" customHeight="1" thickBot="1" x14ac:dyDescent="0.25">
      <c r="A5" s="15"/>
      <c r="B5" s="15"/>
      <c r="C5" s="14"/>
      <c r="D5" s="14"/>
      <c r="E5" s="15"/>
      <c r="F5" s="14"/>
      <c r="G5" s="15"/>
      <c r="H5" s="14"/>
      <c r="I5" s="14"/>
      <c r="J5" s="15"/>
      <c r="K5" s="14"/>
      <c r="L5" s="14"/>
      <c r="M5" s="14"/>
    </row>
    <row r="6" spans="1:15" ht="15" customHeight="1" thickTop="1" thickBot="1" x14ac:dyDescent="0.25">
      <c r="A6" s="11" t="s">
        <v>44</v>
      </c>
      <c r="B6" s="19">
        <f>37576+47</f>
        <v>37623</v>
      </c>
      <c r="C6" s="20">
        <f t="shared" ref="C6:C28" si="0">B6/L6*100/100</f>
        <v>0.60140989162057612</v>
      </c>
      <c r="D6" s="23" t="s">
        <v>43</v>
      </c>
      <c r="E6" s="37">
        <f>9270480589.51+93769309</f>
        <v>9364249898.5100002</v>
      </c>
      <c r="F6" s="28">
        <f t="shared" ref="F6:F28" si="1">E6/M6*100/100</f>
        <v>0.75155942633060735</v>
      </c>
      <c r="G6" s="19">
        <v>24982</v>
      </c>
      <c r="H6" s="20">
        <f t="shared" ref="H6:H28" si="2">G6/L6*100/100</f>
        <v>0.39934141117043381</v>
      </c>
      <c r="I6" s="23" t="s">
        <v>43</v>
      </c>
      <c r="J6" s="37">
        <v>3189279171.9099998</v>
      </c>
      <c r="K6" s="28">
        <f t="shared" ref="K6:K28" si="3">J6/M6*100/100</f>
        <v>0.25596634549770225</v>
      </c>
      <c r="L6" s="9">
        <v>62558</v>
      </c>
      <c r="M6" s="9">
        <v>12459759761.42</v>
      </c>
      <c r="O6" s="2"/>
    </row>
    <row r="7" spans="1:15" ht="15" customHeight="1" thickTop="1" x14ac:dyDescent="0.2">
      <c r="A7" s="10" t="s">
        <v>42</v>
      </c>
      <c r="B7" s="19">
        <v>19779</v>
      </c>
      <c r="C7" s="20">
        <f t="shared" si="0"/>
        <v>0.65229866103819001</v>
      </c>
      <c r="D7" s="21" t="s">
        <v>39</v>
      </c>
      <c r="E7" s="22">
        <v>3070604594.3299999</v>
      </c>
      <c r="F7" s="20">
        <f t="shared" si="1"/>
        <v>0.76770393151164495</v>
      </c>
      <c r="G7" s="19">
        <v>10543</v>
      </c>
      <c r="H7" s="20">
        <f t="shared" si="2"/>
        <v>0.34770133896180988</v>
      </c>
      <c r="I7" s="21" t="s">
        <v>40</v>
      </c>
      <c r="J7" s="22">
        <v>929120388.55999994</v>
      </c>
      <c r="K7" s="20">
        <f t="shared" si="3"/>
        <v>0.23229606848835499</v>
      </c>
      <c r="L7" s="9">
        <v>30322</v>
      </c>
      <c r="M7" s="9">
        <v>3999724982.8899999</v>
      </c>
    </row>
    <row r="8" spans="1:15" ht="15" customHeight="1" x14ac:dyDescent="0.2">
      <c r="A8" s="13" t="s">
        <v>41</v>
      </c>
      <c r="B8" s="19">
        <v>15922</v>
      </c>
      <c r="C8" s="20">
        <f t="shared" si="0"/>
        <v>0.61373010060517286</v>
      </c>
      <c r="D8" s="23" t="s">
        <v>40</v>
      </c>
      <c r="E8" s="24">
        <v>3018942141.3000002</v>
      </c>
      <c r="F8" s="20">
        <f t="shared" si="1"/>
        <v>0.75672630348693759</v>
      </c>
      <c r="G8" s="19">
        <v>10021</v>
      </c>
      <c r="H8" s="20">
        <f t="shared" si="2"/>
        <v>0.38626989939482714</v>
      </c>
      <c r="I8" s="21" t="s">
        <v>39</v>
      </c>
      <c r="J8" s="24">
        <v>970534803.51999998</v>
      </c>
      <c r="K8" s="20">
        <f t="shared" si="3"/>
        <v>0.24327369651306235</v>
      </c>
      <c r="L8" s="9">
        <v>25943</v>
      </c>
      <c r="M8" s="9">
        <v>3989476944.8200002</v>
      </c>
    </row>
    <row r="9" spans="1:15" ht="15" customHeight="1" x14ac:dyDescent="0.2">
      <c r="A9" s="13" t="s">
        <v>38</v>
      </c>
      <c r="B9" s="19">
        <v>12815</v>
      </c>
      <c r="C9" s="20">
        <f t="shared" si="0"/>
        <v>0.61580970687169634</v>
      </c>
      <c r="D9" s="23" t="s">
        <v>35</v>
      </c>
      <c r="E9" s="24">
        <v>1943550124.8199999</v>
      </c>
      <c r="F9" s="20">
        <f t="shared" si="1"/>
        <v>0.72792393527556309</v>
      </c>
      <c r="G9" s="19">
        <v>7995</v>
      </c>
      <c r="H9" s="20">
        <f t="shared" si="2"/>
        <v>0.38419029312830377</v>
      </c>
      <c r="I9" s="21" t="s">
        <v>36</v>
      </c>
      <c r="J9" s="24">
        <v>726440557.76999998</v>
      </c>
      <c r="K9" s="20">
        <f t="shared" si="3"/>
        <v>0.27207606472443674</v>
      </c>
      <c r="L9" s="9">
        <v>20810</v>
      </c>
      <c r="M9" s="9">
        <v>2669990682.5900002</v>
      </c>
      <c r="O9" s="8"/>
    </row>
    <row r="10" spans="1:15" ht="15" customHeight="1" thickBot="1" x14ac:dyDescent="0.25">
      <c r="A10" s="13" t="s">
        <v>37</v>
      </c>
      <c r="B10" s="19">
        <v>15504</v>
      </c>
      <c r="C10" s="20">
        <f t="shared" si="0"/>
        <v>0.6110191534641759</v>
      </c>
      <c r="D10" s="21" t="s">
        <v>36</v>
      </c>
      <c r="E10" s="24">
        <v>1893955841.9400001</v>
      </c>
      <c r="F10" s="20">
        <f t="shared" si="1"/>
        <v>0.71037628977792466</v>
      </c>
      <c r="G10" s="19">
        <v>9870</v>
      </c>
      <c r="H10" s="20">
        <f t="shared" si="2"/>
        <v>0.3889808465358241</v>
      </c>
      <c r="I10" s="21" t="s">
        <v>35</v>
      </c>
      <c r="J10" s="24">
        <v>772174586.66999996</v>
      </c>
      <c r="K10" s="20">
        <f t="shared" si="3"/>
        <v>0.28962371022207523</v>
      </c>
      <c r="L10" s="9">
        <v>25374</v>
      </c>
      <c r="M10" s="9">
        <v>2666130428.6100001</v>
      </c>
      <c r="O10" s="8"/>
    </row>
    <row r="11" spans="1:15" ht="15" customHeight="1" thickTop="1" thickBot="1" x14ac:dyDescent="0.25">
      <c r="A11" s="11" t="s">
        <v>34</v>
      </c>
      <c r="B11" s="19">
        <v>7631</v>
      </c>
      <c r="C11" s="20">
        <f t="shared" si="0"/>
        <v>0.64691420820617163</v>
      </c>
      <c r="D11" s="23" t="s">
        <v>21</v>
      </c>
      <c r="E11" s="24">
        <v>1397109145.6600001</v>
      </c>
      <c r="F11" s="25">
        <f t="shared" si="1"/>
        <v>0.82195566550432464</v>
      </c>
      <c r="G11" s="19">
        <v>4165</v>
      </c>
      <c r="H11" s="20">
        <f t="shared" si="2"/>
        <v>0.35308579179382849</v>
      </c>
      <c r="I11" s="21" t="s">
        <v>22</v>
      </c>
      <c r="J11" s="24">
        <v>302628692.14999998</v>
      </c>
      <c r="K11" s="26">
        <f t="shared" si="3"/>
        <v>0.17804433449567555</v>
      </c>
      <c r="L11" s="9">
        <v>11796</v>
      </c>
      <c r="M11" s="9">
        <v>1699737837.8099999</v>
      </c>
      <c r="O11" s="8"/>
    </row>
    <row r="12" spans="1:15" ht="15" customHeight="1" thickTop="1" x14ac:dyDescent="0.2">
      <c r="A12" s="10" t="s">
        <v>33</v>
      </c>
      <c r="B12" s="19">
        <v>8900</v>
      </c>
      <c r="C12" s="20">
        <f t="shared" si="0"/>
        <v>0.625967083978056</v>
      </c>
      <c r="D12" s="23" t="s">
        <v>32</v>
      </c>
      <c r="E12" s="27">
        <v>1388716013.0899999</v>
      </c>
      <c r="F12" s="28">
        <f t="shared" si="1"/>
        <v>0.67063584469697557</v>
      </c>
      <c r="G12" s="19">
        <v>5318</v>
      </c>
      <c r="H12" s="20">
        <f t="shared" si="2"/>
        <v>0.374032916021944</v>
      </c>
      <c r="I12" s="21" t="s">
        <v>32</v>
      </c>
      <c r="J12" s="24">
        <v>682029271.50999999</v>
      </c>
      <c r="K12" s="20">
        <f t="shared" si="3"/>
        <v>0.32936415530302449</v>
      </c>
      <c r="L12" s="9">
        <v>14218</v>
      </c>
      <c r="M12" s="9">
        <v>2070745284.5999999</v>
      </c>
      <c r="O12" s="2"/>
    </row>
    <row r="13" spans="1:15" ht="15" customHeight="1" x14ac:dyDescent="0.2">
      <c r="A13" s="10" t="s">
        <v>31</v>
      </c>
      <c r="B13" s="19">
        <v>7874</v>
      </c>
      <c r="C13" s="20">
        <f t="shared" si="0"/>
        <v>0.63525615167406213</v>
      </c>
      <c r="D13" s="21" t="s">
        <v>27</v>
      </c>
      <c r="E13" s="27">
        <v>1010952825.73</v>
      </c>
      <c r="F13" s="29">
        <f t="shared" si="1"/>
        <v>0.73644924547852331</v>
      </c>
      <c r="G13" s="19">
        <v>4521</v>
      </c>
      <c r="H13" s="20">
        <f t="shared" si="2"/>
        <v>0.36474384832593787</v>
      </c>
      <c r="I13" s="21" t="s">
        <v>28</v>
      </c>
      <c r="J13" s="24">
        <v>361786479.70999998</v>
      </c>
      <c r="K13" s="20">
        <f t="shared" si="3"/>
        <v>0.26355075452147675</v>
      </c>
      <c r="L13" s="9">
        <v>12395</v>
      </c>
      <c r="M13" s="9">
        <v>1372739305.4400001</v>
      </c>
    </row>
    <row r="14" spans="1:15" ht="15" customHeight="1" x14ac:dyDescent="0.2">
      <c r="A14" s="13" t="s">
        <v>30</v>
      </c>
      <c r="B14" s="19">
        <v>8871</v>
      </c>
      <c r="C14" s="20">
        <f t="shared" si="0"/>
        <v>0.63125311321426025</v>
      </c>
      <c r="D14" s="23" t="s">
        <v>24</v>
      </c>
      <c r="E14" s="24">
        <v>986430236.58000004</v>
      </c>
      <c r="F14" s="28">
        <f t="shared" si="1"/>
        <v>0.74579410821704839</v>
      </c>
      <c r="G14" s="19">
        <v>5182</v>
      </c>
      <c r="H14" s="20">
        <f t="shared" si="2"/>
        <v>0.36874688678573969</v>
      </c>
      <c r="I14" s="21" t="s">
        <v>25</v>
      </c>
      <c r="J14" s="24">
        <v>336227351.76999998</v>
      </c>
      <c r="K14" s="20">
        <f t="shared" si="3"/>
        <v>0.25420589178295172</v>
      </c>
      <c r="L14" s="9">
        <v>14053</v>
      </c>
      <c r="M14" s="9">
        <v>1322657588.3499999</v>
      </c>
    </row>
    <row r="15" spans="1:15" ht="15" customHeight="1" x14ac:dyDescent="0.2">
      <c r="A15" s="13" t="s">
        <v>29</v>
      </c>
      <c r="B15" s="19">
        <v>7217</v>
      </c>
      <c r="C15" s="20">
        <f t="shared" si="0"/>
        <v>0.61369047619047623</v>
      </c>
      <c r="D15" s="23" t="s">
        <v>28</v>
      </c>
      <c r="E15" s="24">
        <v>955864579.13</v>
      </c>
      <c r="F15" s="28">
        <f t="shared" si="1"/>
        <v>0.67040679109659473</v>
      </c>
      <c r="G15" s="19">
        <v>4543</v>
      </c>
      <c r="H15" s="20">
        <f t="shared" si="2"/>
        <v>0.38630952380952377</v>
      </c>
      <c r="I15" s="21" t="s">
        <v>27</v>
      </c>
      <c r="J15" s="24">
        <v>469933297.36000001</v>
      </c>
      <c r="K15" s="20">
        <f t="shared" si="3"/>
        <v>0.32959320890340515</v>
      </c>
      <c r="L15" s="9">
        <v>11760</v>
      </c>
      <c r="M15" s="9">
        <v>1425797876.49</v>
      </c>
      <c r="O15" s="8"/>
    </row>
    <row r="16" spans="1:15" ht="15" customHeight="1" thickBot="1" x14ac:dyDescent="0.25">
      <c r="A16" s="13" t="s">
        <v>26</v>
      </c>
      <c r="B16" s="19">
        <v>9739</v>
      </c>
      <c r="C16" s="20">
        <f t="shared" si="0"/>
        <v>0.60675347330384399</v>
      </c>
      <c r="D16" s="21" t="s">
        <v>25</v>
      </c>
      <c r="E16" s="24">
        <v>878813761.37</v>
      </c>
      <c r="F16" s="28">
        <f t="shared" si="1"/>
        <v>0.70242251325930438</v>
      </c>
      <c r="G16" s="19">
        <v>6312</v>
      </c>
      <c r="H16" s="20">
        <f t="shared" si="2"/>
        <v>0.39324652669615601</v>
      </c>
      <c r="I16" s="21" t="s">
        <v>24</v>
      </c>
      <c r="J16" s="24">
        <v>372304681.99000001</v>
      </c>
      <c r="K16" s="20">
        <f t="shared" si="3"/>
        <v>0.29757748674069551</v>
      </c>
      <c r="L16" s="9">
        <v>16051</v>
      </c>
      <c r="M16" s="9">
        <v>1251118443.3600001</v>
      </c>
      <c r="O16" s="8"/>
    </row>
    <row r="17" spans="1:15" ht="15" customHeight="1" thickTop="1" thickBot="1" x14ac:dyDescent="0.25">
      <c r="A17" s="11" t="s">
        <v>23</v>
      </c>
      <c r="B17" s="19">
        <v>5085</v>
      </c>
      <c r="C17" s="20">
        <f t="shared" si="0"/>
        <v>0.61375980687990339</v>
      </c>
      <c r="D17" s="23" t="s">
        <v>22</v>
      </c>
      <c r="E17" s="24">
        <v>725504232.86000001</v>
      </c>
      <c r="F17" s="26">
        <f t="shared" si="1"/>
        <v>0.50096676255898887</v>
      </c>
      <c r="G17" s="19">
        <v>3200</v>
      </c>
      <c r="H17" s="20">
        <f t="shared" si="2"/>
        <v>0.38624019312009655</v>
      </c>
      <c r="I17" s="21" t="s">
        <v>21</v>
      </c>
      <c r="J17" s="24">
        <v>722704085.70000005</v>
      </c>
      <c r="K17" s="25">
        <f t="shared" si="3"/>
        <v>0.49903323744101125</v>
      </c>
      <c r="L17" s="9">
        <v>8285</v>
      </c>
      <c r="M17" s="9">
        <v>1448208318.5599999</v>
      </c>
      <c r="O17" s="8"/>
    </row>
    <row r="18" spans="1:15" ht="15" customHeight="1" thickTop="1" x14ac:dyDescent="0.2">
      <c r="A18" s="13" t="s">
        <v>20</v>
      </c>
      <c r="B18" s="19">
        <v>4795</v>
      </c>
      <c r="C18" s="20">
        <f t="shared" si="0"/>
        <v>0.64087142475273995</v>
      </c>
      <c r="D18" s="23" t="s">
        <v>17</v>
      </c>
      <c r="E18" s="24">
        <v>705724357.02999997</v>
      </c>
      <c r="F18" s="28">
        <f t="shared" si="1"/>
        <v>0.78810344676768584</v>
      </c>
      <c r="G18" s="30">
        <v>2687</v>
      </c>
      <c r="H18" s="20">
        <f t="shared" si="2"/>
        <v>0.35912857524726005</v>
      </c>
      <c r="I18" s="21" t="s">
        <v>10</v>
      </c>
      <c r="J18" s="31">
        <v>189747373.13999999</v>
      </c>
      <c r="K18" s="20">
        <f t="shared" si="3"/>
        <v>0.21189655323231432</v>
      </c>
      <c r="L18" s="9">
        <v>7482</v>
      </c>
      <c r="M18" s="9">
        <v>895471730.16999996</v>
      </c>
      <c r="O18" s="2"/>
    </row>
    <row r="19" spans="1:15" ht="15" customHeight="1" x14ac:dyDescent="0.2">
      <c r="A19" s="10" t="s">
        <v>19</v>
      </c>
      <c r="B19" s="19">
        <v>6571</v>
      </c>
      <c r="C19" s="20">
        <f t="shared" si="0"/>
        <v>0.63426640926640931</v>
      </c>
      <c r="D19" s="21" t="s">
        <v>12</v>
      </c>
      <c r="E19" s="24">
        <v>695581705.66999996</v>
      </c>
      <c r="F19" s="20">
        <f t="shared" si="1"/>
        <v>0.7698319549789514</v>
      </c>
      <c r="G19" s="19">
        <v>3789</v>
      </c>
      <c r="H19" s="20">
        <f t="shared" si="2"/>
        <v>0.36573359073359074</v>
      </c>
      <c r="I19" s="21" t="s">
        <v>13</v>
      </c>
      <c r="J19" s="24">
        <v>207968349.86000001</v>
      </c>
      <c r="K19" s="29">
        <f t="shared" si="3"/>
        <v>0.23016804502104862</v>
      </c>
      <c r="L19" s="9">
        <v>10360</v>
      </c>
      <c r="M19" s="9">
        <v>903550055.52999997</v>
      </c>
    </row>
    <row r="20" spans="1:15" ht="15" customHeight="1" x14ac:dyDescent="0.2">
      <c r="A20" s="13" t="s">
        <v>18</v>
      </c>
      <c r="B20" s="19">
        <v>5699</v>
      </c>
      <c r="C20" s="20">
        <f t="shared" si="0"/>
        <v>0.64040903472300259</v>
      </c>
      <c r="D20" s="23" t="s">
        <v>9</v>
      </c>
      <c r="E20" s="24">
        <v>676650507.62</v>
      </c>
      <c r="F20" s="20">
        <f t="shared" si="1"/>
        <v>0.70234097473736634</v>
      </c>
      <c r="G20" s="19">
        <v>3200</v>
      </c>
      <c r="H20" s="20">
        <f t="shared" si="2"/>
        <v>0.35959096527699741</v>
      </c>
      <c r="I20" s="21" t="s">
        <v>17</v>
      </c>
      <c r="J20" s="24">
        <v>286771152.17000002</v>
      </c>
      <c r="K20" s="20">
        <f t="shared" si="3"/>
        <v>0.2976590252626336</v>
      </c>
      <c r="L20" s="9">
        <v>8899</v>
      </c>
      <c r="M20" s="9">
        <v>963421659.78999996</v>
      </c>
    </row>
    <row r="21" spans="1:15" ht="15" customHeight="1" thickBot="1" x14ac:dyDescent="0.25">
      <c r="A21" s="12" t="s">
        <v>16</v>
      </c>
      <c r="B21" s="19">
        <v>4471</v>
      </c>
      <c r="C21" s="32">
        <f t="shared" si="0"/>
        <v>0.64377249820014404</v>
      </c>
      <c r="D21" s="23" t="s">
        <v>15</v>
      </c>
      <c r="E21" s="24">
        <v>662613077.16999996</v>
      </c>
      <c r="F21" s="20">
        <f t="shared" si="1"/>
        <v>0.75687865145215671</v>
      </c>
      <c r="G21" s="19">
        <v>2474</v>
      </c>
      <c r="H21" s="20">
        <f t="shared" si="2"/>
        <v>0.35622750179985602</v>
      </c>
      <c r="I21" s="21" t="s">
        <v>15</v>
      </c>
      <c r="J21" s="24">
        <v>212841760.80000001</v>
      </c>
      <c r="K21" s="20">
        <f t="shared" si="3"/>
        <v>0.24312134854784326</v>
      </c>
      <c r="L21" s="9">
        <v>6945</v>
      </c>
      <c r="M21" s="9">
        <v>875454837.97000003</v>
      </c>
      <c r="O21" s="8"/>
    </row>
    <row r="22" spans="1:15" ht="15" customHeight="1" thickTop="1" thickBot="1" x14ac:dyDescent="0.25">
      <c r="A22" s="11" t="s">
        <v>14</v>
      </c>
      <c r="B22" s="33">
        <v>6451</v>
      </c>
      <c r="C22" s="26">
        <f t="shared" si="0"/>
        <v>0.59297729570732605</v>
      </c>
      <c r="D22" s="21" t="s">
        <v>13</v>
      </c>
      <c r="E22" s="24">
        <v>598449758.84000003</v>
      </c>
      <c r="F22" s="20">
        <f t="shared" si="1"/>
        <v>0.68170687219017734</v>
      </c>
      <c r="G22" s="19">
        <v>4428</v>
      </c>
      <c r="H22" s="25">
        <f t="shared" si="2"/>
        <v>0.40702270429267395</v>
      </c>
      <c r="I22" s="21" t="s">
        <v>12</v>
      </c>
      <c r="J22" s="24">
        <v>279419869.95999998</v>
      </c>
      <c r="K22" s="20">
        <f t="shared" si="3"/>
        <v>0.31829312780982266</v>
      </c>
      <c r="L22" s="9">
        <v>10879</v>
      </c>
      <c r="M22" s="9">
        <v>877869628.79999995</v>
      </c>
      <c r="O22" s="8"/>
    </row>
    <row r="23" spans="1:15" ht="15" customHeight="1" thickTop="1" x14ac:dyDescent="0.2">
      <c r="A23" s="10" t="s">
        <v>11</v>
      </c>
      <c r="B23" s="19">
        <v>5532</v>
      </c>
      <c r="C23" s="29">
        <f t="shared" si="0"/>
        <v>0.61679116958412306</v>
      </c>
      <c r="D23" s="23" t="s">
        <v>10</v>
      </c>
      <c r="E23" s="24">
        <v>567208796.28999996</v>
      </c>
      <c r="F23" s="20">
        <f t="shared" si="1"/>
        <v>0.68207275974194148</v>
      </c>
      <c r="G23" s="19">
        <v>3437</v>
      </c>
      <c r="H23" s="20">
        <f t="shared" si="2"/>
        <v>0.38320883041587694</v>
      </c>
      <c r="I23" s="21" t="s">
        <v>9</v>
      </c>
      <c r="J23" s="24">
        <v>264386936.25999999</v>
      </c>
      <c r="K23" s="20">
        <f t="shared" si="3"/>
        <v>0.31792724025805852</v>
      </c>
      <c r="L23" s="9">
        <v>8969</v>
      </c>
      <c r="M23" s="9">
        <v>831595732.54999995</v>
      </c>
      <c r="O23" s="8"/>
    </row>
    <row r="24" spans="1:15" ht="15" customHeight="1" thickBot="1" x14ac:dyDescent="0.25">
      <c r="A24" s="12" t="s">
        <v>8</v>
      </c>
      <c r="B24" s="19">
        <v>4667</v>
      </c>
      <c r="C24" s="20">
        <f t="shared" si="0"/>
        <v>0.63298521632985216</v>
      </c>
      <c r="D24" s="23" t="s">
        <v>7</v>
      </c>
      <c r="E24" s="24">
        <v>535820477.61000001</v>
      </c>
      <c r="F24" s="20">
        <f t="shared" si="1"/>
        <v>0.78611741753843589</v>
      </c>
      <c r="G24" s="19">
        <v>2706</v>
      </c>
      <c r="H24" s="20">
        <f t="shared" si="2"/>
        <v>0.36701478367014784</v>
      </c>
      <c r="I24" s="21" t="s">
        <v>7</v>
      </c>
      <c r="J24" s="24">
        <v>145783142.47999999</v>
      </c>
      <c r="K24" s="20">
        <f t="shared" si="3"/>
        <v>0.21388258246156405</v>
      </c>
      <c r="L24" s="9">
        <v>7373</v>
      </c>
      <c r="M24" s="9">
        <v>681603620.09000003</v>
      </c>
      <c r="O24" s="2"/>
    </row>
    <row r="25" spans="1:15" ht="15" customHeight="1" thickTop="1" thickBot="1" x14ac:dyDescent="0.25">
      <c r="A25" s="11" t="s">
        <v>6</v>
      </c>
      <c r="B25" s="19">
        <v>3638</v>
      </c>
      <c r="C25" s="20">
        <f t="shared" si="0"/>
        <v>0.65372866127583107</v>
      </c>
      <c r="D25" s="21" t="s">
        <v>3</v>
      </c>
      <c r="E25" s="27">
        <v>371089733.05000001</v>
      </c>
      <c r="F25" s="20">
        <f t="shared" si="1"/>
        <v>0.80358036699918589</v>
      </c>
      <c r="G25" s="19">
        <v>1927</v>
      </c>
      <c r="H25" s="20">
        <f t="shared" si="2"/>
        <v>0.34627133872416893</v>
      </c>
      <c r="I25" s="21" t="s">
        <v>4</v>
      </c>
      <c r="J25" s="34">
        <v>90705686.909999996</v>
      </c>
      <c r="K25" s="20">
        <f t="shared" si="3"/>
        <v>0.19641963300081403</v>
      </c>
      <c r="L25" s="9">
        <v>5565</v>
      </c>
      <c r="M25" s="9">
        <v>461795419.96000004</v>
      </c>
    </row>
    <row r="26" spans="1:15" ht="15" customHeight="1" thickTop="1" thickBot="1" x14ac:dyDescent="0.25">
      <c r="A26" s="11" t="s">
        <v>5</v>
      </c>
      <c r="B26" s="19">
        <v>1964</v>
      </c>
      <c r="C26" s="25">
        <f t="shared" si="0"/>
        <v>0.66150218928932303</v>
      </c>
      <c r="D26" s="23" t="s">
        <v>4</v>
      </c>
      <c r="E26" s="34">
        <v>186797687.02000001</v>
      </c>
      <c r="F26" s="28">
        <f t="shared" si="1"/>
        <v>0.63591283174512281</v>
      </c>
      <c r="G26" s="19">
        <v>1005</v>
      </c>
      <c r="H26" s="26">
        <f t="shared" si="2"/>
        <v>0.33849781071067697</v>
      </c>
      <c r="I26" s="21" t="s">
        <v>3</v>
      </c>
      <c r="J26" s="24">
        <v>106949628.17</v>
      </c>
      <c r="K26" s="20">
        <f t="shared" si="3"/>
        <v>0.3640871682548773</v>
      </c>
      <c r="L26" s="9">
        <v>2969</v>
      </c>
      <c r="M26" s="9">
        <v>293747315.19</v>
      </c>
    </row>
    <row r="27" spans="1:15" ht="15" customHeight="1" thickTop="1" x14ac:dyDescent="0.2">
      <c r="A27" s="10" t="s">
        <v>2</v>
      </c>
      <c r="B27" s="19">
        <v>1398</v>
      </c>
      <c r="C27" s="35">
        <f t="shared" si="0"/>
        <v>0.63516583371194912</v>
      </c>
      <c r="D27" s="23" t="s">
        <v>1</v>
      </c>
      <c r="E27" s="22">
        <v>76690924.200000003</v>
      </c>
      <c r="F27" s="35">
        <f t="shared" si="1"/>
        <v>0.64094500201452742</v>
      </c>
      <c r="G27" s="30">
        <v>803</v>
      </c>
      <c r="H27" s="35">
        <f t="shared" si="2"/>
        <v>0.36483416628805088</v>
      </c>
      <c r="I27" s="36" t="s">
        <v>1</v>
      </c>
      <c r="J27" s="24">
        <v>42961969.509999998</v>
      </c>
      <c r="K27" s="35">
        <f t="shared" si="3"/>
        <v>0.35905499798547241</v>
      </c>
      <c r="L27" s="9">
        <v>2201</v>
      </c>
      <c r="M27" s="9">
        <v>119652893.71000001</v>
      </c>
      <c r="O27" s="8"/>
    </row>
    <row r="28" spans="1:15" ht="15" customHeight="1" x14ac:dyDescent="0.2">
      <c r="A28" s="7" t="s">
        <v>0</v>
      </c>
      <c r="B28" s="6">
        <f>SUM(B6:B27)</f>
        <v>202146</v>
      </c>
      <c r="C28" s="5">
        <f t="shared" si="0"/>
        <v>0.62159178615466459</v>
      </c>
      <c r="D28" s="6"/>
      <c r="E28" s="6">
        <f>SUM(E6:E27)</f>
        <v>31711320419.819996</v>
      </c>
      <c r="F28" s="5">
        <f t="shared" si="1"/>
        <v>0.73269725023142118</v>
      </c>
      <c r="G28" s="6">
        <f>SUM(G6:G27)</f>
        <v>123108</v>
      </c>
      <c r="H28" s="5">
        <f t="shared" si="2"/>
        <v>0.378552737179704</v>
      </c>
      <c r="I28" s="6"/>
      <c r="J28" s="6">
        <f>SUM(J6:J27)</f>
        <v>11662699237.879999</v>
      </c>
      <c r="K28" s="5">
        <f t="shared" si="3"/>
        <v>0.26946931091932352</v>
      </c>
      <c r="L28" s="4">
        <f>SUM(L6:L27)</f>
        <v>325207</v>
      </c>
      <c r="M28" s="4">
        <f>SUM(M6:M27)</f>
        <v>43280250348.699997</v>
      </c>
    </row>
    <row r="29" spans="1:15" x14ac:dyDescent="0.2">
      <c r="B29" s="2"/>
      <c r="C29" s="3"/>
      <c r="E29" s="2"/>
      <c r="F29" s="3"/>
      <c r="J29" s="2"/>
      <c r="K29" s="3"/>
      <c r="L29" s="2"/>
      <c r="M29" s="2"/>
    </row>
    <row r="31" spans="1:15" x14ac:dyDescent="0.2">
      <c r="J31" s="2"/>
    </row>
  </sheetData>
  <autoFilter ref="A5:M28"/>
  <mergeCells count="4">
    <mergeCell ref="A2:A3"/>
    <mergeCell ref="B2:F2"/>
    <mergeCell ref="G2:K2"/>
    <mergeCell ref="L2:M2"/>
  </mergeCells>
  <pageMargins left="0.75" right="0.75" top="1" bottom="1" header="0.5" footer="0.5"/>
  <pageSetup paperSize="9" scale="86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31.3.2018.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Andreja Todorić</cp:lastModifiedBy>
  <dcterms:created xsi:type="dcterms:W3CDTF">2018-05-22T10:52:16Z</dcterms:created>
  <dcterms:modified xsi:type="dcterms:W3CDTF">2018-05-22T11:26:33Z</dcterms:modified>
</cp:coreProperties>
</file>