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klaric2\Desktop\Branka\"/>
    </mc:Choice>
  </mc:AlternateContent>
  <xr:revisionPtr revIDLastSave="0" documentId="8_{93A23222-9AF5-469C-AC0B-AADA8BE256E8}" xr6:coauthVersionLast="47" xr6:coauthVersionMax="47" xr10:uidLastSave="{00000000-0000-0000-0000-000000000000}"/>
  <bookViews>
    <workbookView xWindow="-108" yWindow="-108" windowWidth="30936" windowHeight="16896" tabRatio="736" xr2:uid="{00000000-000D-0000-FFFF-FFFF00000000}"/>
  </bookViews>
  <sheets>
    <sheet name="Tablica 1" sheetId="1" r:id="rId1"/>
    <sheet name="Rang po ukupnim prihodima" sheetId="4" r:id="rId2"/>
    <sheet name="Rang po dobiti razdoblja" sheetId="3" r:id="rId3"/>
    <sheet name="Rang po izvozu" sheetId="5" r:id="rId4"/>
  </sheets>
  <definedNames>
    <definedName name="PODAC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9" i="1"/>
  <c r="D8" i="1"/>
  <c r="G17" i="1"/>
  <c r="F17" i="1"/>
  <c r="G7" i="1" l="1"/>
  <c r="F7" i="1"/>
  <c r="F8" i="1" l="1"/>
  <c r="F10" i="1"/>
  <c r="F11" i="1"/>
  <c r="F12" i="1"/>
  <c r="F13" i="1"/>
  <c r="F14" i="1"/>
  <c r="F15" i="1"/>
  <c r="F16" i="1"/>
  <c r="F18" i="1"/>
  <c r="F19" i="1"/>
  <c r="F20" i="1"/>
  <c r="F21" i="1"/>
  <c r="F22" i="1"/>
  <c r="F11" i="5"/>
  <c r="F13" i="5" s="1"/>
  <c r="E11" i="4"/>
  <c r="E13" i="4" s="1"/>
  <c r="E12" i="3" l="1"/>
  <c r="E14" i="3" s="1"/>
  <c r="D12" i="3"/>
  <c r="D14" i="3" s="1"/>
  <c r="G22" i="1" l="1"/>
  <c r="G21" i="1"/>
  <c r="G20" i="1"/>
  <c r="G19" i="1"/>
  <c r="G18" i="1"/>
  <c r="G16" i="1"/>
  <c r="G15" i="1"/>
  <c r="G13" i="1"/>
  <c r="G12" i="1"/>
  <c r="G11" i="1"/>
  <c r="G10" i="1"/>
  <c r="G9" i="1"/>
  <c r="G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7" i="1"/>
</calcChain>
</file>

<file path=xl/sharedStrings.xml><?xml version="1.0" encoding="utf-8"?>
<sst xmlns="http://schemas.openxmlformats.org/spreadsheetml/2006/main" count="125" uniqueCount="81">
  <si>
    <t>(iznosi u tisućama kuna, plaće u kunama)</t>
  </si>
  <si>
    <t>Opis</t>
  </si>
  <si>
    <t>RH</t>
  </si>
  <si>
    <t>BPŽ</t>
  </si>
  <si>
    <t>Broj poduzetnika</t>
  </si>
  <si>
    <t>Broj dobitaša</t>
  </si>
  <si>
    <t>Broj gubitaša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</si>
  <si>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</si>
  <si>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</si>
  <si>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</si>
  <si>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</si>
  <si>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</si>
  <si>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Dobit razdoblja </t>
  </si>
  <si>
    <t xml:space="preserve">Gubitak razdoblja </t>
  </si>
  <si>
    <t xml:space="preserve">Izvoz </t>
  </si>
  <si>
    <t xml:space="preserve">Uvoz </t>
  </si>
  <si>
    <t xml:space="preserve">Trgovinski saldo (izvoz minus uvoz) </t>
  </si>
  <si>
    <t>Broj investitora</t>
  </si>
  <si>
    <t xml:space="preserve">Prosječna mjeseč. neto plaće po zaposlenom </t>
  </si>
  <si>
    <t>Izvor: Fina, Registar godišnjih financijskih izvještaja</t>
  </si>
  <si>
    <t>Slavonski Brod</t>
  </si>
  <si>
    <t>(iznosi u tisućama kuna)</t>
  </si>
  <si>
    <t>Rang</t>
  </si>
  <si>
    <t>OIB</t>
  </si>
  <si>
    <t>Naziv</t>
  </si>
  <si>
    <t>1.</t>
  </si>
  <si>
    <t>2.</t>
  </si>
  <si>
    <t>3.</t>
  </si>
  <si>
    <t>4.</t>
  </si>
  <si>
    <t>5.</t>
  </si>
  <si>
    <t>Dobit razdoblja</t>
  </si>
  <si>
    <t>Oblik vlasništva</t>
  </si>
  <si>
    <t>Ukupno 5 najvećih prema veličini izvoza</t>
  </si>
  <si>
    <t>Bruto investicije samo u novu dugotr. imovinu</t>
  </si>
  <si>
    <t>-</t>
  </si>
  <si>
    <t>2019.</t>
  </si>
  <si>
    <t>Udio BPŽ
u RH (u %)</t>
  </si>
  <si>
    <t>Udio grada u RH (u %)</t>
  </si>
  <si>
    <t>Udio grada u BPŽ (u %)</t>
  </si>
  <si>
    <t>Ukupno 5 najvećih prema dobiti razdoblja</t>
  </si>
  <si>
    <t>Udio top 5  u ukupnoj dobiti razdoblja grada Slavonskog Broda</t>
  </si>
  <si>
    <t>Ukupno 5 najvećih prema ukupnim prihodima</t>
  </si>
  <si>
    <t>Udio top 5  u ukupnim prihodima grada Slavonskog Broda</t>
  </si>
  <si>
    <t>Udio top 5  u ukupnom izvozu grada Slavonskog Broda</t>
  </si>
  <si>
    <t>Šifra djelatnosti</t>
  </si>
  <si>
    <t>Opis djelatnosti</t>
  </si>
  <si>
    <t>2020.</t>
  </si>
  <si>
    <t xml:space="preserve">Konsolidirani financijski rezultat – dobit (+) ili gubitak (-) razdoblja </t>
  </si>
  <si>
    <t>Ukupni prihodi</t>
  </si>
  <si>
    <t>Tablica 1. Usporedba financijskih rezultata poslovanja poduzetnika u RH, Brodsko-posavskoj županiji i Slavonskom Brodu u 2021. godini</t>
  </si>
  <si>
    <t>Tablica 4. Rang lista top 5 poduzetnika sa sjedištem u Slavonskom Brodu prema izvozu u 2021. godini</t>
  </si>
  <si>
    <t xml:space="preserve">Tablica 3. Top 5 poduzetnika sa sjedištem u Slavonskom Brodu prema ostvarenoj dobiti razdoblja u 2021. godini </t>
  </si>
  <si>
    <t xml:space="preserve">Tablica 2.  Rang lista top 5 poduzetnika sa sjedištem u Slavonskom Brodu prema ukupnim prihodima u 2021. godini </t>
  </si>
  <si>
    <t>59126265572</t>
  </si>
  <si>
    <t>Privatno nakon pretvorbe</t>
  </si>
  <si>
    <t>73880953014</t>
  </si>
  <si>
    <t>89230529680</t>
  </si>
  <si>
    <t>Privatno od osnivanja</t>
  </si>
  <si>
    <t>02852188530</t>
  </si>
  <si>
    <t>68807280553</t>
  </si>
  <si>
    <t>Mješovito s preko 50% privatnog kapitala</t>
  </si>
  <si>
    <t>25301779247</t>
  </si>
  <si>
    <t>80256482551</t>
  </si>
  <si>
    <t>79697464218</t>
  </si>
  <si>
    <t>Ukupno svi poduzetnici (1.230)</t>
  </si>
  <si>
    <t>2511</t>
  </si>
  <si>
    <t>Proizvodnja metalnih konstrukcija i njihovih dijelova</t>
  </si>
  <si>
    <t>2530</t>
  </si>
  <si>
    <t>Proizvodnja parnih kotlova, osim kotlova za centralno grijanje toplom vodom</t>
  </si>
  <si>
    <t>2453</t>
  </si>
  <si>
    <t>Lijevanje lakih metala</t>
  </si>
  <si>
    <t>2910</t>
  </si>
  <si>
    <t>Proizvodnja motornih vozila</t>
  </si>
  <si>
    <t>ĐURO ĐAKOVIĆ MONTAŽA d.o.o.</t>
  </si>
  <si>
    <t>ĐURO ĐAKOVIĆ TERMOENERGETSKA POSTROJENJA d.o.o.</t>
  </si>
  <si>
    <t>VINDON d.o.o.</t>
  </si>
  <si>
    <t>SAINT JEAN INDUSTRIES d.o.o.</t>
  </si>
  <si>
    <t>ĐURO ĐAKOVIĆ SPECIJALNA VOZILA d.d.</t>
  </si>
  <si>
    <t>SLAVONIJA DRVNA INDUSTRIJA, TRGOVINA,IZVOZ-UVOZ d.o.o.</t>
  </si>
  <si>
    <t>SLAVONIJA OIE d.o.o.</t>
  </si>
  <si>
    <t>HIDROMONT INDUSTRIJSKA MONTAŽA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</si>
</sst>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_ ;\-#,##0\ "/>
    <numFmt numFmtId="167" formatCode="0.0%"/>
  </numFmts>
  <fonts count="20" x14ac:knownFonts="1"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244061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16365C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8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2" fillId="0" borderId="0"/>
    <xf numFmtId="0" fontId="15" fillId="0" borderId="0"/>
  </cellStyleXfs>
  <cellXfs count="7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right" vertical="center" wrapText="1"/>
    </xf>
    <xf numFmtId="165" fontId="7" fillId="5" borderId="1" xfId="0" applyNumberFormat="1" applyFont="1" applyFill="1" applyBorder="1" applyAlignment="1">
      <alignment horizontal="right" vertical="center" wrapText="1"/>
    </xf>
    <xf numFmtId="164" fontId="2" fillId="5" borderId="2" xfId="0" applyNumberFormat="1" applyFont="1" applyFill="1" applyBorder="1" applyAlignment="1">
      <alignment horizontal="right" vertical="center" wrapText="1"/>
    </xf>
    <xf numFmtId="165" fontId="7" fillId="5" borderId="2" xfId="0" applyNumberFormat="1" applyFont="1" applyFill="1" applyBorder="1" applyAlignment="1">
      <alignment horizontal="right" vertical="center" wrapText="1"/>
    </xf>
    <xf numFmtId="3" fontId="10" fillId="4" borderId="1" xfId="0" applyNumberFormat="1" applyFont="1" applyFill="1" applyBorder="1" applyAlignment="1">
      <alignment horizontal="right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right" vertical="center"/>
    </xf>
    <xf numFmtId="167" fontId="5" fillId="4" borderId="1" xfId="0" applyNumberFormat="1" applyFont="1" applyFill="1" applyBorder="1" applyAlignment="1">
      <alignment horizontal="right" vertical="center"/>
    </xf>
    <xf numFmtId="167" fontId="5" fillId="4" borderId="1" xfId="0" applyNumberFormat="1" applyFont="1" applyFill="1" applyBorder="1" applyAlignment="1">
      <alignment horizontal="right" vertical="center" wrapText="1"/>
    </xf>
    <xf numFmtId="3" fontId="11" fillId="5" borderId="1" xfId="0" applyNumberFormat="1" applyFont="1" applyFill="1" applyBorder="1" applyAlignment="1">
      <alignment horizontal="right" vertical="center"/>
    </xf>
    <xf numFmtId="3" fontId="11" fillId="5" borderId="2" xfId="0" applyNumberFormat="1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/>
    </xf>
    <xf numFmtId="166" fontId="13" fillId="0" borderId="10" xfId="1" applyNumberFormat="1" applyFont="1" applyBorder="1"/>
    <xf numFmtId="0" fontId="13" fillId="0" borderId="10" xfId="0" quotePrefix="1" applyNumberFormat="1" applyFont="1" applyBorder="1" applyAlignment="1">
      <alignment horizontal="center"/>
    </xf>
    <xf numFmtId="0" fontId="13" fillId="0" borderId="10" xfId="0" quotePrefix="1" applyNumberFormat="1" applyFont="1" applyBorder="1"/>
    <xf numFmtId="166" fontId="13" fillId="0" borderId="10" xfId="0" applyNumberFormat="1" applyFont="1" applyBorder="1"/>
    <xf numFmtId="0" fontId="5" fillId="4" borderId="8" xfId="0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quotePrefix="1" applyNumberFormat="1" applyFont="1" applyBorder="1" applyAlignment="1">
      <alignment horizontal="center" wrapText="1"/>
    </xf>
    <xf numFmtId="166" fontId="13" fillId="0" borderId="10" xfId="0" applyNumberFormat="1" applyFont="1" applyBorder="1" applyAlignment="1">
      <alignment vertical="center"/>
    </xf>
    <xf numFmtId="0" fontId="13" fillId="0" borderId="10" xfId="0" quotePrefix="1" applyNumberFormat="1" applyFont="1" applyBorder="1" applyAlignment="1">
      <alignment horizontal="center" vertical="center"/>
    </xf>
    <xf numFmtId="164" fontId="0" fillId="0" borderId="0" xfId="0" applyNumberFormat="1"/>
    <xf numFmtId="0" fontId="2" fillId="3" borderId="11" xfId="0" applyFont="1" applyFill="1" applyBorder="1" applyAlignment="1">
      <alignment vertical="center" wrapText="1"/>
    </xf>
    <xf numFmtId="3" fontId="11" fillId="0" borderId="12" xfId="0" applyNumberFormat="1" applyFont="1" applyBorder="1" applyAlignment="1">
      <alignment horizontal="right" vertical="center"/>
    </xf>
    <xf numFmtId="164" fontId="6" fillId="3" borderId="12" xfId="0" applyNumberFormat="1" applyFont="1" applyFill="1" applyBorder="1" applyAlignment="1">
      <alignment horizontal="right" vertical="center" wrapText="1"/>
    </xf>
    <xf numFmtId="3" fontId="11" fillId="0" borderId="13" xfId="0" applyNumberFormat="1" applyFont="1" applyBorder="1" applyAlignment="1">
      <alignment horizontal="right" vertical="center"/>
    </xf>
    <xf numFmtId="0" fontId="2" fillId="3" borderId="14" xfId="0" applyFont="1" applyFill="1" applyBorder="1" applyAlignment="1">
      <alignment vertical="center" wrapText="1"/>
    </xf>
    <xf numFmtId="3" fontId="11" fillId="0" borderId="10" xfId="0" applyNumberFormat="1" applyFont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3" fontId="11" fillId="0" borderId="15" xfId="0" applyNumberFormat="1" applyFont="1" applyBorder="1" applyAlignment="1">
      <alignment horizontal="right" vertical="center"/>
    </xf>
    <xf numFmtId="0" fontId="1" fillId="3" borderId="14" xfId="0" applyFont="1" applyFill="1" applyBorder="1" applyAlignment="1">
      <alignment vertical="center" wrapText="1"/>
    </xf>
    <xf numFmtId="3" fontId="14" fillId="0" borderId="10" xfId="0" applyNumberFormat="1" applyFont="1" applyBorder="1" applyAlignment="1">
      <alignment horizontal="right" vertical="center"/>
    </xf>
    <xf numFmtId="164" fontId="1" fillId="3" borderId="10" xfId="0" applyNumberFormat="1" applyFont="1" applyFill="1" applyBorder="1" applyAlignment="1">
      <alignment horizontal="right" vertical="center" wrapText="1"/>
    </xf>
    <xf numFmtId="165" fontId="7" fillId="3" borderId="11" xfId="0" applyNumberFormat="1" applyFont="1" applyFill="1" applyBorder="1" applyAlignment="1">
      <alignment horizontal="right" vertical="center" wrapText="1"/>
    </xf>
    <xf numFmtId="165" fontId="7" fillId="3" borderId="14" xfId="0" applyNumberFormat="1" applyFont="1" applyFill="1" applyBorder="1" applyAlignment="1">
      <alignment horizontal="right" vertical="center" wrapText="1"/>
    </xf>
    <xf numFmtId="165" fontId="8" fillId="3" borderId="14" xfId="0" applyNumberFormat="1" applyFont="1" applyFill="1" applyBorder="1" applyAlignment="1">
      <alignment horizontal="right" vertical="center" wrapText="1"/>
    </xf>
    <xf numFmtId="0" fontId="7" fillId="3" borderId="14" xfId="0" applyFont="1" applyFill="1" applyBorder="1" applyAlignment="1">
      <alignment horizontal="right" vertical="center" wrapText="1"/>
    </xf>
    <xf numFmtId="3" fontId="14" fillId="0" borderId="15" xfId="0" applyNumberFormat="1" applyFont="1" applyBorder="1" applyAlignment="1">
      <alignment horizontal="right" vertical="center"/>
    </xf>
    <xf numFmtId="49" fontId="11" fillId="0" borderId="10" xfId="0" applyNumberFormat="1" applyFont="1" applyBorder="1" applyAlignment="1">
      <alignment horizontal="left" vertical="center"/>
    </xf>
    <xf numFmtId="0" fontId="13" fillId="0" borderId="10" xfId="0" quotePrefix="1" applyNumberFormat="1" applyFont="1" applyBorder="1" applyAlignment="1">
      <alignment horizontal="left"/>
    </xf>
    <xf numFmtId="0" fontId="13" fillId="0" borderId="10" xfId="0" quotePrefix="1" applyNumberFormat="1" applyFont="1" applyBorder="1" applyAlignment="1">
      <alignment horizontal="left" vertical="center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 indent="8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7" fontId="10" fillId="4" borderId="1" xfId="0" applyNumberFormat="1" applyFont="1" applyFill="1" applyBorder="1" applyAlignment="1">
      <alignment horizontal="right" vertical="center" wrapText="1"/>
    </xf>
    <xf numFmtId="0" fontId="18" fillId="0" borderId="16" xfId="0" applyFont="1" applyBorder="1" applyAlignment="1">
      <alignment horizontal="right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8" fillId="0" borderId="17" xfId="0" applyFont="1" applyBorder="1" applyAlignment="1">
      <alignment horizontal="right" vertical="center"/>
    </xf>
    <xf numFmtId="0" fontId="4" fillId="6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justify" vertical="center"/>
    </xf>
    <xf numFmtId="0" fontId="17" fillId="0" borderId="0" xfId="0" applyFont="1" applyBorder="1" applyAlignment="1"/>
  </cellXfs>
  <cellStyles count="3">
    <cellStyle name="Normal" xfId="0" builtinId="0"/>
    <cellStyle name="Normalno 2" xfId="1" xr:uid="{00000000-0005-0000-0000-000001000000}"/>
    <cellStyle name="Obično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0</xdr:col>
      <xdr:colOff>1301862</xdr:colOff>
      <xdr:row>1</xdr:row>
      <xdr:rowOff>180976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0"/>
          <a:ext cx="1216137" cy="2952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76202</xdr:colOff>
      <xdr:row>0</xdr:row>
      <xdr:rowOff>76200</xdr:rowOff>
    </xdr:from>
    <xdr:to>
      <xdr:col>1</xdr:col>
      <xdr:colOff>828676</xdr:colOff>
      <xdr:row>1</xdr:row>
      <xdr:rowOff>170156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2" y="76200"/>
          <a:ext cx="1114424" cy="284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57149</xdr:rowOff>
    </xdr:from>
    <xdr:to>
      <xdr:col>1</xdr:col>
      <xdr:colOff>847725</xdr:colOff>
      <xdr:row>1</xdr:row>
      <xdr:rowOff>180975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7149"/>
          <a:ext cx="1152525" cy="3143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57152</xdr:colOff>
      <xdr:row>0</xdr:row>
      <xdr:rowOff>85724</xdr:rowOff>
    </xdr:from>
    <xdr:to>
      <xdr:col>2</xdr:col>
      <xdr:colOff>207620</xdr:colOff>
      <xdr:row>2</xdr:row>
      <xdr:rowOff>9525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2" y="85724"/>
          <a:ext cx="1255368" cy="304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4"/>
  <sheetViews>
    <sheetView tabSelected="1" workbookViewId="0">
      <selection activeCell="J25" sqref="J25"/>
    </sheetView>
  </sheetViews>
  <sheetFormatPr defaultRowHeight="14.4" x14ac:dyDescent="0.3"/>
  <cols>
    <col min="1" max="1" width="37.33203125" customWidth="1"/>
    <col min="2" max="2" width="10.88671875" bestFit="1" customWidth="1"/>
    <col min="3" max="3" width="10.88671875" customWidth="1"/>
    <col min="4" max="4" width="8.6640625" customWidth="1"/>
    <col min="5" max="5" width="14.109375" customWidth="1"/>
    <col min="6" max="6" width="9.6640625" customWidth="1"/>
    <col min="7" max="7" width="10.33203125" customWidth="1"/>
    <col min="9" max="9" width="13.6640625" customWidth="1"/>
  </cols>
  <sheetData>
    <row r="3" spans="1:8" x14ac:dyDescent="0.3">
      <c r="A3" s="49" t="s">
        <v>49</v>
      </c>
      <c r="B3" s="50"/>
      <c r="C3" s="50"/>
      <c r="D3" s="50"/>
      <c r="E3" s="50"/>
      <c r="F3" s="50"/>
      <c r="G3" s="50"/>
      <c r="H3" s="50"/>
    </row>
    <row r="4" spans="1:8" x14ac:dyDescent="0.3">
      <c r="A4" s="56" t="s">
        <v>0</v>
      </c>
      <c r="B4" s="56"/>
      <c r="C4" s="56"/>
      <c r="D4" s="56"/>
      <c r="E4" s="56"/>
      <c r="F4" s="56"/>
      <c r="G4" s="56"/>
      <c r="H4" s="50"/>
    </row>
    <row r="5" spans="1:8" x14ac:dyDescent="0.3">
      <c r="A5" s="59" t="s">
        <v>1</v>
      </c>
      <c r="B5" s="59" t="s">
        <v>2</v>
      </c>
      <c r="C5" s="59" t="s">
        <v>3</v>
      </c>
      <c r="D5" s="58" t="s">
        <v>36</v>
      </c>
      <c r="E5" s="59" t="s">
        <v>20</v>
      </c>
      <c r="F5" s="57" t="s">
        <v>37</v>
      </c>
      <c r="G5" s="57" t="s">
        <v>38</v>
      </c>
    </row>
    <row r="6" spans="1:8" x14ac:dyDescent="0.3">
      <c r="A6" s="60"/>
      <c r="B6" s="60"/>
      <c r="C6" s="60"/>
      <c r="D6" s="61"/>
      <c r="E6" s="60"/>
      <c r="F6" s="58"/>
      <c r="G6" s="58"/>
    </row>
    <row r="7" spans="1:8" x14ac:dyDescent="0.3">
      <c r="A7" s="1" t="s">
        <v>4</v>
      </c>
      <c r="B7" s="13">
        <v>144259</v>
      </c>
      <c r="C7" s="13">
        <v>2228</v>
      </c>
      <c r="D7" s="3">
        <f>C7/B7*100</f>
        <v>1.544444367422483</v>
      </c>
      <c r="E7" s="13">
        <v>1230</v>
      </c>
      <c r="F7" s="4">
        <f>E7/B7*100</f>
        <v>0.85263311127901897</v>
      </c>
      <c r="G7" s="4">
        <f>E7/C7*100</f>
        <v>55.2064631956912</v>
      </c>
    </row>
    <row r="8" spans="1:8" x14ac:dyDescent="0.3">
      <c r="A8" s="1" t="s">
        <v>5</v>
      </c>
      <c r="B8" s="13">
        <v>94288</v>
      </c>
      <c r="C8" s="13">
        <v>1674</v>
      </c>
      <c r="D8" s="3">
        <f>C8/B8*100</f>
        <v>1.7754115051756323</v>
      </c>
      <c r="E8" s="13">
        <v>915</v>
      </c>
      <c r="F8" s="4">
        <f t="shared" ref="F8:F22" si="0">E8/B8*100</f>
        <v>0.9704310198540641</v>
      </c>
      <c r="G8" s="4">
        <f t="shared" ref="G8:G16" si="1">E8/C8*100</f>
        <v>54.659498207885306</v>
      </c>
    </row>
    <row r="9" spans="1:8" x14ac:dyDescent="0.3">
      <c r="A9" s="2" t="s">
        <v>6</v>
      </c>
      <c r="B9" s="14">
        <v>49971</v>
      </c>
      <c r="C9" s="14">
        <v>554</v>
      </c>
      <c r="D9" s="5">
        <f t="shared" ref="D9:D22" si="2">C9/B9*100</f>
        <v>1.1086430129475096</v>
      </c>
      <c r="E9" s="14">
        <v>315</v>
      </c>
      <c r="F9" s="4">
        <f>E9/B9*100</f>
        <v>0.63036561205499198</v>
      </c>
      <c r="G9" s="6">
        <f t="shared" si="1"/>
        <v>56.859205776173283</v>
      </c>
    </row>
    <row r="10" spans="1:8" x14ac:dyDescent="0.3">
      <c r="A10" s="30" t="s">
        <v>7</v>
      </c>
      <c r="B10" s="31">
        <v>964742</v>
      </c>
      <c r="C10" s="31">
        <v>19409</v>
      </c>
      <c r="D10" s="32">
        <f t="shared" si="2"/>
        <v>2.0118332155125414</v>
      </c>
      <c r="E10" s="33">
        <v>12227</v>
      </c>
      <c r="F10" s="41">
        <f t="shared" si="0"/>
        <v>1.2673854771534774</v>
      </c>
      <c r="G10" s="41">
        <f t="shared" si="1"/>
        <v>62.996547993199037</v>
      </c>
    </row>
    <row r="11" spans="1:8" x14ac:dyDescent="0.3">
      <c r="A11" s="34" t="s">
        <v>8</v>
      </c>
      <c r="B11" s="35">
        <v>885743631.83099997</v>
      </c>
      <c r="C11" s="35">
        <v>12009900.710000001</v>
      </c>
      <c r="D11" s="36">
        <f t="shared" si="2"/>
        <v>1.3559116067448613</v>
      </c>
      <c r="E11" s="37">
        <v>6377917.085</v>
      </c>
      <c r="F11" s="42">
        <f t="shared" si="0"/>
        <v>0.72006355516388376</v>
      </c>
      <c r="G11" s="42">
        <f t="shared" si="1"/>
        <v>53.10549386715121</v>
      </c>
    </row>
    <row r="12" spans="1:8" x14ac:dyDescent="0.3">
      <c r="A12" s="34" t="s">
        <v>9</v>
      </c>
      <c r="B12" s="35">
        <v>831907289.51900005</v>
      </c>
      <c r="C12" s="35">
        <v>11287283.718</v>
      </c>
      <c r="D12" s="36">
        <f t="shared" si="2"/>
        <v>1.3567958665834252</v>
      </c>
      <c r="E12" s="37">
        <v>6132261.7989999996</v>
      </c>
      <c r="F12" s="42">
        <f t="shared" si="0"/>
        <v>0.73713283634593563</v>
      </c>
      <c r="G12" s="42">
        <f t="shared" si="1"/>
        <v>54.328941773836959</v>
      </c>
    </row>
    <row r="13" spans="1:8" x14ac:dyDescent="0.3">
      <c r="A13" s="34" t="s">
        <v>10</v>
      </c>
      <c r="B13" s="35">
        <v>71045926.856000006</v>
      </c>
      <c r="C13" s="35">
        <v>935988.98699999996</v>
      </c>
      <c r="D13" s="36">
        <f t="shared" si="2"/>
        <v>1.3174421510428269</v>
      </c>
      <c r="E13" s="37">
        <v>435236.91600000003</v>
      </c>
      <c r="F13" s="42">
        <f t="shared" si="0"/>
        <v>0.61261346745769585</v>
      </c>
      <c r="G13" s="42">
        <f t="shared" si="1"/>
        <v>46.500217635573534</v>
      </c>
    </row>
    <row r="14" spans="1:8" x14ac:dyDescent="0.3">
      <c r="A14" s="34" t="s">
        <v>11</v>
      </c>
      <c r="B14" s="35">
        <v>17209584.583000001</v>
      </c>
      <c r="C14" s="35">
        <v>213371.995</v>
      </c>
      <c r="D14" s="36">
        <f t="shared" si="2"/>
        <v>1.2398439600382538</v>
      </c>
      <c r="E14" s="37">
        <v>189581.63</v>
      </c>
      <c r="F14" s="42">
        <f t="shared" si="0"/>
        <v>1.1016049172231202</v>
      </c>
      <c r="G14" s="42">
        <f>E14/C14*100</f>
        <v>88.850287030404346</v>
      </c>
    </row>
    <row r="15" spans="1:8" x14ac:dyDescent="0.3">
      <c r="A15" s="34" t="s">
        <v>12</v>
      </c>
      <c r="B15" s="35">
        <v>61917667.906000003</v>
      </c>
      <c r="C15" s="35">
        <v>802037.06400000001</v>
      </c>
      <c r="D15" s="36">
        <f t="shared" si="2"/>
        <v>1.2953282820948757</v>
      </c>
      <c r="E15" s="37">
        <v>368649.255</v>
      </c>
      <c r="F15" s="42">
        <f t="shared" si="0"/>
        <v>0.59538620795547892</v>
      </c>
      <c r="G15" s="42">
        <f t="shared" si="1"/>
        <v>45.964117064794401</v>
      </c>
    </row>
    <row r="16" spans="1:8" x14ac:dyDescent="0.3">
      <c r="A16" s="34" t="s">
        <v>13</v>
      </c>
      <c r="B16" s="35">
        <v>17082345.984999999</v>
      </c>
      <c r="C16" s="35">
        <v>213462.27799999999</v>
      </c>
      <c r="D16" s="36">
        <f t="shared" si="2"/>
        <v>1.2496075081692006</v>
      </c>
      <c r="E16" s="37">
        <v>189609.51800000001</v>
      </c>
      <c r="F16" s="42">
        <f t="shared" si="0"/>
        <v>1.1099735256884273</v>
      </c>
      <c r="G16" s="42">
        <f t="shared" si="1"/>
        <v>88.825772767214644</v>
      </c>
    </row>
    <row r="17" spans="1:7" ht="26.25" customHeight="1" x14ac:dyDescent="0.3">
      <c r="A17" s="38" t="s">
        <v>47</v>
      </c>
      <c r="B17" s="39">
        <v>44835321.920999996</v>
      </c>
      <c r="C17" s="39">
        <v>588574.78599999996</v>
      </c>
      <c r="D17" s="40">
        <f t="shared" si="2"/>
        <v>1.3127479870381458</v>
      </c>
      <c r="E17" s="45">
        <v>179039.73699999999</v>
      </c>
      <c r="F17" s="43">
        <f>E17/B17*100</f>
        <v>0.39932742607596011</v>
      </c>
      <c r="G17" s="43">
        <f>E17/C17*100</f>
        <v>30.419199268926889</v>
      </c>
    </row>
    <row r="18" spans="1:7" x14ac:dyDescent="0.3">
      <c r="A18" s="34" t="s">
        <v>14</v>
      </c>
      <c r="B18" s="35">
        <v>189094683.59299999</v>
      </c>
      <c r="C18" s="35">
        <v>4340769.4790000003</v>
      </c>
      <c r="D18" s="36">
        <f t="shared" si="2"/>
        <v>2.2955534214504429</v>
      </c>
      <c r="E18" s="37">
        <v>2341658.642</v>
      </c>
      <c r="F18" s="42">
        <f t="shared" si="0"/>
        <v>1.2383524473062895</v>
      </c>
      <c r="G18" s="42">
        <f>E18/C18*100</f>
        <v>53.945703712869289</v>
      </c>
    </row>
    <row r="19" spans="1:7" x14ac:dyDescent="0.3">
      <c r="A19" s="34" t="s">
        <v>15</v>
      </c>
      <c r="B19" s="35">
        <v>159700479.597</v>
      </c>
      <c r="C19" s="35">
        <v>1643512.314</v>
      </c>
      <c r="D19" s="36">
        <f t="shared" si="2"/>
        <v>1.0291217146920038</v>
      </c>
      <c r="E19" s="37">
        <v>700745.91500000004</v>
      </c>
      <c r="F19" s="42">
        <f t="shared" si="0"/>
        <v>0.43878760838308944</v>
      </c>
      <c r="G19" s="42">
        <f t="shared" ref="G19:G22" si="3">E19/C19*100</f>
        <v>42.637095507639742</v>
      </c>
    </row>
    <row r="20" spans="1:7" x14ac:dyDescent="0.3">
      <c r="A20" s="34" t="s">
        <v>16</v>
      </c>
      <c r="B20" s="35">
        <v>29394203.995999999</v>
      </c>
      <c r="C20" s="35">
        <v>2697257.165</v>
      </c>
      <c r="D20" s="36">
        <f t="shared" si="2"/>
        <v>9.1761531129301765</v>
      </c>
      <c r="E20" s="37">
        <v>1640912.727</v>
      </c>
      <c r="F20" s="42">
        <f t="shared" si="0"/>
        <v>5.5824363443327041</v>
      </c>
      <c r="G20" s="42">
        <f t="shared" si="3"/>
        <v>60.83634694877157</v>
      </c>
    </row>
    <row r="21" spans="1:7" x14ac:dyDescent="0.3">
      <c r="A21" s="34" t="s">
        <v>17</v>
      </c>
      <c r="B21" s="35">
        <v>13767</v>
      </c>
      <c r="C21" s="35">
        <v>202</v>
      </c>
      <c r="D21" s="36">
        <f t="shared" si="2"/>
        <v>1.4672768213844702</v>
      </c>
      <c r="E21" s="37">
        <v>125</v>
      </c>
      <c r="F21" s="42">
        <f t="shared" si="0"/>
        <v>0.90796833006464728</v>
      </c>
      <c r="G21" s="42">
        <f t="shared" si="3"/>
        <v>61.881188118811878</v>
      </c>
    </row>
    <row r="22" spans="1:7" x14ac:dyDescent="0.3">
      <c r="A22" s="34" t="s">
        <v>33</v>
      </c>
      <c r="B22" s="35">
        <v>29901021.982999999</v>
      </c>
      <c r="C22" s="35">
        <v>220111.98499999999</v>
      </c>
      <c r="D22" s="36">
        <f t="shared" si="2"/>
        <v>0.73613532381984459</v>
      </c>
      <c r="E22" s="37">
        <v>104914.41099999999</v>
      </c>
      <c r="F22" s="42">
        <f t="shared" si="0"/>
        <v>0.35087232489795261</v>
      </c>
      <c r="G22" s="42">
        <f t="shared" si="3"/>
        <v>47.664106522868352</v>
      </c>
    </row>
    <row r="23" spans="1:7" ht="15" customHeight="1" x14ac:dyDescent="0.3">
      <c r="A23" s="34" t="s">
        <v>18</v>
      </c>
      <c r="B23" s="35">
        <v>6350.3570999638587</v>
      </c>
      <c r="C23" s="35">
        <v>5669.2458137977228</v>
      </c>
      <c r="D23" s="36" t="s">
        <v>34</v>
      </c>
      <c r="E23" s="37">
        <v>6074.2967067419095</v>
      </c>
      <c r="F23" s="44" t="s">
        <v>34</v>
      </c>
      <c r="G23" s="44" t="s">
        <v>34</v>
      </c>
    </row>
    <row r="24" spans="1:7" x14ac:dyDescent="0.3">
      <c r="A24" s="53" t="s">
        <v>19</v>
      </c>
      <c r="E24" s="29"/>
    </row>
  </sheetData>
  <mergeCells count="8">
    <mergeCell ref="A4:G4"/>
    <mergeCell ref="G5:G6"/>
    <mergeCell ref="A5:A6"/>
    <mergeCell ref="B5:B6"/>
    <mergeCell ref="C5:C6"/>
    <mergeCell ref="E5:E6"/>
    <mergeCell ref="F5:F6"/>
    <mergeCell ref="D5:D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14"/>
  <sheetViews>
    <sheetView workbookViewId="0">
      <selection activeCell="D23" sqref="D23"/>
    </sheetView>
  </sheetViews>
  <sheetFormatPr defaultRowHeight="14.4" x14ac:dyDescent="0.3"/>
  <cols>
    <col min="1" max="1" width="5.44140625" customWidth="1"/>
    <col min="2" max="2" width="12.5546875" customWidth="1"/>
    <col min="3" max="3" width="50.6640625" customWidth="1"/>
    <col min="4" max="4" width="22.44140625" customWidth="1"/>
    <col min="5" max="5" width="12.33203125" customWidth="1"/>
    <col min="13" max="13" width="11.109375" bestFit="1" customWidth="1"/>
    <col min="14" max="14" width="13.5546875" customWidth="1"/>
    <col min="15" max="15" width="14.33203125" customWidth="1"/>
    <col min="16" max="16" width="10.109375" bestFit="1" customWidth="1"/>
  </cols>
  <sheetData>
    <row r="3" spans="1:5" x14ac:dyDescent="0.3">
      <c r="A3" s="51" t="s">
        <v>52</v>
      </c>
      <c r="B3" s="52"/>
      <c r="C3" s="50"/>
      <c r="D3" s="50"/>
      <c r="E3" s="50"/>
    </row>
    <row r="4" spans="1:5" ht="13.5" customHeight="1" x14ac:dyDescent="0.3">
      <c r="A4" s="65" t="s">
        <v>21</v>
      </c>
      <c r="B4" s="65"/>
      <c r="C4" s="65"/>
      <c r="D4" s="65"/>
      <c r="E4" s="65"/>
    </row>
    <row r="5" spans="1:5" x14ac:dyDescent="0.3">
      <c r="A5" s="15" t="s">
        <v>22</v>
      </c>
      <c r="B5" s="15" t="s">
        <v>23</v>
      </c>
      <c r="C5" s="15" t="s">
        <v>24</v>
      </c>
      <c r="D5" s="15" t="s">
        <v>31</v>
      </c>
      <c r="E5" s="15" t="s">
        <v>48</v>
      </c>
    </row>
    <row r="6" spans="1:5" x14ac:dyDescent="0.3">
      <c r="A6" s="25" t="s">
        <v>25</v>
      </c>
      <c r="B6" s="20" t="s">
        <v>53</v>
      </c>
      <c r="C6" s="48" t="s">
        <v>73</v>
      </c>
      <c r="D6" s="20" t="s">
        <v>54</v>
      </c>
      <c r="E6" s="22">
        <v>572260.14899999998</v>
      </c>
    </row>
    <row r="7" spans="1:5" x14ac:dyDescent="0.3">
      <c r="A7" s="25" t="s">
        <v>26</v>
      </c>
      <c r="B7" s="20" t="s">
        <v>55</v>
      </c>
      <c r="C7" s="48" t="s">
        <v>74</v>
      </c>
      <c r="D7" s="20" t="s">
        <v>54</v>
      </c>
      <c r="E7" s="22">
        <v>428931.14299999998</v>
      </c>
    </row>
    <row r="8" spans="1:5" x14ac:dyDescent="0.3">
      <c r="A8" s="25" t="s">
        <v>27</v>
      </c>
      <c r="B8" s="28" t="s">
        <v>56</v>
      </c>
      <c r="C8" s="48" t="s">
        <v>75</v>
      </c>
      <c r="D8" s="26" t="s">
        <v>57</v>
      </c>
      <c r="E8" s="27">
        <v>235474.193</v>
      </c>
    </row>
    <row r="9" spans="1:5" x14ac:dyDescent="0.3">
      <c r="A9" s="25" t="s">
        <v>28</v>
      </c>
      <c r="B9" s="20" t="s">
        <v>58</v>
      </c>
      <c r="C9" s="48" t="s">
        <v>76</v>
      </c>
      <c r="D9" s="20" t="s">
        <v>57</v>
      </c>
      <c r="E9" s="22">
        <v>221138.88500000001</v>
      </c>
    </row>
    <row r="10" spans="1:5" ht="24" x14ac:dyDescent="0.3">
      <c r="A10" s="25" t="s">
        <v>29</v>
      </c>
      <c r="B10" s="28" t="s">
        <v>59</v>
      </c>
      <c r="C10" s="48" t="s">
        <v>77</v>
      </c>
      <c r="D10" s="26" t="s">
        <v>60</v>
      </c>
      <c r="E10" s="27">
        <v>219631.867</v>
      </c>
    </row>
    <row r="11" spans="1:5" x14ac:dyDescent="0.3">
      <c r="A11" s="62" t="s">
        <v>41</v>
      </c>
      <c r="B11" s="62"/>
      <c r="C11" s="62"/>
      <c r="D11" s="23"/>
      <c r="E11" s="24">
        <f>SUM(E6:E10)</f>
        <v>1677436.237</v>
      </c>
    </row>
    <row r="12" spans="1:5" x14ac:dyDescent="0.3">
      <c r="A12" s="63" t="s">
        <v>64</v>
      </c>
      <c r="B12" s="64"/>
      <c r="C12" s="64"/>
      <c r="D12" s="9"/>
      <c r="E12" s="10">
        <v>6377917.085</v>
      </c>
    </row>
    <row r="13" spans="1:5" x14ac:dyDescent="0.3">
      <c r="A13" s="63" t="s">
        <v>42</v>
      </c>
      <c r="B13" s="64"/>
      <c r="C13" s="64"/>
      <c r="D13" s="9"/>
      <c r="E13" s="11">
        <f>E11/E12</f>
        <v>0.26300690564715923</v>
      </c>
    </row>
    <row r="14" spans="1:5" x14ac:dyDescent="0.3">
      <c r="A14" s="54" t="s">
        <v>19</v>
      </c>
    </row>
  </sheetData>
  <mergeCells count="4">
    <mergeCell ref="A11:C11"/>
    <mergeCell ref="A12:C12"/>
    <mergeCell ref="A13:C13"/>
    <mergeCell ref="A4:E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15"/>
  <sheetViews>
    <sheetView workbookViewId="0">
      <selection activeCell="D35" sqref="D35"/>
    </sheetView>
  </sheetViews>
  <sheetFormatPr defaultRowHeight="14.4" x14ac:dyDescent="0.3"/>
  <cols>
    <col min="1" max="1" width="5.5546875" customWidth="1"/>
    <col min="2" max="2" width="13" customWidth="1"/>
    <col min="3" max="3" width="50.33203125" customWidth="1"/>
    <col min="4" max="4" width="12" customWidth="1"/>
    <col min="5" max="5" width="10.6640625" customWidth="1"/>
    <col min="8" max="8" width="12.109375" customWidth="1"/>
    <col min="9" max="9" width="13.6640625" customWidth="1"/>
    <col min="10" max="10" width="14" customWidth="1"/>
    <col min="11" max="12" width="9.33203125" bestFit="1" customWidth="1"/>
    <col min="13" max="13" width="11.109375" bestFit="1" customWidth="1"/>
    <col min="14" max="16" width="11.44140625" bestFit="1" customWidth="1"/>
    <col min="17" max="17" width="11.33203125" bestFit="1" customWidth="1"/>
    <col min="18" max="19" width="10.33203125" bestFit="1" customWidth="1"/>
    <col min="20" max="21" width="5.33203125" bestFit="1" customWidth="1"/>
    <col min="22" max="25" width="11.33203125" bestFit="1" customWidth="1"/>
  </cols>
  <sheetData>
    <row r="3" spans="1:5" x14ac:dyDescent="0.3">
      <c r="A3" s="49" t="s">
        <v>51</v>
      </c>
      <c r="B3" s="50"/>
      <c r="C3" s="50"/>
      <c r="D3" s="50"/>
      <c r="E3" s="50"/>
    </row>
    <row r="4" spans="1:5" x14ac:dyDescent="0.3">
      <c r="A4" s="65" t="s">
        <v>21</v>
      </c>
      <c r="B4" s="65"/>
      <c r="C4" s="65"/>
      <c r="D4" s="65"/>
      <c r="E4" s="65"/>
    </row>
    <row r="5" spans="1:5" x14ac:dyDescent="0.3">
      <c r="A5" s="66" t="s">
        <v>22</v>
      </c>
      <c r="B5" s="66" t="s">
        <v>23</v>
      </c>
      <c r="C5" s="66" t="s">
        <v>24</v>
      </c>
      <c r="D5" s="66" t="s">
        <v>30</v>
      </c>
      <c r="E5" s="66"/>
    </row>
    <row r="6" spans="1:5" x14ac:dyDescent="0.3">
      <c r="A6" s="71"/>
      <c r="B6" s="71"/>
      <c r="C6" s="71"/>
      <c r="D6" s="15" t="s">
        <v>35</v>
      </c>
      <c r="E6" s="15" t="s">
        <v>46</v>
      </c>
    </row>
    <row r="7" spans="1:5" x14ac:dyDescent="0.3">
      <c r="A7" s="17" t="s">
        <v>25</v>
      </c>
      <c r="B7" s="18" t="s">
        <v>53</v>
      </c>
      <c r="C7" s="46" t="s">
        <v>73</v>
      </c>
      <c r="D7" s="19">
        <v>36739.654999999999</v>
      </c>
      <c r="E7" s="19">
        <v>45505.637999999999</v>
      </c>
    </row>
    <row r="8" spans="1:5" x14ac:dyDescent="0.3">
      <c r="A8" s="17" t="s">
        <v>26</v>
      </c>
      <c r="B8" s="18" t="s">
        <v>55</v>
      </c>
      <c r="C8" s="46" t="s">
        <v>74</v>
      </c>
      <c r="D8" s="19">
        <v>24642.233</v>
      </c>
      <c r="E8" s="19">
        <v>26074.976999999999</v>
      </c>
    </row>
    <row r="9" spans="1:5" x14ac:dyDescent="0.3">
      <c r="A9" s="17" t="s">
        <v>27</v>
      </c>
      <c r="B9" s="18" t="s">
        <v>61</v>
      </c>
      <c r="C9" s="46" t="s">
        <v>78</v>
      </c>
      <c r="D9" s="19">
        <v>3782.4830000000002</v>
      </c>
      <c r="E9" s="19">
        <v>24335.881000000001</v>
      </c>
    </row>
    <row r="10" spans="1:5" x14ac:dyDescent="0.3">
      <c r="A10" s="17" t="s">
        <v>28</v>
      </c>
      <c r="B10" s="18" t="s">
        <v>62</v>
      </c>
      <c r="C10" s="46" t="s">
        <v>79</v>
      </c>
      <c r="D10" s="19">
        <v>9987.6710000000003</v>
      </c>
      <c r="E10" s="19">
        <v>12023.757</v>
      </c>
    </row>
    <row r="11" spans="1:5" x14ac:dyDescent="0.3">
      <c r="A11" s="17" t="s">
        <v>29</v>
      </c>
      <c r="B11" s="18" t="s">
        <v>63</v>
      </c>
      <c r="C11" s="46" t="s">
        <v>80</v>
      </c>
      <c r="D11" s="19">
        <v>13827.253000000001</v>
      </c>
      <c r="E11" s="19">
        <v>9349.1450000000004</v>
      </c>
    </row>
    <row r="12" spans="1:5" x14ac:dyDescent="0.3">
      <c r="A12" s="70" t="s">
        <v>39</v>
      </c>
      <c r="B12" s="70"/>
      <c r="C12" s="70"/>
      <c r="D12" s="16">
        <f>SUM(D7:D11)</f>
        <v>88979.294999999998</v>
      </c>
      <c r="E12" s="16">
        <f>SUM(E7:E11)</f>
        <v>117289.39799999999</v>
      </c>
    </row>
    <row r="13" spans="1:5" x14ac:dyDescent="0.3">
      <c r="A13" s="67" t="s">
        <v>64</v>
      </c>
      <c r="B13" s="68"/>
      <c r="C13" s="69"/>
      <c r="D13" s="7">
        <v>315680.97100000002</v>
      </c>
      <c r="E13" s="7">
        <v>368649.255</v>
      </c>
    </row>
    <row r="14" spans="1:5" x14ac:dyDescent="0.3">
      <c r="A14" s="63" t="s">
        <v>40</v>
      </c>
      <c r="B14" s="64"/>
      <c r="C14" s="64"/>
      <c r="D14" s="55">
        <f>D12/D13</f>
        <v>0.28186461387943462</v>
      </c>
      <c r="E14" s="55">
        <f>E12/E13</f>
        <v>0.3181598671615381</v>
      </c>
    </row>
    <row r="15" spans="1:5" x14ac:dyDescent="0.3">
      <c r="A15" s="54" t="s">
        <v>19</v>
      </c>
    </row>
  </sheetData>
  <mergeCells count="8">
    <mergeCell ref="A4:E4"/>
    <mergeCell ref="D5:E5"/>
    <mergeCell ref="A13:C13"/>
    <mergeCell ref="A14:C14"/>
    <mergeCell ref="A12:C12"/>
    <mergeCell ref="A5:A6"/>
    <mergeCell ref="B5:B6"/>
    <mergeCell ref="C5:C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F14"/>
  <sheetViews>
    <sheetView workbookViewId="0">
      <selection activeCell="H20" sqref="H20"/>
    </sheetView>
  </sheetViews>
  <sheetFormatPr defaultRowHeight="14.4" x14ac:dyDescent="0.3"/>
  <cols>
    <col min="1" max="1" width="4.5546875" customWidth="1"/>
    <col min="2" max="2" width="12" bestFit="1" customWidth="1"/>
    <col min="3" max="3" width="49.44140625" customWidth="1"/>
    <col min="4" max="4" width="10.109375" customWidth="1"/>
    <col min="5" max="5" width="59.88671875" customWidth="1"/>
    <col min="6" max="6" width="12.5546875" customWidth="1"/>
    <col min="11" max="12" width="11.33203125" bestFit="1" customWidth="1"/>
  </cols>
  <sheetData>
    <row r="3" spans="1:6" x14ac:dyDescent="0.3">
      <c r="A3" s="51" t="s">
        <v>50</v>
      </c>
      <c r="B3" s="52"/>
      <c r="C3" s="50"/>
      <c r="D3" s="50"/>
      <c r="E3" s="50"/>
      <c r="F3" s="50"/>
    </row>
    <row r="4" spans="1:6" x14ac:dyDescent="0.3">
      <c r="A4" s="65" t="s">
        <v>21</v>
      </c>
      <c r="B4" s="65"/>
      <c r="C4" s="65"/>
      <c r="D4" s="65"/>
      <c r="E4" s="65"/>
      <c r="F4" s="65"/>
    </row>
    <row r="5" spans="1:6" ht="20.399999999999999" x14ac:dyDescent="0.3">
      <c r="A5" s="15" t="s">
        <v>22</v>
      </c>
      <c r="B5" s="15" t="s">
        <v>23</v>
      </c>
      <c r="C5" s="15" t="s">
        <v>24</v>
      </c>
      <c r="D5" s="15" t="s">
        <v>44</v>
      </c>
      <c r="E5" s="15" t="s">
        <v>45</v>
      </c>
      <c r="F5" s="15" t="s">
        <v>14</v>
      </c>
    </row>
    <row r="6" spans="1:6" x14ac:dyDescent="0.3">
      <c r="A6" s="25" t="s">
        <v>25</v>
      </c>
      <c r="B6" s="20" t="s">
        <v>53</v>
      </c>
      <c r="C6" s="47" t="s">
        <v>73</v>
      </c>
      <c r="D6" s="20" t="s">
        <v>65</v>
      </c>
      <c r="E6" s="21" t="s">
        <v>66</v>
      </c>
      <c r="F6" s="22">
        <v>500820.53499999997</v>
      </c>
    </row>
    <row r="7" spans="1:6" x14ac:dyDescent="0.3">
      <c r="A7" s="25" t="s">
        <v>26</v>
      </c>
      <c r="B7" s="20" t="s">
        <v>55</v>
      </c>
      <c r="C7" s="47" t="s">
        <v>74</v>
      </c>
      <c r="D7" s="20" t="s">
        <v>67</v>
      </c>
      <c r="E7" s="21" t="s">
        <v>68</v>
      </c>
      <c r="F7" s="22">
        <v>269242.576</v>
      </c>
    </row>
    <row r="8" spans="1:6" x14ac:dyDescent="0.3">
      <c r="A8" s="25" t="s">
        <v>27</v>
      </c>
      <c r="B8" s="20" t="s">
        <v>58</v>
      </c>
      <c r="C8" s="47" t="s">
        <v>76</v>
      </c>
      <c r="D8" s="20" t="s">
        <v>69</v>
      </c>
      <c r="E8" s="21" t="s">
        <v>70</v>
      </c>
      <c r="F8" s="22">
        <v>208216.85699999999</v>
      </c>
    </row>
    <row r="9" spans="1:6" x14ac:dyDescent="0.3">
      <c r="A9" s="25" t="s">
        <v>28</v>
      </c>
      <c r="B9" s="20" t="s">
        <v>59</v>
      </c>
      <c r="C9" s="47" t="s">
        <v>77</v>
      </c>
      <c r="D9" s="20" t="s">
        <v>71</v>
      </c>
      <c r="E9" s="21" t="s">
        <v>72</v>
      </c>
      <c r="F9" s="22">
        <v>184613.23300000001</v>
      </c>
    </row>
    <row r="10" spans="1:6" x14ac:dyDescent="0.3">
      <c r="A10" s="25" t="s">
        <v>29</v>
      </c>
      <c r="B10" s="20" t="s">
        <v>63</v>
      </c>
      <c r="C10" s="47" t="s">
        <v>80</v>
      </c>
      <c r="D10" s="20" t="s">
        <v>65</v>
      </c>
      <c r="E10" s="21" t="s">
        <v>66</v>
      </c>
      <c r="F10" s="22">
        <v>132958.03700000001</v>
      </c>
    </row>
    <row r="11" spans="1:6" x14ac:dyDescent="0.3">
      <c r="A11" s="62" t="s">
        <v>32</v>
      </c>
      <c r="B11" s="62"/>
      <c r="C11" s="62"/>
      <c r="D11" s="62"/>
      <c r="E11" s="62"/>
      <c r="F11" s="16">
        <f>SUM(F6:F10)</f>
        <v>1295851.2379999999</v>
      </c>
    </row>
    <row r="12" spans="1:6" ht="15" customHeight="1" x14ac:dyDescent="0.3">
      <c r="A12" s="62" t="s">
        <v>64</v>
      </c>
      <c r="B12" s="62"/>
      <c r="C12" s="62"/>
      <c r="D12" s="62"/>
      <c r="E12" s="62"/>
      <c r="F12" s="8">
        <v>2341658.642</v>
      </c>
    </row>
    <row r="13" spans="1:6" ht="15" customHeight="1" x14ac:dyDescent="0.3">
      <c r="A13" s="62" t="s">
        <v>43</v>
      </c>
      <c r="B13" s="62"/>
      <c r="C13" s="62"/>
      <c r="D13" s="62"/>
      <c r="E13" s="62"/>
      <c r="F13" s="12">
        <f>F11/F12</f>
        <v>0.55339032545461841</v>
      </c>
    </row>
    <row r="14" spans="1:6" x14ac:dyDescent="0.3">
      <c r="A14" s="72" t="s">
        <v>19</v>
      </c>
      <c r="B14" s="73"/>
      <c r="C14" s="73"/>
      <c r="D14" s="73"/>
      <c r="E14" s="73"/>
      <c r="F14" s="73"/>
    </row>
  </sheetData>
  <mergeCells count="5">
    <mergeCell ref="A11:E11"/>
    <mergeCell ref="A14:F14"/>
    <mergeCell ref="A12:E12"/>
    <mergeCell ref="A13:E13"/>
    <mergeCell ref="A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Tablica 1</vt:lpstr>
      <vt:lpstr>Rang po ukupnim prihodima</vt:lpstr>
      <vt:lpstr>Rang po dobiti razdoblja</vt:lpstr>
      <vt:lpstr>Rang po izvozu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Maja Klarić</cp:lastModifiedBy>
  <dcterms:created xsi:type="dcterms:W3CDTF">2020-04-21T08:31:04Z</dcterms:created>
  <dcterms:modified xsi:type="dcterms:W3CDTF">2023-05-16T09:21:43Z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2023-05-16T09:21:25Z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0296951d-8c3d-45c3-9591-fb2ae1273edb</vt:lpwstr>
  </property>
  <property fmtid="{D5CDD505-2E9C-101B-9397-08002B2CF9AE}" pid="8" name="MSIP_Label_d1ab742f-39a8-4a62-9744-1e8791e01e71_ContentBits">
    <vt:lpwstr>0</vt:lpwstr>
  </property>
</Properties>
</file>