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0035" tabRatio="736"/>
  </bookViews>
  <sheets>
    <sheet name="Tablica 1" sheetId="1" r:id="rId1"/>
    <sheet name="Rang po ukupnim prihodima" sheetId="4" r:id="rId2"/>
    <sheet name="Rang po dobiti razdoblja" sheetId="3" r:id="rId3"/>
    <sheet name="Rang po izvozu" sheetId="5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G14" i="1" l="1"/>
  <c r="F9" i="1"/>
  <c r="D8" i="1"/>
  <c r="G17" i="1"/>
  <c r="F17" i="1"/>
  <c r="G7" i="1" l="1"/>
  <c r="F7" i="1"/>
  <c r="F8" i="1" l="1"/>
  <c r="F10" i="1"/>
  <c r="F11" i="1"/>
  <c r="F12" i="1"/>
  <c r="F13" i="1"/>
  <c r="F14" i="1"/>
  <c r="F15" i="1"/>
  <c r="F16" i="1"/>
  <c r="F18" i="1"/>
  <c r="F19" i="1"/>
  <c r="F20" i="1"/>
  <c r="F21" i="1"/>
  <c r="F22" i="1"/>
  <c r="F11" i="5"/>
  <c r="F13" i="5" s="1"/>
  <c r="E11" i="4"/>
  <c r="E13" i="4" s="1"/>
  <c r="E12" i="3" l="1"/>
  <c r="E14" i="3" s="1"/>
  <c r="D12" i="3"/>
  <c r="D14" i="3" s="1"/>
  <c r="G22" i="1" l="1"/>
  <c r="G21" i="1"/>
  <c r="G20" i="1"/>
  <c r="G19" i="1"/>
  <c r="G18" i="1"/>
  <c r="G16" i="1"/>
  <c r="G15" i="1"/>
  <c r="G13" i="1"/>
  <c r="G12" i="1"/>
  <c r="G11" i="1"/>
  <c r="G10" i="1"/>
  <c r="G9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</calcChain>
</file>

<file path=xl/sharedStrings.xml><?xml version="1.0" encoding="utf-8"?>
<sst xmlns="http://schemas.openxmlformats.org/spreadsheetml/2006/main" count="120" uniqueCount="84">
  <si>
    <t>(iznosi u tisućama kuna, plaće u kunama)</t>
  </si>
  <si>
    <t>Opis</t>
  </si>
  <si>
    <t>RH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</si>
  <si>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</si>
  <si>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</si>
  <si>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</si>
  <si>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</si>
  <si>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</si>
  <si>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</si>
  <si>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</si>
  <si>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</si>
  <si>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</si>
  <si>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</si>
  <si>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</si>
  <si>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</si>
  <si>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</si>
  <si>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>Broj investitora</t>
  </si>
  <si>
    <t>Izvor: Fina, Registar godišnjih financijskih izvještaja</t>
  </si>
  <si>
    <t>(iznosi u tisućama kuna)</t>
  </si>
  <si>
    <t>Rang</t>
  </si>
  <si>
    <t>OIB</t>
  </si>
  <si>
    <t>Naziv</t>
  </si>
  <si>
    <t>1.</t>
  </si>
  <si>
    <t>2.</t>
  </si>
  <si>
    <t>3.</t>
  </si>
  <si>
    <t>4.</t>
  </si>
  <si>
    <t>5.</t>
  </si>
  <si>
    <t>Dobit razdoblja</t>
  </si>
  <si>
    <t>Oblik vlasništva</t>
  </si>
  <si>
    <t>Ukupno 5 najvećih prema veličini izvoza</t>
  </si>
  <si>
    <t>Bruto investicije samo u novu dugotr. imovinu</t>
  </si>
  <si>
    <t>-</t>
  </si>
  <si>
    <t>Udio grada u RH (u %)</t>
  </si>
  <si>
    <t>Ukupno 5 najvećih prema dobiti razdoblja</t>
  </si>
  <si>
    <t>Ukupno 5 najvećih prema ukupnim prihodima</t>
  </si>
  <si>
    <t>Šifra djelatnosti</t>
  </si>
  <si>
    <t>Opis djelatnosti</t>
  </si>
  <si>
    <t xml:space="preserve">Konsolidirani financijski rezultat – dobit (+) ili gubitak (-) razdoblja </t>
  </si>
  <si>
    <t>Ukupni prihodi</t>
  </si>
  <si>
    <t>Ukupno svi poduzetnici (1.230)</t>
  </si>
  <si>
    <t>PGŽ</t>
  </si>
  <si>
    <t>Udio PGŽ
u RH (u %)</t>
  </si>
  <si>
    <t>Tablica 1. Usporedba financijskih rezultata poslovanja poduzetnika u RH, Primorsko-goranskoj županiji i Rijeci u 2022. godini</t>
  </si>
  <si>
    <t>Rijeka</t>
  </si>
  <si>
    <t>Udio grada u PGŽ (u %)</t>
  </si>
  <si>
    <t>92510683607</t>
  </si>
  <si>
    <t>Privatno od osnivanja</t>
  </si>
  <si>
    <t>38453148181</t>
  </si>
  <si>
    <t>JADROLINIJA</t>
  </si>
  <si>
    <t>Državno (javno, komunalno, slično)</t>
  </si>
  <si>
    <t>20950636972</t>
  </si>
  <si>
    <t>62357811032</t>
  </si>
  <si>
    <t>27531244647</t>
  </si>
  <si>
    <t>Privatno nakon pretvorbe</t>
  </si>
  <si>
    <t xml:space="preserve">Tablica 2.  Rang lista top 5 poduzetnika sa sjedištem u Rijeci prema ukupnim prihodima u 2022. godini </t>
  </si>
  <si>
    <t>Ukupno svi poduzetnici (5.401)</t>
  </si>
  <si>
    <t>Udio top 5  u ukupnim prihodima grada Rijeke</t>
  </si>
  <si>
    <t>Udio top 5  u ukupnoj dobiti razdoblja grada Rijeka</t>
  </si>
  <si>
    <t xml:space="preserve">Tablica 3. Top 5 poduzetnika sa sjedištem u Rijeci prema ostvarenoj dobiti razdoblja u 2022. godini </t>
  </si>
  <si>
    <t>2021.</t>
  </si>
  <si>
    <t>2022.</t>
  </si>
  <si>
    <t>80300395055</t>
  </si>
  <si>
    <t>27586213046</t>
  </si>
  <si>
    <t>92590920313</t>
  </si>
  <si>
    <t>2120</t>
  </si>
  <si>
    <t>Proizvodnja farmaceutskih pripravaka</t>
  </si>
  <si>
    <t>3011</t>
  </si>
  <si>
    <t>Gradnja brodova i plutajućih objekata</t>
  </si>
  <si>
    <t>7911</t>
  </si>
  <si>
    <t>Djelatnosti putničkih agencija</t>
  </si>
  <si>
    <t>5224</t>
  </si>
  <si>
    <t>Prekrcaj tereta</t>
  </si>
  <si>
    <t>PLODINE d.d.</t>
  </si>
  <si>
    <t>JGL d.d.</t>
  </si>
  <si>
    <t>EUROSPIN HRVATSKA d.o.o.</t>
  </si>
  <si>
    <t>BRODOGRADILIŠTE VIKTOR LENAC d.d.</t>
  </si>
  <si>
    <t>JADRANSKA VRATA d.d.</t>
  </si>
  <si>
    <t>TOWER d.o.o.</t>
  </si>
  <si>
    <t>LUKA RIJEKA d.d.</t>
  </si>
  <si>
    <t>MKM YACHTS d.o.o.</t>
  </si>
  <si>
    <t>MEETING POINT CROATIA d.o.o.</t>
  </si>
  <si>
    <t>Udio top 5  u ukupnom izvozu grada Rijeka</t>
  </si>
  <si>
    <t>Tablica 4. Rang lista top 5 poduzetnika sa sjedištem u Rijeci prema izvozu u 2022. godini</t>
  </si>
  <si>
    <t xml:space="preserve">Prosječna mjeseč. neto plaća po zaposlenom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</si>
</sst>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_ ;\-#,##0\ "/>
    <numFmt numFmtId="167" formatCode="0.0%"/>
  </numFmts>
  <fonts count="20" x14ac:knownFonts="1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/>
    </xf>
    <xf numFmtId="3" fontId="11" fillId="5" borderId="2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166" fontId="13" fillId="0" borderId="10" xfId="1" applyNumberFormat="1" applyFont="1" applyBorder="1"/>
    <xf numFmtId="0" fontId="13" fillId="0" borderId="10" xfId="0" quotePrefix="1" applyNumberFormat="1" applyFont="1" applyBorder="1" applyAlignment="1">
      <alignment horizontal="center"/>
    </xf>
    <xf numFmtId="0" fontId="13" fillId="0" borderId="10" xfId="0" quotePrefix="1" applyNumberFormat="1" applyFont="1" applyBorder="1"/>
    <xf numFmtId="166" fontId="13" fillId="0" borderId="10" xfId="0" applyNumberFormat="1" applyFont="1" applyBorder="1"/>
    <xf numFmtId="0" fontId="5" fillId="4" borderId="8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quotePrefix="1" applyNumberFormat="1" applyFont="1" applyBorder="1" applyAlignment="1">
      <alignment horizontal="center" wrapText="1"/>
    </xf>
    <xf numFmtId="166" fontId="13" fillId="0" borderId="10" xfId="0" applyNumberFormat="1" applyFont="1" applyBorder="1" applyAlignment="1">
      <alignment vertical="center"/>
    </xf>
    <xf numFmtId="0" fontId="13" fillId="0" borderId="10" xfId="0" quotePrefix="1" applyNumberFormat="1" applyFont="1" applyBorder="1" applyAlignment="1">
      <alignment horizontal="center" vertical="center"/>
    </xf>
    <xf numFmtId="164" fontId="0" fillId="0" borderId="0" xfId="0" applyNumberFormat="1"/>
    <xf numFmtId="0" fontId="2" fillId="3" borderId="11" xfId="0" applyFont="1" applyFill="1" applyBorder="1" applyAlignment="1">
      <alignment vertical="center" wrapText="1"/>
    </xf>
    <xf numFmtId="3" fontId="11" fillId="0" borderId="12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vertical="center" wrapText="1"/>
    </xf>
    <xf numFmtId="3" fontId="11" fillId="0" borderId="10" xfId="0" applyNumberFormat="1" applyFont="1" applyBorder="1" applyAlignment="1">
      <alignment horizontal="right" vertical="center"/>
    </xf>
    <xf numFmtId="3" fontId="11" fillId="0" borderId="15" xfId="0" applyNumberFormat="1" applyFont="1" applyBorder="1" applyAlignment="1">
      <alignment horizontal="right" vertical="center"/>
    </xf>
    <xf numFmtId="0" fontId="1" fillId="3" borderId="14" xfId="0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 vertical="center"/>
    </xf>
    <xf numFmtId="49" fontId="11" fillId="0" borderId="10" xfId="0" applyNumberFormat="1" applyFont="1" applyBorder="1" applyAlignment="1">
      <alignment horizontal="left" vertical="center"/>
    </xf>
    <xf numFmtId="0" fontId="13" fillId="0" borderId="10" xfId="0" quotePrefix="1" applyNumberFormat="1" applyFont="1" applyBorder="1" applyAlignment="1">
      <alignment horizontal="left"/>
    </xf>
    <xf numFmtId="0" fontId="13" fillId="0" borderId="10" xfId="0" quotePrefix="1" applyNumberFormat="1" applyFont="1" applyBorder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7" fontId="10" fillId="4" borderId="1" xfId="0" applyNumberFormat="1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8" fillId="0" borderId="17" xfId="0" applyFont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/>
    </xf>
    <xf numFmtId="0" fontId="17" fillId="0" borderId="0" xfId="0" applyFont="1" applyBorder="1" applyAlignment="1"/>
    <xf numFmtId="0" fontId="18" fillId="0" borderId="16" xfId="0" applyFont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3" borderId="11" xfId="0" applyNumberFormat="1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center" vertical="center" wrapText="1"/>
    </xf>
    <xf numFmtId="165" fontId="8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1301862</xdr:colOff>
      <xdr:row>1</xdr:row>
      <xdr:rowOff>180976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1216137" cy="295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76200</xdr:rowOff>
    </xdr:from>
    <xdr:to>
      <xdr:col>1</xdr:col>
      <xdr:colOff>828676</xdr:colOff>
      <xdr:row>1</xdr:row>
      <xdr:rowOff>170156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76200"/>
          <a:ext cx="1114424" cy="2844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57149</xdr:rowOff>
    </xdr:from>
    <xdr:to>
      <xdr:col>1</xdr:col>
      <xdr:colOff>847725</xdr:colOff>
      <xdr:row>1</xdr:row>
      <xdr:rowOff>180975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49"/>
          <a:ext cx="1152525" cy="314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85724</xdr:rowOff>
    </xdr:from>
    <xdr:to>
      <xdr:col>2</xdr:col>
      <xdr:colOff>207620</xdr:colOff>
      <xdr:row>2</xdr:row>
      <xdr:rowOff>9525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85724"/>
          <a:ext cx="1255368" cy="30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workbookViewId="0">
      <selection activeCell="A25" sqref="A25"/>
    </sheetView>
  </sheetViews>
  <sheetFormatPr defaultRowHeight="15" x14ac:dyDescent="0.25"/>
  <cols>
    <col min="1" max="1" width="37.28515625" customWidth="1"/>
    <col min="2" max="2" width="12.28515625" bestFit="1" customWidth="1"/>
    <col min="3" max="3" width="10.85546875" customWidth="1"/>
    <col min="4" max="4" width="8.7109375" customWidth="1"/>
    <col min="5" max="5" width="10.28515625" customWidth="1"/>
    <col min="6" max="6" width="9.7109375" customWidth="1"/>
    <col min="7" max="7" width="10.28515625" customWidth="1"/>
    <col min="9" max="9" width="13.7109375" customWidth="1"/>
  </cols>
  <sheetData>
    <row r="3" spans="1:8" x14ac:dyDescent="0.25">
      <c r="A3" s="38" t="s">
        <v>42</v>
      </c>
      <c r="B3" s="39"/>
      <c r="C3" s="39"/>
      <c r="D3" s="39"/>
      <c r="E3" s="39"/>
      <c r="F3" s="39"/>
      <c r="G3" s="39"/>
      <c r="H3" s="39"/>
    </row>
    <row r="4" spans="1:8" x14ac:dyDescent="0.25">
      <c r="A4" s="63" t="s">
        <v>0</v>
      </c>
      <c r="B4" s="63"/>
      <c r="C4" s="63"/>
      <c r="D4" s="63"/>
      <c r="E4" s="63"/>
      <c r="F4" s="63"/>
      <c r="G4" s="63"/>
      <c r="H4" s="39"/>
    </row>
    <row r="5" spans="1:8" x14ac:dyDescent="0.25">
      <c r="A5" s="48" t="s">
        <v>1</v>
      </c>
      <c r="B5" s="48" t="s">
        <v>2</v>
      </c>
      <c r="C5" s="48" t="s">
        <v>40</v>
      </c>
      <c r="D5" s="47" t="s">
        <v>41</v>
      </c>
      <c r="E5" s="48" t="s">
        <v>43</v>
      </c>
      <c r="F5" s="46" t="s">
        <v>32</v>
      </c>
      <c r="G5" s="46" t="s">
        <v>44</v>
      </c>
    </row>
    <row r="6" spans="1:8" x14ac:dyDescent="0.25">
      <c r="A6" s="49"/>
      <c r="B6" s="49"/>
      <c r="C6" s="49"/>
      <c r="D6" s="50"/>
      <c r="E6" s="49"/>
      <c r="F6" s="47"/>
      <c r="G6" s="47"/>
    </row>
    <row r="7" spans="1:8" x14ac:dyDescent="0.25">
      <c r="A7" s="1" t="s">
        <v>3</v>
      </c>
      <c r="B7" s="9">
        <v>150846</v>
      </c>
      <c r="C7" s="9">
        <v>12256</v>
      </c>
      <c r="D7" s="64">
        <f>C7/B7*100</f>
        <v>8.1248425546583931</v>
      </c>
      <c r="E7" s="9">
        <v>5401</v>
      </c>
      <c r="F7" s="69">
        <f>E7/B7*100</f>
        <v>3.5804728000742476</v>
      </c>
      <c r="G7" s="69">
        <f>E7/C7*100</f>
        <v>44.068211488250654</v>
      </c>
    </row>
    <row r="8" spans="1:8" x14ac:dyDescent="0.25">
      <c r="A8" s="1" t="s">
        <v>4</v>
      </c>
      <c r="B8" s="9">
        <v>102270</v>
      </c>
      <c r="C8" s="9">
        <v>7971</v>
      </c>
      <c r="D8" s="64">
        <f>C8/B8*100</f>
        <v>7.7940745086535648</v>
      </c>
      <c r="E8" s="9">
        <v>3575</v>
      </c>
      <c r="F8" s="69">
        <f t="shared" ref="F8:F22" si="0">E8/B8*100</f>
        <v>3.4956487728561649</v>
      </c>
      <c r="G8" s="69">
        <f t="shared" ref="G8:G16" si="1">E8/C8*100</f>
        <v>44.850081545602812</v>
      </c>
    </row>
    <row r="9" spans="1:8" x14ac:dyDescent="0.25">
      <c r="A9" s="2" t="s">
        <v>5</v>
      </c>
      <c r="B9" s="10">
        <v>48576</v>
      </c>
      <c r="C9" s="10">
        <v>4285</v>
      </c>
      <c r="D9" s="65">
        <f t="shared" ref="D9:D22" si="2">C9/B9*100</f>
        <v>8.82122859025033</v>
      </c>
      <c r="E9" s="10">
        <v>1826</v>
      </c>
      <c r="F9" s="69">
        <f>E9/B9*100</f>
        <v>3.7590579710144927</v>
      </c>
      <c r="G9" s="70">
        <f t="shared" si="1"/>
        <v>42.613768961493584</v>
      </c>
    </row>
    <row r="10" spans="1:8" x14ac:dyDescent="0.25">
      <c r="A10" s="26" t="s">
        <v>6</v>
      </c>
      <c r="B10" s="27">
        <v>996213</v>
      </c>
      <c r="C10" s="27">
        <v>67278</v>
      </c>
      <c r="D10" s="66">
        <f t="shared" si="2"/>
        <v>6.7533750312433183</v>
      </c>
      <c r="E10" s="28">
        <v>31699</v>
      </c>
      <c r="F10" s="71">
        <f t="shared" si="0"/>
        <v>3.181950044819732</v>
      </c>
      <c r="G10" s="71">
        <f t="shared" si="1"/>
        <v>47.116442224798597</v>
      </c>
    </row>
    <row r="11" spans="1:8" x14ac:dyDescent="0.25">
      <c r="A11" s="29" t="s">
        <v>7</v>
      </c>
      <c r="B11" s="30">
        <v>1098830934.326</v>
      </c>
      <c r="C11" s="30">
        <v>57534286.262999997</v>
      </c>
      <c r="D11" s="67">
        <f t="shared" si="2"/>
        <v>5.2359543643800244</v>
      </c>
      <c r="E11" s="31">
        <v>28393256.006000001</v>
      </c>
      <c r="F11" s="72">
        <f t="shared" si="0"/>
        <v>2.5839512812237881</v>
      </c>
      <c r="G11" s="72">
        <f t="shared" si="1"/>
        <v>49.35014901585658</v>
      </c>
    </row>
    <row r="12" spans="1:8" x14ac:dyDescent="0.25">
      <c r="A12" s="29" t="s">
        <v>8</v>
      </c>
      <c r="B12" s="30">
        <v>1038537596.875</v>
      </c>
      <c r="C12" s="30">
        <v>53782158.828000002</v>
      </c>
      <c r="D12" s="67">
        <f t="shared" si="2"/>
        <v>5.1786434106798449</v>
      </c>
      <c r="E12" s="31">
        <v>26371779.603999998</v>
      </c>
      <c r="F12" s="72">
        <f t="shared" si="0"/>
        <v>2.5393187192600157</v>
      </c>
      <c r="G12" s="72">
        <f t="shared" si="1"/>
        <v>49.034438517686198</v>
      </c>
    </row>
    <row r="13" spans="1:8" x14ac:dyDescent="0.25">
      <c r="A13" s="29" t="s">
        <v>9</v>
      </c>
      <c r="B13" s="30">
        <v>88506673.780000001</v>
      </c>
      <c r="C13" s="30">
        <v>4722855.3890000004</v>
      </c>
      <c r="D13" s="67">
        <f t="shared" si="2"/>
        <v>5.3361573622567109</v>
      </c>
      <c r="E13" s="31">
        <v>2524914.0299999998</v>
      </c>
      <c r="F13" s="72">
        <f t="shared" si="0"/>
        <v>2.8527950742744541</v>
      </c>
      <c r="G13" s="72">
        <f t="shared" si="1"/>
        <v>53.461599435815366</v>
      </c>
    </row>
    <row r="14" spans="1:8" x14ac:dyDescent="0.25">
      <c r="A14" s="29" t="s">
        <v>10</v>
      </c>
      <c r="B14" s="30">
        <v>28213336.329999998</v>
      </c>
      <c r="C14" s="30">
        <v>970727.95499999996</v>
      </c>
      <c r="D14" s="67">
        <f t="shared" si="2"/>
        <v>3.440670552556377</v>
      </c>
      <c r="E14" s="31">
        <v>503437.62800000003</v>
      </c>
      <c r="F14" s="72">
        <f t="shared" si="0"/>
        <v>1.7843959399607812</v>
      </c>
      <c r="G14" s="72">
        <f>E14/C14*100</f>
        <v>51.861865665545814</v>
      </c>
    </row>
    <row r="15" spans="1:8" x14ac:dyDescent="0.25">
      <c r="A15" s="29" t="s">
        <v>11</v>
      </c>
      <c r="B15" s="30">
        <v>74972462.522</v>
      </c>
      <c r="C15" s="30">
        <v>4042913.4759999998</v>
      </c>
      <c r="D15" s="67">
        <f t="shared" si="2"/>
        <v>5.392531257478228</v>
      </c>
      <c r="E15" s="31">
        <v>2129538.844</v>
      </c>
      <c r="F15" s="72">
        <f t="shared" si="0"/>
        <v>2.8404280349936561</v>
      </c>
      <c r="G15" s="72">
        <f t="shared" si="1"/>
        <v>52.673371731589349</v>
      </c>
    </row>
    <row r="16" spans="1:8" x14ac:dyDescent="0.25">
      <c r="A16" s="29" t="s">
        <v>12</v>
      </c>
      <c r="B16" s="30">
        <v>28088667.43</v>
      </c>
      <c r="C16" s="30">
        <v>978438.17</v>
      </c>
      <c r="D16" s="67">
        <f t="shared" si="2"/>
        <v>3.4833912019442499</v>
      </c>
      <c r="E16" s="31">
        <v>526810.80299999996</v>
      </c>
      <c r="F16" s="72">
        <f t="shared" si="0"/>
        <v>1.8755279306605397</v>
      </c>
      <c r="G16" s="72">
        <f t="shared" si="1"/>
        <v>53.842012623035743</v>
      </c>
    </row>
    <row r="17" spans="1:7" ht="26.25" customHeight="1" x14ac:dyDescent="0.25">
      <c r="A17" s="32" t="s">
        <v>37</v>
      </c>
      <c r="B17" s="33">
        <v>46883795.092</v>
      </c>
      <c r="C17" s="33">
        <v>3064475.3059999999</v>
      </c>
      <c r="D17" s="68">
        <f t="shared" si="2"/>
        <v>6.5363209185318389</v>
      </c>
      <c r="E17" s="34">
        <v>1602728.041</v>
      </c>
      <c r="F17" s="73">
        <f>E17/B17*100</f>
        <v>3.4185117434605479</v>
      </c>
      <c r="G17" s="73">
        <f>E17/C17*100</f>
        <v>52.300243303053719</v>
      </c>
    </row>
    <row r="18" spans="1:7" x14ac:dyDescent="0.25">
      <c r="A18" s="29" t="s">
        <v>13</v>
      </c>
      <c r="B18" s="30">
        <v>262959339.155</v>
      </c>
      <c r="C18" s="30">
        <v>12535824.589</v>
      </c>
      <c r="D18" s="67">
        <f t="shared" si="2"/>
        <v>4.7672102574044057</v>
      </c>
      <c r="E18" s="31">
        <v>6976965.1189999999</v>
      </c>
      <c r="F18" s="72">
        <f t="shared" si="0"/>
        <v>2.6532486510728051</v>
      </c>
      <c r="G18" s="72">
        <f>E18/C18*100</f>
        <v>55.656212078160252</v>
      </c>
    </row>
    <row r="19" spans="1:7" x14ac:dyDescent="0.25">
      <c r="A19" s="29" t="s">
        <v>14</v>
      </c>
      <c r="B19" s="30">
        <v>205899214.98800001</v>
      </c>
      <c r="C19" s="30">
        <v>7865265.9979999997</v>
      </c>
      <c r="D19" s="67">
        <f t="shared" si="2"/>
        <v>3.8199591962788175</v>
      </c>
      <c r="E19" s="31">
        <v>3502849.5249999999</v>
      </c>
      <c r="F19" s="72">
        <f t="shared" si="0"/>
        <v>1.7012447207261812</v>
      </c>
      <c r="G19" s="72">
        <f t="shared" ref="G19:G22" si="3">E19/C19*100</f>
        <v>44.535677825654133</v>
      </c>
    </row>
    <row r="20" spans="1:7" x14ac:dyDescent="0.25">
      <c r="A20" s="29" t="s">
        <v>15</v>
      </c>
      <c r="B20" s="30">
        <v>57060124.167000003</v>
      </c>
      <c r="C20" s="30">
        <v>4670558.591</v>
      </c>
      <c r="D20" s="67">
        <f t="shared" si="2"/>
        <v>8.1853284744535451</v>
      </c>
      <c r="E20" s="31">
        <v>3474115.594</v>
      </c>
      <c r="F20" s="72">
        <f t="shared" si="0"/>
        <v>6.0885174098678361</v>
      </c>
      <c r="G20" s="72">
        <f t="shared" si="3"/>
        <v>74.383299691272413</v>
      </c>
    </row>
    <row r="21" spans="1:7" x14ac:dyDescent="0.25">
      <c r="A21" s="29" t="s">
        <v>16</v>
      </c>
      <c r="B21" s="30">
        <v>14477</v>
      </c>
      <c r="C21" s="30">
        <v>1442</v>
      </c>
      <c r="D21" s="67">
        <f t="shared" si="2"/>
        <v>9.9606272017683217</v>
      </c>
      <c r="E21" s="31">
        <v>632</v>
      </c>
      <c r="F21" s="72">
        <f t="shared" si="0"/>
        <v>4.3655453477930513</v>
      </c>
      <c r="G21" s="72">
        <f t="shared" si="3"/>
        <v>43.828016643550626</v>
      </c>
    </row>
    <row r="22" spans="1:7" x14ac:dyDescent="0.25">
      <c r="A22" s="29" t="s">
        <v>30</v>
      </c>
      <c r="B22" s="30">
        <v>34380667.713</v>
      </c>
      <c r="C22" s="30">
        <v>2045463.625</v>
      </c>
      <c r="D22" s="67">
        <f t="shared" si="2"/>
        <v>5.9494586960176186</v>
      </c>
      <c r="E22" s="31">
        <v>734094.076</v>
      </c>
      <c r="F22" s="72">
        <f t="shared" si="0"/>
        <v>2.1351943543621892</v>
      </c>
      <c r="G22" s="72">
        <f t="shared" si="3"/>
        <v>35.888884408785323</v>
      </c>
    </row>
    <row r="23" spans="1:7" ht="15" customHeight="1" x14ac:dyDescent="0.25">
      <c r="A23" s="29" t="s">
        <v>83</v>
      </c>
      <c r="B23" s="30">
        <v>6973.4566587834788</v>
      </c>
      <c r="C23" s="30">
        <v>6661.4355906338869</v>
      </c>
      <c r="D23" s="67" t="s">
        <v>31</v>
      </c>
      <c r="E23" s="31">
        <v>6953.8482785997448</v>
      </c>
      <c r="F23" s="74" t="s">
        <v>31</v>
      </c>
      <c r="G23" s="74" t="s">
        <v>31</v>
      </c>
    </row>
    <row r="24" spans="1:7" x14ac:dyDescent="0.25">
      <c r="A24" s="42" t="s">
        <v>17</v>
      </c>
      <c r="E24" s="25"/>
    </row>
  </sheetData>
  <mergeCells count="8">
    <mergeCell ref="A4:G4"/>
    <mergeCell ref="G5:G6"/>
    <mergeCell ref="A5:A6"/>
    <mergeCell ref="B5:B6"/>
    <mergeCell ref="C5:C6"/>
    <mergeCell ref="E5:E6"/>
    <mergeCell ref="F5:F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A15" sqref="A15"/>
    </sheetView>
  </sheetViews>
  <sheetFormatPr defaultRowHeight="15" x14ac:dyDescent="0.25"/>
  <cols>
    <col min="1" max="1" width="5.42578125" customWidth="1"/>
    <col min="2" max="2" width="12.5703125" customWidth="1"/>
    <col min="3" max="3" width="33.85546875" customWidth="1"/>
    <col min="4" max="4" width="28.7109375" customWidth="1"/>
    <col min="5" max="5" width="13.28515625" customWidth="1"/>
    <col min="13" max="13" width="11.140625" bestFit="1" customWidth="1"/>
    <col min="14" max="14" width="13.5703125" customWidth="1"/>
    <col min="15" max="15" width="14.28515625" customWidth="1"/>
    <col min="16" max="16" width="10.140625" bestFit="1" customWidth="1"/>
  </cols>
  <sheetData>
    <row r="3" spans="1:5" x14ac:dyDescent="0.25">
      <c r="A3" s="40" t="s">
        <v>54</v>
      </c>
      <c r="B3" s="41"/>
      <c r="C3" s="39"/>
      <c r="D3" s="39"/>
      <c r="E3" s="39"/>
    </row>
    <row r="4" spans="1:5" ht="13.5" customHeight="1" x14ac:dyDescent="0.25">
      <c r="A4" s="54" t="s">
        <v>18</v>
      </c>
      <c r="B4" s="54"/>
      <c r="C4" s="54"/>
      <c r="D4" s="54"/>
      <c r="E4" s="54"/>
    </row>
    <row r="5" spans="1:5" ht="22.5" x14ac:dyDescent="0.25">
      <c r="A5" s="45" t="s">
        <v>19</v>
      </c>
      <c r="B5" s="45" t="s">
        <v>20</v>
      </c>
      <c r="C5" s="45" t="s">
        <v>21</v>
      </c>
      <c r="D5" s="45" t="s">
        <v>28</v>
      </c>
      <c r="E5" s="45" t="s">
        <v>38</v>
      </c>
    </row>
    <row r="6" spans="1:5" x14ac:dyDescent="0.25">
      <c r="A6" s="21" t="s">
        <v>22</v>
      </c>
      <c r="B6" s="16" t="s">
        <v>45</v>
      </c>
      <c r="C6" s="37" t="s">
        <v>72</v>
      </c>
      <c r="D6" s="16" t="s">
        <v>46</v>
      </c>
      <c r="E6" s="18">
        <v>5951754.3119999999</v>
      </c>
    </row>
    <row r="7" spans="1:5" ht="15.75" customHeight="1" x14ac:dyDescent="0.25">
      <c r="A7" s="21" t="s">
        <v>23</v>
      </c>
      <c r="B7" s="16" t="s">
        <v>47</v>
      </c>
      <c r="C7" s="37" t="s">
        <v>48</v>
      </c>
      <c r="D7" s="22" t="s">
        <v>49</v>
      </c>
      <c r="E7" s="18">
        <v>1210994.638</v>
      </c>
    </row>
    <row r="8" spans="1:5" x14ac:dyDescent="0.25">
      <c r="A8" s="21" t="s">
        <v>24</v>
      </c>
      <c r="B8" s="24" t="s">
        <v>50</v>
      </c>
      <c r="C8" s="37" t="s">
        <v>73</v>
      </c>
      <c r="D8" s="22" t="s">
        <v>46</v>
      </c>
      <c r="E8" s="23">
        <v>867026.84600000002</v>
      </c>
    </row>
    <row r="9" spans="1:5" x14ac:dyDescent="0.25">
      <c r="A9" s="21" t="s">
        <v>25</v>
      </c>
      <c r="B9" s="16" t="s">
        <v>51</v>
      </c>
      <c r="C9" s="37" t="s">
        <v>74</v>
      </c>
      <c r="D9" s="16" t="s">
        <v>46</v>
      </c>
      <c r="E9" s="18">
        <v>654411.45200000005</v>
      </c>
    </row>
    <row r="10" spans="1:5" x14ac:dyDescent="0.25">
      <c r="A10" s="21" t="s">
        <v>26</v>
      </c>
      <c r="B10" s="24" t="s">
        <v>52</v>
      </c>
      <c r="C10" s="37" t="s">
        <v>75</v>
      </c>
      <c r="D10" s="22" t="s">
        <v>53</v>
      </c>
      <c r="E10" s="23">
        <v>644806.81700000004</v>
      </c>
    </row>
    <row r="11" spans="1:5" x14ac:dyDescent="0.25">
      <c r="A11" s="51" t="s">
        <v>34</v>
      </c>
      <c r="B11" s="51"/>
      <c r="C11" s="51"/>
      <c r="D11" s="19"/>
      <c r="E11" s="20">
        <f>SUM(E6:E10)</f>
        <v>9328994.0649999995</v>
      </c>
    </row>
    <row r="12" spans="1:5" x14ac:dyDescent="0.25">
      <c r="A12" s="52" t="s">
        <v>55</v>
      </c>
      <c r="B12" s="53"/>
      <c r="C12" s="53"/>
      <c r="D12" s="5"/>
      <c r="E12" s="6">
        <v>28393256.006000001</v>
      </c>
    </row>
    <row r="13" spans="1:5" x14ac:dyDescent="0.25">
      <c r="A13" s="52" t="s">
        <v>56</v>
      </c>
      <c r="B13" s="53"/>
      <c r="C13" s="53"/>
      <c r="D13" s="5"/>
      <c r="E13" s="7">
        <f>E11/E12</f>
        <v>0.32856372876110501</v>
      </c>
    </row>
    <row r="14" spans="1:5" x14ac:dyDescent="0.25">
      <c r="A14" s="43" t="s">
        <v>17</v>
      </c>
    </row>
  </sheetData>
  <mergeCells count="4">
    <mergeCell ref="A11:C11"/>
    <mergeCell ref="A12:C12"/>
    <mergeCell ref="A13:C13"/>
    <mergeCell ref="A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A17" sqref="A17"/>
    </sheetView>
  </sheetViews>
  <sheetFormatPr defaultRowHeight="15" x14ac:dyDescent="0.25"/>
  <cols>
    <col min="1" max="1" width="5.5703125" customWidth="1"/>
    <col min="2" max="2" width="13" customWidth="1"/>
    <col min="3" max="3" width="28" customWidth="1"/>
    <col min="4" max="4" width="12" customWidth="1"/>
    <col min="5" max="5" width="10.7109375" customWidth="1"/>
    <col min="8" max="8" width="12.140625" customWidth="1"/>
    <col min="9" max="9" width="13.7109375" customWidth="1"/>
    <col min="10" max="10" width="14" customWidth="1"/>
    <col min="11" max="12" width="9.28515625" bestFit="1" customWidth="1"/>
    <col min="13" max="13" width="11.140625" bestFit="1" customWidth="1"/>
    <col min="14" max="16" width="11.42578125" bestFit="1" customWidth="1"/>
    <col min="17" max="17" width="11.28515625" bestFit="1" customWidth="1"/>
    <col min="18" max="19" width="10.28515625" bestFit="1" customWidth="1"/>
    <col min="20" max="21" width="5.28515625" bestFit="1" customWidth="1"/>
    <col min="22" max="25" width="11.28515625" bestFit="1" customWidth="1"/>
  </cols>
  <sheetData>
    <row r="3" spans="1:5" x14ac:dyDescent="0.25">
      <c r="A3" s="38" t="s">
        <v>58</v>
      </c>
      <c r="B3" s="39"/>
      <c r="C3" s="39"/>
      <c r="D3" s="39"/>
      <c r="E3" s="39"/>
    </row>
    <row r="4" spans="1:5" x14ac:dyDescent="0.25">
      <c r="A4" s="54" t="s">
        <v>18</v>
      </c>
      <c r="B4" s="54"/>
      <c r="C4" s="54"/>
      <c r="D4" s="54"/>
      <c r="E4" s="54"/>
    </row>
    <row r="5" spans="1:5" x14ac:dyDescent="0.25">
      <c r="A5" s="55" t="s">
        <v>19</v>
      </c>
      <c r="B5" s="55" t="s">
        <v>20</v>
      </c>
      <c r="C5" s="55" t="s">
        <v>21</v>
      </c>
      <c r="D5" s="55" t="s">
        <v>27</v>
      </c>
      <c r="E5" s="55"/>
    </row>
    <row r="6" spans="1:5" x14ac:dyDescent="0.25">
      <c r="A6" s="60"/>
      <c r="B6" s="60"/>
      <c r="C6" s="60"/>
      <c r="D6" s="11" t="s">
        <v>59</v>
      </c>
      <c r="E6" s="11" t="s">
        <v>60</v>
      </c>
    </row>
    <row r="7" spans="1:5" x14ac:dyDescent="0.25">
      <c r="A7" s="13" t="s">
        <v>22</v>
      </c>
      <c r="B7" s="14" t="s">
        <v>45</v>
      </c>
      <c r="C7" s="35" t="s">
        <v>72</v>
      </c>
      <c r="D7" s="15">
        <v>264468.33500000002</v>
      </c>
      <c r="E7" s="15">
        <v>246865.82199999999</v>
      </c>
    </row>
    <row r="8" spans="1:5" x14ac:dyDescent="0.25">
      <c r="A8" s="13" t="s">
        <v>23</v>
      </c>
      <c r="B8" s="14" t="s">
        <v>50</v>
      </c>
      <c r="C8" s="35" t="s">
        <v>73</v>
      </c>
      <c r="D8" s="15">
        <v>126458.16800000001</v>
      </c>
      <c r="E8" s="15">
        <v>118026.283</v>
      </c>
    </row>
    <row r="9" spans="1:5" x14ac:dyDescent="0.25">
      <c r="A9" s="13" t="s">
        <v>24</v>
      </c>
      <c r="B9" s="14" t="s">
        <v>61</v>
      </c>
      <c r="C9" s="35" t="s">
        <v>76</v>
      </c>
      <c r="D9" s="15">
        <v>57203.932000000001</v>
      </c>
      <c r="E9" s="15">
        <v>89642.141000000003</v>
      </c>
    </row>
    <row r="10" spans="1:5" x14ac:dyDescent="0.25">
      <c r="A10" s="13" t="s">
        <v>25</v>
      </c>
      <c r="B10" s="14" t="s">
        <v>62</v>
      </c>
      <c r="C10" s="35" t="s">
        <v>77</v>
      </c>
      <c r="D10" s="15">
        <v>0</v>
      </c>
      <c r="E10" s="15">
        <v>77738.653999999995</v>
      </c>
    </row>
    <row r="11" spans="1:5" x14ac:dyDescent="0.25">
      <c r="A11" s="13" t="s">
        <v>26</v>
      </c>
      <c r="B11" s="14" t="s">
        <v>63</v>
      </c>
      <c r="C11" s="35" t="s">
        <v>78</v>
      </c>
      <c r="D11" s="15">
        <v>0</v>
      </c>
      <c r="E11" s="15">
        <v>68727.697</v>
      </c>
    </row>
    <row r="12" spans="1:5" x14ac:dyDescent="0.25">
      <c r="A12" s="59" t="s">
        <v>33</v>
      </c>
      <c r="B12" s="59"/>
      <c r="C12" s="59"/>
      <c r="D12" s="12">
        <f>SUM(D7:D11)</f>
        <v>448130.43500000006</v>
      </c>
      <c r="E12" s="12">
        <f>SUM(E7:E11)</f>
        <v>601000.59700000007</v>
      </c>
    </row>
    <row r="13" spans="1:5" x14ac:dyDescent="0.25">
      <c r="A13" s="56" t="s">
        <v>55</v>
      </c>
      <c r="B13" s="57"/>
      <c r="C13" s="58"/>
      <c r="D13" s="3">
        <v>1625961.3810000001</v>
      </c>
      <c r="E13" s="3">
        <v>2129538.844</v>
      </c>
    </row>
    <row r="14" spans="1:5" x14ac:dyDescent="0.25">
      <c r="A14" s="52" t="s">
        <v>57</v>
      </c>
      <c r="B14" s="53"/>
      <c r="C14" s="53"/>
      <c r="D14" s="44">
        <f>D12/D13</f>
        <v>0.27560951953507684</v>
      </c>
      <c r="E14" s="44">
        <f>E12/E13</f>
        <v>0.28222100700033065</v>
      </c>
    </row>
    <row r="15" spans="1:5" x14ac:dyDescent="0.25">
      <c r="A15" s="43" t="s">
        <v>17</v>
      </c>
    </row>
  </sheetData>
  <mergeCells count="8">
    <mergeCell ref="A4:E4"/>
    <mergeCell ref="D5:E5"/>
    <mergeCell ref="A13:C13"/>
    <mergeCell ref="A14:C14"/>
    <mergeCell ref="A12:C12"/>
    <mergeCell ref="A5:A6"/>
    <mergeCell ref="B5:B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A15" sqref="A15"/>
    </sheetView>
  </sheetViews>
  <sheetFormatPr defaultRowHeight="15" x14ac:dyDescent="0.25"/>
  <cols>
    <col min="1" max="1" width="4.5703125" customWidth="1"/>
    <col min="2" max="2" width="12" bestFit="1" customWidth="1"/>
    <col min="3" max="3" width="35.42578125" customWidth="1"/>
    <col min="4" max="4" width="10.140625" customWidth="1"/>
    <col min="5" max="5" width="32.140625" customWidth="1"/>
    <col min="6" max="6" width="12.5703125" customWidth="1"/>
    <col min="11" max="12" width="11.28515625" bestFit="1" customWidth="1"/>
  </cols>
  <sheetData>
    <row r="3" spans="1:6" x14ac:dyDescent="0.25">
      <c r="A3" s="40" t="s">
        <v>82</v>
      </c>
      <c r="B3" s="41"/>
      <c r="C3" s="39"/>
      <c r="D3" s="39"/>
      <c r="E3" s="39"/>
      <c r="F3" s="39"/>
    </row>
    <row r="4" spans="1:6" x14ac:dyDescent="0.25">
      <c r="A4" s="54" t="s">
        <v>18</v>
      </c>
      <c r="B4" s="54"/>
      <c r="C4" s="54"/>
      <c r="D4" s="54"/>
      <c r="E4" s="54"/>
      <c r="F4" s="54"/>
    </row>
    <row r="5" spans="1:6" ht="22.5" x14ac:dyDescent="0.25">
      <c r="A5" s="11" t="s">
        <v>19</v>
      </c>
      <c r="B5" s="11" t="s">
        <v>20</v>
      </c>
      <c r="C5" s="11" t="s">
        <v>21</v>
      </c>
      <c r="D5" s="11" t="s">
        <v>35</v>
      </c>
      <c r="E5" s="11" t="s">
        <v>36</v>
      </c>
      <c r="F5" s="11" t="s">
        <v>13</v>
      </c>
    </row>
    <row r="6" spans="1:6" x14ac:dyDescent="0.25">
      <c r="A6" s="21" t="s">
        <v>22</v>
      </c>
      <c r="B6" s="16">
        <v>20950636972</v>
      </c>
      <c r="C6" s="36" t="s">
        <v>73</v>
      </c>
      <c r="D6" s="16" t="s">
        <v>64</v>
      </c>
      <c r="E6" s="17" t="s">
        <v>65</v>
      </c>
      <c r="F6" s="18">
        <v>643809.09499999997</v>
      </c>
    </row>
    <row r="7" spans="1:6" x14ac:dyDescent="0.25">
      <c r="A7" s="21" t="s">
        <v>23</v>
      </c>
      <c r="B7" s="16">
        <v>61998522399</v>
      </c>
      <c r="C7" s="36" t="s">
        <v>79</v>
      </c>
      <c r="D7" s="16" t="s">
        <v>66</v>
      </c>
      <c r="E7" s="17" t="s">
        <v>67</v>
      </c>
      <c r="F7" s="18">
        <v>638892.09900000005</v>
      </c>
    </row>
    <row r="8" spans="1:6" x14ac:dyDescent="0.25">
      <c r="A8" s="21" t="s">
        <v>24</v>
      </c>
      <c r="B8" s="16">
        <v>27531244647</v>
      </c>
      <c r="C8" s="36" t="s">
        <v>75</v>
      </c>
      <c r="D8" s="16" t="s">
        <v>66</v>
      </c>
      <c r="E8" s="17" t="s">
        <v>67</v>
      </c>
      <c r="F8" s="18">
        <v>587560.10400000005</v>
      </c>
    </row>
    <row r="9" spans="1:6" x14ac:dyDescent="0.25">
      <c r="A9" s="21" t="s">
        <v>25</v>
      </c>
      <c r="B9" s="16">
        <v>22997988697</v>
      </c>
      <c r="C9" s="36" t="s">
        <v>80</v>
      </c>
      <c r="D9" s="16" t="s">
        <v>68</v>
      </c>
      <c r="E9" s="17" t="s">
        <v>69</v>
      </c>
      <c r="F9" s="18">
        <v>234180.75700000001</v>
      </c>
    </row>
    <row r="10" spans="1:6" x14ac:dyDescent="0.25">
      <c r="A10" s="21" t="s">
        <v>26</v>
      </c>
      <c r="B10" s="16">
        <v>80300395055</v>
      </c>
      <c r="C10" s="36" t="s">
        <v>76</v>
      </c>
      <c r="D10" s="16" t="s">
        <v>70</v>
      </c>
      <c r="E10" s="17" t="s">
        <v>71</v>
      </c>
      <c r="F10" s="18">
        <v>194492.46100000001</v>
      </c>
    </row>
    <row r="11" spans="1:6" x14ac:dyDescent="0.25">
      <c r="A11" s="51" t="s">
        <v>29</v>
      </c>
      <c r="B11" s="51"/>
      <c r="C11" s="51"/>
      <c r="D11" s="51"/>
      <c r="E11" s="51"/>
      <c r="F11" s="12">
        <f>SUM(F6:F10)</f>
        <v>2298934.5160000003</v>
      </c>
    </row>
    <row r="12" spans="1:6" ht="15" customHeight="1" x14ac:dyDescent="0.25">
      <c r="A12" s="51" t="s">
        <v>39</v>
      </c>
      <c r="B12" s="51"/>
      <c r="C12" s="51"/>
      <c r="D12" s="51"/>
      <c r="E12" s="51"/>
      <c r="F12" s="4">
        <v>6976965.1189999999</v>
      </c>
    </row>
    <row r="13" spans="1:6" ht="15" customHeight="1" x14ac:dyDescent="0.25">
      <c r="A13" s="51" t="s">
        <v>81</v>
      </c>
      <c r="B13" s="51"/>
      <c r="C13" s="51"/>
      <c r="D13" s="51"/>
      <c r="E13" s="51"/>
      <c r="F13" s="8">
        <f>F11/F12</f>
        <v>0.32950351288691893</v>
      </c>
    </row>
    <row r="14" spans="1:6" x14ac:dyDescent="0.25">
      <c r="A14" s="61" t="s">
        <v>17</v>
      </c>
      <c r="B14" s="62"/>
      <c r="C14" s="62"/>
      <c r="D14" s="62"/>
      <c r="E14" s="62"/>
      <c r="F14" s="62"/>
    </row>
  </sheetData>
  <mergeCells count="5">
    <mergeCell ref="A11:E11"/>
    <mergeCell ref="A14:F14"/>
    <mergeCell ref="A12:E12"/>
    <mergeCell ref="A13:E1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Rang po ukupnim prihodima</vt:lpstr>
      <vt:lpstr>Rang po dobiti razdoblja</vt:lpstr>
      <vt:lpstr>Rang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2020-04-21T08:31:04Z</dcterms:created>
  <dcterms:modified xsi:type="dcterms:W3CDTF">2023-06-15T10:22:49Z</dcterms:modified>
</cp:coreProperties>
</file>