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2995" windowHeight="9210" tabRatio="877" activeTab="2"/>
  </bookViews>
  <sheets>
    <sheet name="Podaci_odjeljak J61" sheetId="5" r:id="rId1"/>
    <sheet name="Tablica 1" sheetId="4" r:id="rId2"/>
    <sheet name="Tablica 2" sheetId="10" r:id="rId3"/>
    <sheet name="Tablica 3" sheetId="11" r:id="rId4"/>
    <sheet name="Tablica 4" sheetId="14" r:id="rId5"/>
    <sheet name="Tablica 5" sheetId="19" r:id="rId6"/>
  </sheets>
  <definedNames>
    <definedName name="_ftnref1" localSheetId="3">'Tablica 3'!$C$14</definedName>
    <definedName name="PODACI" localSheetId="4">#REF!</definedName>
    <definedName name="PODACI" localSheetId="5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D19" i="10" l="1"/>
  <c r="F19" i="10"/>
  <c r="F12" i="11" l="1"/>
  <c r="F13" i="11"/>
  <c r="F14" i="11"/>
  <c r="F15" i="11"/>
  <c r="F16" i="11"/>
  <c r="G28" i="19" l="1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E12" i="14" l="1"/>
  <c r="F13" i="14"/>
  <c r="F12" i="14"/>
  <c r="F11" i="14"/>
  <c r="F10" i="14"/>
  <c r="F9" i="14"/>
  <c r="F8" i="14"/>
  <c r="F7" i="14"/>
  <c r="F8" i="11"/>
  <c r="F7" i="11"/>
  <c r="E17" i="11"/>
  <c r="F17" i="11" s="1"/>
  <c r="F18" i="11"/>
  <c r="F11" i="11"/>
  <c r="F10" i="11"/>
  <c r="F9" i="11"/>
  <c r="F11" i="4" l="1"/>
  <c r="E11" i="4"/>
  <c r="D11" i="4"/>
  <c r="C11" i="4"/>
  <c r="B11" i="4"/>
</calcChain>
</file>

<file path=xl/sharedStrings.xml><?xml version="1.0" encoding="utf-8"?>
<sst xmlns="http://schemas.openxmlformats.org/spreadsheetml/2006/main" count="226" uniqueCount="150">
  <si>
    <t>Djelatnost</t>
  </si>
  <si>
    <t>Broj poduzetnika</t>
  </si>
  <si>
    <t>Broj zaposlenih</t>
  </si>
  <si>
    <t>Prihodi</t>
  </si>
  <si>
    <t>Rashodi</t>
  </si>
  <si>
    <t>Konsolidirani finan. rezultat</t>
  </si>
  <si>
    <t>Izvor: Fina, Registar godišnjih financijskih izvještaja, obrada GFI-a za 2016. godinu</t>
  </si>
  <si>
    <t>svih</t>
  </si>
  <si>
    <t>dobitaša</t>
  </si>
  <si>
    <t>gubitaša</t>
  </si>
  <si>
    <t>Index</t>
  </si>
  <si>
    <t>Ukupni prihodi</t>
  </si>
  <si>
    <t>Ukupni rashodi</t>
  </si>
  <si>
    <t>Dobit razdoblja (+) ili gubitak razdoblja (-)</t>
  </si>
  <si>
    <t>-</t>
  </si>
  <si>
    <t>Prosječna mjesečna neto plaća po zaposlenom</t>
  </si>
  <si>
    <t>61.1 Djelatnosti žičane telekomunikacije</t>
  </si>
  <si>
    <t>61.2 Djelatnosti bežične telekomunikacije</t>
  </si>
  <si>
    <t>61.3 Djelatnosti satelitske telekomunikacije</t>
  </si>
  <si>
    <t>61.9 Ostale telekomunikacijske djelatnosti</t>
  </si>
  <si>
    <t>61 Telekomunikacije</t>
  </si>
  <si>
    <t>Prosječna mjesečna neto plaća</t>
  </si>
  <si>
    <t>Investicije u novu dugotrajnu imovinu</t>
  </si>
  <si>
    <t>Broj poduzetnika bez investicija</t>
  </si>
  <si>
    <t>Broj investitora</t>
  </si>
  <si>
    <t xml:space="preserve">Broj poduzetnika tekuća godina </t>
  </si>
  <si>
    <t>Trgovinski saldo</t>
  </si>
  <si>
    <t>Uvoz</t>
  </si>
  <si>
    <t>Izvoz</t>
  </si>
  <si>
    <t>Broj uvoznika</t>
  </si>
  <si>
    <t>Broj izvoznika</t>
  </si>
  <si>
    <t>E. Odgođeno plaćanje troškova i prihod budućeg razdoblja</t>
  </si>
  <si>
    <t>D. Kratkoročne obveze</t>
  </si>
  <si>
    <t>C. Dugoročne obveze</t>
  </si>
  <si>
    <t>B. Rezerviranja</t>
  </si>
  <si>
    <t>A. Kapital i rezerve</t>
  </si>
  <si>
    <t>F. UKUPNA AKTIVA = UKUPNA PASIVA</t>
  </si>
  <si>
    <t>D. Plaćeni troškovi budućeg razdoblja i obračunati prihodi</t>
  </si>
  <si>
    <t>C. Kratkotrajna imovina</t>
  </si>
  <si>
    <t>B. Dugotrajna imovina</t>
  </si>
  <si>
    <t>A. Potraživanja za upisani a neuplaćeni kapital</t>
  </si>
  <si>
    <t>Neto plaće i nadnice</t>
  </si>
  <si>
    <t>Gubitak razdoblja</t>
  </si>
  <si>
    <t>Dobit razdoblja</t>
  </si>
  <si>
    <t>Porez na dobit</t>
  </si>
  <si>
    <t>Gubitak prije oporezivanja</t>
  </si>
  <si>
    <t>Dobit prije oporezivanja</t>
  </si>
  <si>
    <t>Broj gubitaša</t>
  </si>
  <si>
    <t>Broj dobitaša</t>
  </si>
  <si>
    <t xml:space="preserve">2016. </t>
  </si>
  <si>
    <t xml:space="preserve">2015. </t>
  </si>
  <si>
    <t>UKUPNO SVI PODUZETNICI</t>
  </si>
  <si>
    <t>Opis</t>
  </si>
  <si>
    <t>Iznosi u tisućama kuna, prosječne plaće u kunama</t>
  </si>
  <si>
    <t>Za djelatnost: J61     Telekomunikacije</t>
  </si>
  <si>
    <t>Za sve veličine i sve oznake vlasništva</t>
  </si>
  <si>
    <t>Za ukupno RH</t>
  </si>
  <si>
    <t>Tablica 1. Osnovni financijski rezultati poduzetnika za 2016. godinu</t>
  </si>
  <si>
    <t xml:space="preserve">Izvor: Fina, Registar godišnjih financijskih izvještaja, obrada GFI-a za 2016. godinu </t>
  </si>
  <si>
    <t>2016.</t>
  </si>
  <si>
    <t>Naziv</t>
  </si>
  <si>
    <t>Ukupno sva vlasništva</t>
  </si>
  <si>
    <t>Državno</t>
  </si>
  <si>
    <t>Privatno</t>
  </si>
  <si>
    <t>Zadružno</t>
  </si>
  <si>
    <t>Mješovito</t>
  </si>
  <si>
    <t xml:space="preserve">Broj poduzetnika </t>
  </si>
  <si>
    <t xml:space="preserve">Broj zaposlenih </t>
  </si>
  <si>
    <t xml:space="preserve">Ukupni prihodi </t>
  </si>
  <si>
    <t xml:space="preserve">Ukupni rashodi </t>
  </si>
  <si>
    <t xml:space="preserve">Dobit razdoblja </t>
  </si>
  <si>
    <t xml:space="preserve">Gubitak razdoblja </t>
  </si>
  <si>
    <t>Dobit ili gubitak razdoblja</t>
  </si>
  <si>
    <t xml:space="preserve">Prosječna mjeseč. neto plaća po zaposl. </t>
  </si>
  <si>
    <t>R.br.</t>
  </si>
  <si>
    <t>OIB</t>
  </si>
  <si>
    <t>Mjesto</t>
  </si>
  <si>
    <t>Ukupan prihod</t>
  </si>
  <si>
    <t>1.</t>
  </si>
  <si>
    <t>Zagreb</t>
  </si>
  <si>
    <t>2.</t>
  </si>
  <si>
    <t>3.</t>
  </si>
  <si>
    <t>4.</t>
  </si>
  <si>
    <t>Split</t>
  </si>
  <si>
    <t>5.</t>
  </si>
  <si>
    <t>6.</t>
  </si>
  <si>
    <t>7.</t>
  </si>
  <si>
    <t>8.</t>
  </si>
  <si>
    <t>9.</t>
  </si>
  <si>
    <t>10.</t>
  </si>
  <si>
    <r>
      <rPr>
        <b/>
        <sz val="9"/>
        <color theme="1"/>
        <rFont val="Arial"/>
        <family val="2"/>
        <charset val="238"/>
      </rPr>
      <t>Tablica 3</t>
    </r>
    <r>
      <rPr>
        <sz val="9"/>
        <color theme="1"/>
        <rFont val="Arial"/>
        <family val="2"/>
        <charset val="238"/>
      </rPr>
      <t>. Top 10 poduzetnika po ukupnom prihodu u 2016. godini, u odjeljku djelatnosti 61 - Telekomunikacije (iznosi u tisućama kuna)</t>
    </r>
  </si>
  <si>
    <t>Ukupno top 10 poduzetnika po UP u odjeljku 61</t>
  </si>
  <si>
    <t>Ukupno svi poduzetnici (282) u odjeljku 61</t>
  </si>
  <si>
    <t>Udio u odjeljku 61</t>
  </si>
  <si>
    <t>Udio u 
odjeljku 61</t>
  </si>
  <si>
    <t>00565279090</t>
  </si>
  <si>
    <t>OT-OPTIMA TELEKOM d.d.</t>
  </si>
  <si>
    <t>ISKON INTERNET d.d.</t>
  </si>
  <si>
    <t>METRONET TELEKOMUNIKACIJE d.d.</t>
  </si>
  <si>
    <t>H1 TELEKOM d.d.</t>
  </si>
  <si>
    <t>Buzin</t>
  </si>
  <si>
    <t>R. br.</t>
  </si>
  <si>
    <t>Rang</t>
  </si>
  <si>
    <t>Šifra i naziv županije</t>
  </si>
  <si>
    <t>Žup.</t>
  </si>
  <si>
    <t>Naziv županije</t>
  </si>
  <si>
    <t>udio gubitaša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</si>
  <si>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</si>
  <si>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</si>
  <si>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</si>
  <si>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</si>
  <si>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</si>
  <si>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</si>
  <si>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</si>
  <si>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</si>
  <si>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</si>
  <si>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</si>
  <si>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UKUPNO SVE ŽUPANIJE</t>
  </si>
  <si>
    <r>
      <t xml:space="preserve">Tablica 4. </t>
    </r>
    <r>
      <rPr>
        <sz val="10"/>
        <rFont val="Arial"/>
        <family val="2"/>
        <charset val="238"/>
      </rPr>
      <t>Rang lista TOP pet poduzetnika po dobiti razdoblja u 2016. godini, u odjeljku djelatnosti 61 - Telekomunikacije (iznosi u tisućama kuna)</t>
    </r>
  </si>
  <si>
    <t>Ukupno top pet poduzetnika po dobiti razdoblja u odjeljku 61</t>
  </si>
  <si>
    <r>
      <t xml:space="preserve">Tablica 5. </t>
    </r>
    <r>
      <rPr>
        <sz val="9"/>
        <color theme="4" tint="-0.499984740745262"/>
        <rFont val="Arial"/>
        <family val="2"/>
        <charset val="238"/>
      </rPr>
      <t>Prikaz poduzetnika u odjeljku djelatnosti 61 - Telekomunikacije po županijama – rang prema ukupnom prihodu (iznosi u tisućama kn)</t>
    </r>
  </si>
  <si>
    <t>Hrvatski Telekom d.d.</t>
  </si>
  <si>
    <t>VIPnet d.o.o.</t>
  </si>
  <si>
    <t>Tele2 d.o.o.</t>
  </si>
  <si>
    <t>Odašiljači i veze d.o.o.</t>
  </si>
  <si>
    <t>VIPnet usluge d.o.o.</t>
  </si>
  <si>
    <t>Nokia Solutions and Networks d.o.o.</t>
  </si>
  <si>
    <t>Grad Zagreb</t>
  </si>
  <si>
    <t>Splitsko-dalmatinska</t>
  </si>
  <si>
    <t>Zagrebačka</t>
  </si>
  <si>
    <t>Primorsko-goranska</t>
  </si>
  <si>
    <t>Dubrovačko-neretvanska</t>
  </si>
  <si>
    <t>Istarska</t>
  </si>
  <si>
    <t>Međimurska</t>
  </si>
  <si>
    <t>Karlovačka</t>
  </si>
  <si>
    <t>Varaždinska</t>
  </si>
  <si>
    <t>Osječko-baranjska</t>
  </si>
  <si>
    <t>Šibensko-kninska</t>
  </si>
  <si>
    <t>Ličko-senjska</t>
  </si>
  <si>
    <t>Virovitičko-podravska</t>
  </si>
  <si>
    <t>Sisačko-moslavačka</t>
  </si>
  <si>
    <t>Vukovarsko-srijemska</t>
  </si>
  <si>
    <t>Požeško-slavonska</t>
  </si>
  <si>
    <t>Brodsko-posavska</t>
  </si>
  <si>
    <t>Koprivničko-križevačka</t>
  </si>
  <si>
    <t>Bjelovarsko-bilogorska</t>
  </si>
  <si>
    <t>Krapinsko-zagorska</t>
  </si>
  <si>
    <r>
      <t xml:space="preserve">Tablica 2. </t>
    </r>
    <r>
      <rPr>
        <sz val="9"/>
        <color theme="3"/>
        <rFont val="Arial"/>
        <family val="2"/>
        <charset val="238"/>
      </rPr>
      <t xml:space="preserve">Osnovni financijski rezultati poslovanja poduzetnika odjeljka djelatnosti 61 - Telekomunikacije po oblicima vlasništva </t>
    </r>
  </si>
  <si>
    <t>(iznosi u tisućama kuna, prosječne plaće u kunama)</t>
  </si>
  <si>
    <r>
      <t xml:space="preserve">Tablica 1. </t>
    </r>
    <r>
      <rPr>
        <sz val="9"/>
        <color theme="3"/>
        <rFont val="Arial"/>
        <family val="2"/>
        <charset val="238"/>
      </rPr>
      <t>Osnovni financijski rezultati poslovanja poduzetnika u odjeljku djelatnosti 61 – Telekomunikacije u 2016. godini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</si>
</sst>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#0.0"/>
    <numFmt numFmtId="167" formatCode="0.0%"/>
  </numFmts>
  <fonts count="4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9"/>
      <color theme="4" tint="-0.499984740745262"/>
      <name val="Arial"/>
      <family val="2"/>
      <charset val="238"/>
    </font>
    <font>
      <i/>
      <sz val="8"/>
      <color rgb="FF1F497D"/>
      <name val="Arial"/>
      <family val="2"/>
      <charset val="238"/>
    </font>
    <font>
      <sz val="11"/>
      <color theme="1"/>
      <name val="Calibri"/>
      <family val="2"/>
      <charset val="238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8"/>
      <color indexed="56"/>
      <name val="Arial"/>
      <family val="2"/>
      <charset val="238"/>
    </font>
    <font>
      <sz val="9"/>
      <color rgb="FF00325A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24406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25A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3"/>
      <name val="Arial"/>
      <family val="2"/>
      <charset val="238"/>
    </font>
    <font>
      <sz val="9"/>
      <color theme="3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002060"/>
      <name val="Arial"/>
      <family val="2"/>
      <charset val="238"/>
    </font>
    <font>
      <b/>
      <sz val="9"/>
      <color rgb="FF00206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9"/>
      <color theme="3" tint="-0.499984740745262"/>
      <name val="Arial"/>
      <family val="2"/>
      <charset val="238"/>
    </font>
    <font>
      <sz val="9"/>
      <color theme="3" tint="-0.499984740745262"/>
      <name val="Calibri"/>
      <family val="2"/>
      <charset val="238"/>
      <scheme val="minor"/>
    </font>
    <font>
      <sz val="9"/>
      <color theme="10"/>
      <name val="Arial"/>
      <family val="2"/>
      <charset val="238"/>
    </font>
    <font>
      <b/>
      <sz val="12"/>
      <color theme="3" tint="-0.499984740745262"/>
      <name val="Calibri"/>
      <family val="2"/>
      <charset val="238"/>
      <scheme val="minor"/>
    </font>
    <font>
      <b/>
      <sz val="9"/>
      <color rgb="FF24406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325A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rgb="FFF7EFFF"/>
      </top>
      <bottom style="thin">
        <color indexed="22"/>
      </bottom>
      <diagonal/>
    </border>
    <border>
      <left/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 style="thin">
        <color indexed="9"/>
      </left>
      <right style="thin">
        <color rgb="FFFFFF00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rgb="FFFFFF00"/>
      </left>
      <right style="thin">
        <color indexed="9"/>
      </right>
      <top style="thin">
        <color indexed="9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8"/>
      </right>
      <top/>
      <bottom style="thin">
        <color indexed="22"/>
      </bottom>
      <diagonal/>
    </border>
    <border>
      <left style="thin">
        <color indexed="22"/>
      </left>
      <right style="thin">
        <color indexed="8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6">
    <xf numFmtId="0" fontId="0" fillId="0" borderId="0"/>
    <xf numFmtId="0" fontId="6" fillId="0" borderId="0"/>
    <xf numFmtId="9" fontId="11" fillId="0" borderId="0" applyFont="0" applyFill="0" applyBorder="0" applyAlignment="0" applyProtection="0"/>
    <xf numFmtId="0" fontId="11" fillId="0" borderId="0"/>
    <xf numFmtId="0" fontId="29" fillId="0" borderId="0"/>
    <xf numFmtId="0" fontId="39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ill="1"/>
    <xf numFmtId="0" fontId="5" fillId="0" borderId="0" xfId="0" applyFont="1" applyAlignment="1">
      <alignment vertical="center"/>
    </xf>
    <xf numFmtId="164" fontId="0" fillId="0" borderId="0" xfId="0" applyNumberFormat="1"/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49" fontId="7" fillId="4" borderId="16" xfId="0" applyNumberFormat="1" applyFont="1" applyFill="1" applyBorder="1" applyAlignment="1">
      <alignment horizontal="center" vertical="center" wrapText="1"/>
    </xf>
    <xf numFmtId="49" fontId="7" fillId="4" borderId="17" xfId="0" applyNumberFormat="1" applyFont="1" applyFill="1" applyBorder="1" applyAlignment="1">
      <alignment horizontal="center" vertical="center" wrapText="1"/>
    </xf>
    <xf numFmtId="49" fontId="7" fillId="4" borderId="18" xfId="0" applyNumberFormat="1" applyFont="1" applyFill="1" applyBorder="1" applyAlignment="1">
      <alignment horizontal="center" vertical="center" wrapText="1"/>
    </xf>
    <xf numFmtId="0" fontId="9" fillId="0" borderId="0" xfId="0" applyFont="1" applyAlignment="1"/>
    <xf numFmtId="0" fontId="1" fillId="0" borderId="0" xfId="0" applyFont="1" applyAlignment="1"/>
    <xf numFmtId="0" fontId="10" fillId="0" borderId="0" xfId="0" applyFont="1" applyAlignment="1"/>
    <xf numFmtId="0" fontId="12" fillId="0" borderId="0" xfId="0" applyFont="1"/>
    <xf numFmtId="0" fontId="16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3" fillId="0" borderId="0" xfId="0" applyFont="1"/>
    <xf numFmtId="0" fontId="24" fillId="0" borderId="0" xfId="0" applyFont="1"/>
    <xf numFmtId="0" fontId="18" fillId="6" borderId="22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vertical="center" wrapText="1"/>
    </xf>
    <xf numFmtId="3" fontId="19" fillId="0" borderId="23" xfId="0" applyNumberFormat="1" applyFont="1" applyFill="1" applyBorder="1" applyAlignment="1">
      <alignment horizontal="right" vertical="center" wrapText="1"/>
    </xf>
    <xf numFmtId="165" fontId="20" fillId="0" borderId="23" xfId="0" applyNumberFormat="1" applyFont="1" applyFill="1" applyBorder="1" applyAlignment="1">
      <alignment horizontal="right" vertical="center" wrapText="1"/>
    </xf>
    <xf numFmtId="3" fontId="17" fillId="0" borderId="23" xfId="0" applyNumberFormat="1" applyFont="1" applyFill="1" applyBorder="1" applyAlignment="1">
      <alignment horizontal="right" vertical="center" wrapText="1"/>
    </xf>
    <xf numFmtId="3" fontId="20" fillId="0" borderId="23" xfId="0" applyNumberFormat="1" applyFont="1" applyFill="1" applyBorder="1" applyAlignment="1">
      <alignment horizontal="right" vertical="center" wrapText="1"/>
    </xf>
    <xf numFmtId="0" fontId="17" fillId="0" borderId="21" xfId="0" applyFont="1" applyFill="1" applyBorder="1" applyAlignment="1">
      <alignment vertical="center" wrapText="1"/>
    </xf>
    <xf numFmtId="3" fontId="19" fillId="0" borderId="21" xfId="0" applyNumberFormat="1" applyFont="1" applyFill="1" applyBorder="1" applyAlignment="1">
      <alignment horizontal="right" vertical="center" wrapText="1"/>
    </xf>
    <xf numFmtId="165" fontId="21" fillId="0" borderId="21" xfId="0" applyNumberFormat="1" applyFont="1" applyFill="1" applyBorder="1" applyAlignment="1">
      <alignment horizontal="right" vertical="center" wrapText="1"/>
    </xf>
    <xf numFmtId="3" fontId="21" fillId="0" borderId="21" xfId="0" applyNumberFormat="1" applyFont="1" applyFill="1" applyBorder="1" applyAlignment="1">
      <alignment horizontal="right" vertical="center" wrapText="1"/>
    </xf>
    <xf numFmtId="165" fontId="19" fillId="0" borderId="21" xfId="0" applyNumberFormat="1" applyFont="1" applyFill="1" applyBorder="1" applyAlignment="1">
      <alignment horizontal="right" vertical="center" wrapText="1"/>
    </xf>
    <xf numFmtId="0" fontId="22" fillId="0" borderId="21" xfId="0" applyFont="1" applyFill="1" applyBorder="1" applyAlignment="1">
      <alignment vertical="center" wrapText="1"/>
    </xf>
    <xf numFmtId="3" fontId="17" fillId="0" borderId="21" xfId="0" applyNumberFormat="1" applyFont="1" applyFill="1" applyBorder="1" applyAlignment="1">
      <alignment horizontal="right" vertical="center" wrapText="1"/>
    </xf>
    <xf numFmtId="165" fontId="17" fillId="0" borderId="21" xfId="0" applyNumberFormat="1" applyFont="1" applyFill="1" applyBorder="1" applyAlignment="1">
      <alignment horizontal="right" vertical="center" wrapText="1"/>
    </xf>
    <xf numFmtId="0" fontId="13" fillId="0" borderId="0" xfId="0" applyFont="1"/>
    <xf numFmtId="3" fontId="14" fillId="8" borderId="1" xfId="0" applyNumberFormat="1" applyFont="1" applyFill="1" applyBorder="1" applyAlignment="1">
      <alignment horizontal="right" vertical="center"/>
    </xf>
    <xf numFmtId="167" fontId="28" fillId="8" borderId="1" xfId="2" applyNumberFormat="1" applyFont="1" applyFill="1" applyBorder="1" applyAlignment="1">
      <alignment vertical="center"/>
    </xf>
    <xf numFmtId="0" fontId="31" fillId="0" borderId="0" xfId="3" applyFont="1"/>
    <xf numFmtId="0" fontId="18" fillId="7" borderId="22" xfId="0" applyFont="1" applyFill="1" applyBorder="1" applyAlignment="1">
      <alignment horizontal="center" vertical="center" wrapText="1"/>
    </xf>
    <xf numFmtId="3" fontId="14" fillId="8" borderId="24" xfId="0" applyNumberFormat="1" applyFont="1" applyFill="1" applyBorder="1" applyAlignment="1">
      <alignment horizontal="right" vertical="center"/>
    </xf>
    <xf numFmtId="0" fontId="2" fillId="0" borderId="0" xfId="0" applyFont="1" applyAlignment="1"/>
    <xf numFmtId="0" fontId="13" fillId="0" borderId="1" xfId="0" applyFont="1" applyBorder="1"/>
    <xf numFmtId="0" fontId="12" fillId="0" borderId="1" xfId="0" applyFont="1" applyBorder="1"/>
    <xf numFmtId="0" fontId="2" fillId="9" borderId="1" xfId="0" applyFont="1" applyFill="1" applyBorder="1" applyAlignment="1">
      <alignment horizontal="center" vertical="center"/>
    </xf>
    <xf numFmtId="3" fontId="8" fillId="9" borderId="1" xfId="0" applyNumberFormat="1" applyFont="1" applyFill="1" applyBorder="1" applyAlignment="1">
      <alignment vertical="center" wrapText="1"/>
    </xf>
    <xf numFmtId="3" fontId="14" fillId="9" borderId="1" xfId="0" applyNumberFormat="1" applyFont="1" applyFill="1" applyBorder="1" applyAlignment="1">
      <alignment horizontal="right" vertical="center" wrapText="1"/>
    </xf>
    <xf numFmtId="3" fontId="8" fillId="9" borderId="1" xfId="0" applyNumberFormat="1" applyFont="1" applyFill="1" applyBorder="1" applyAlignment="1">
      <alignment horizontal="right" vertical="center" wrapText="1"/>
    </xf>
    <xf numFmtId="167" fontId="4" fillId="10" borderId="1" xfId="0" applyNumberFormat="1" applyFont="1" applyFill="1" applyBorder="1" applyAlignment="1">
      <alignment horizontal="center" vertical="center"/>
    </xf>
    <xf numFmtId="3" fontId="8" fillId="0" borderId="25" xfId="0" applyNumberFormat="1" applyFont="1" applyBorder="1" applyAlignment="1">
      <alignment horizontal="right" vertical="center" wrapText="1"/>
    </xf>
    <xf numFmtId="3" fontId="8" fillId="5" borderId="1" xfId="0" applyNumberFormat="1" applyFont="1" applyFill="1" applyBorder="1" applyAlignment="1">
      <alignment horizontal="right" vertical="center" wrapText="1"/>
    </xf>
    <xf numFmtId="165" fontId="8" fillId="0" borderId="26" xfId="0" applyNumberFormat="1" applyFont="1" applyBorder="1" applyAlignment="1">
      <alignment horizontal="right" vertical="center" wrapText="1"/>
    </xf>
    <xf numFmtId="3" fontId="8" fillId="0" borderId="4" xfId="0" applyNumberFormat="1" applyFont="1" applyBorder="1" applyAlignment="1">
      <alignment horizontal="right" vertical="center" wrapText="1"/>
    </xf>
    <xf numFmtId="3" fontId="8" fillId="0" borderId="5" xfId="0" applyNumberFormat="1" applyFont="1" applyBorder="1" applyAlignment="1">
      <alignment horizontal="right" vertical="center" wrapText="1"/>
    </xf>
    <xf numFmtId="165" fontId="8" fillId="0" borderId="6" xfId="0" applyNumberFormat="1" applyFont="1" applyBorder="1" applyAlignment="1">
      <alignment horizontal="right" vertical="center" wrapText="1"/>
    </xf>
    <xf numFmtId="165" fontId="4" fillId="0" borderId="26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165" fontId="4" fillId="0" borderId="6" xfId="0" applyNumberFormat="1" applyFont="1" applyBorder="1" applyAlignment="1">
      <alignment horizontal="right" vertical="center" wrapText="1"/>
    </xf>
    <xf numFmtId="3" fontId="15" fillId="0" borderId="4" xfId="0" applyNumberFormat="1" applyFont="1" applyBorder="1" applyAlignment="1">
      <alignment horizontal="right" vertical="center" wrapText="1"/>
    </xf>
    <xf numFmtId="3" fontId="8" fillId="0" borderId="27" xfId="0" applyNumberFormat="1" applyFont="1" applyBorder="1" applyAlignment="1">
      <alignment horizontal="right" vertical="center" wrapText="1"/>
    </xf>
    <xf numFmtId="3" fontId="4" fillId="0" borderId="28" xfId="0" applyNumberFormat="1" applyFont="1" applyBorder="1" applyAlignment="1">
      <alignment horizontal="right" vertical="center" wrapText="1"/>
    </xf>
    <xf numFmtId="3" fontId="8" fillId="9" borderId="29" xfId="0" applyNumberFormat="1" applyFont="1" applyFill="1" applyBorder="1" applyAlignment="1">
      <alignment vertical="center" wrapText="1"/>
    </xf>
    <xf numFmtId="3" fontId="14" fillId="9" borderId="29" xfId="0" applyNumberFormat="1" applyFont="1" applyFill="1" applyBorder="1" applyAlignment="1">
      <alignment horizontal="right" vertical="center" wrapText="1"/>
    </xf>
    <xf numFmtId="3" fontId="8" fillId="9" borderId="29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65" fontId="8" fillId="0" borderId="32" xfId="0" applyNumberFormat="1" applyFont="1" applyBorder="1" applyAlignment="1">
      <alignment horizontal="right" vertical="center" wrapText="1"/>
    </xf>
    <xf numFmtId="3" fontId="4" fillId="0" borderId="33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8" fillId="9" borderId="24" xfId="0" applyNumberFormat="1" applyFont="1" applyFill="1" applyBorder="1" applyAlignment="1">
      <alignment horizontal="right" vertical="center" wrapText="1"/>
    </xf>
    <xf numFmtId="167" fontId="4" fillId="10" borderId="34" xfId="0" applyNumberFormat="1" applyFont="1" applyFill="1" applyBorder="1" applyAlignment="1">
      <alignment horizontal="center" vertical="center"/>
    </xf>
    <xf numFmtId="167" fontId="2" fillId="10" borderId="35" xfId="0" applyNumberFormat="1" applyFont="1" applyFill="1" applyBorder="1" applyAlignment="1">
      <alignment horizontal="center" vertical="center"/>
    </xf>
    <xf numFmtId="3" fontId="15" fillId="0" borderId="5" xfId="0" applyNumberFormat="1" applyFont="1" applyBorder="1" applyAlignment="1">
      <alignment horizontal="right" vertical="center" wrapText="1"/>
    </xf>
    <xf numFmtId="0" fontId="2" fillId="11" borderId="1" xfId="0" applyFont="1" applyFill="1" applyBorder="1"/>
    <xf numFmtId="3" fontId="2" fillId="11" borderId="1" xfId="0" applyNumberFormat="1" applyFont="1" applyFill="1" applyBorder="1"/>
    <xf numFmtId="167" fontId="2" fillId="11" borderId="29" xfId="0" applyNumberFormat="1" applyFont="1" applyFill="1" applyBorder="1" applyAlignment="1">
      <alignment horizontal="center" vertical="center"/>
    </xf>
    <xf numFmtId="3" fontId="2" fillId="11" borderId="36" xfId="0" applyNumberFormat="1" applyFont="1" applyFill="1" applyBorder="1"/>
    <xf numFmtId="165" fontId="2" fillId="11" borderId="1" xfId="0" applyNumberFormat="1" applyFont="1" applyFill="1" applyBorder="1"/>
    <xf numFmtId="0" fontId="2" fillId="0" borderId="1" xfId="0" applyFont="1" applyFill="1" applyBorder="1"/>
    <xf numFmtId="3" fontId="15" fillId="0" borderId="33" xfId="0" applyNumberFormat="1" applyFont="1" applyBorder="1" applyAlignment="1">
      <alignment horizontal="right" vertical="center" wrapText="1"/>
    </xf>
    <xf numFmtId="3" fontId="15" fillId="0" borderId="28" xfId="0" applyNumberFormat="1" applyFont="1" applyBorder="1" applyAlignment="1">
      <alignment horizontal="right" vertical="center" wrapText="1"/>
    </xf>
    <xf numFmtId="3" fontId="8" fillId="0" borderId="14" xfId="0" applyNumberFormat="1" applyFont="1" applyBorder="1" applyAlignment="1">
      <alignment horizontal="right" vertical="center"/>
    </xf>
    <xf numFmtId="3" fontId="8" fillId="0" borderId="13" xfId="0" applyNumberFormat="1" applyFont="1" applyBorder="1" applyAlignment="1">
      <alignment horizontal="right" vertical="center"/>
    </xf>
    <xf numFmtId="166" fontId="8" fillId="0" borderId="12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66" fontId="8" fillId="0" borderId="10" xfId="0" applyNumberFormat="1" applyFont="1" applyBorder="1" applyAlignment="1">
      <alignment horizontal="right" vertical="center"/>
    </xf>
    <xf numFmtId="166" fontId="8" fillId="0" borderId="10" xfId="0" applyNumberFormat="1" applyFont="1" applyFill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/>
    </xf>
    <xf numFmtId="166" fontId="8" fillId="0" borderId="8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horizontal="left" vertical="center"/>
    </xf>
    <xf numFmtId="3" fontId="14" fillId="0" borderId="4" xfId="0" applyNumberFormat="1" applyFont="1" applyBorder="1" applyAlignment="1">
      <alignment horizontal="right" vertical="center"/>
    </xf>
    <xf numFmtId="3" fontId="14" fillId="0" borderId="2" xfId="0" applyNumberFormat="1" applyFont="1" applyBorder="1" applyAlignment="1">
      <alignment horizontal="right" vertical="center"/>
    </xf>
    <xf numFmtId="166" fontId="14" fillId="0" borderId="10" xfId="0" applyNumberFormat="1" applyFont="1" applyFill="1" applyBorder="1" applyAlignment="1">
      <alignment horizontal="right" vertical="center"/>
    </xf>
    <xf numFmtId="0" fontId="37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right" vertical="center"/>
    </xf>
    <xf numFmtId="3" fontId="21" fillId="2" borderId="1" xfId="0" applyNumberFormat="1" applyFont="1" applyFill="1" applyBorder="1" applyAlignment="1">
      <alignment horizontal="right" vertical="center"/>
    </xf>
    <xf numFmtId="3" fontId="15" fillId="2" borderId="1" xfId="0" applyNumberFormat="1" applyFont="1" applyFill="1" applyBorder="1" applyAlignment="1">
      <alignment horizontal="right" vertical="center"/>
    </xf>
    <xf numFmtId="0" fontId="38" fillId="3" borderId="1" xfId="0" applyFont="1" applyFill="1" applyBorder="1" applyAlignment="1">
      <alignment vertical="center" wrapText="1"/>
    </xf>
    <xf numFmtId="0" fontId="27" fillId="3" borderId="1" xfId="0" applyFont="1" applyFill="1" applyBorder="1" applyAlignment="1">
      <alignment horizontal="right" vertical="center"/>
    </xf>
    <xf numFmtId="3" fontId="27" fillId="3" borderId="1" xfId="0" applyNumberFormat="1" applyFont="1" applyFill="1" applyBorder="1" applyAlignment="1">
      <alignment horizontal="right" vertical="center"/>
    </xf>
    <xf numFmtId="49" fontId="40" fillId="0" borderId="21" xfId="0" quotePrefix="1" applyNumberFormat="1" applyFont="1" applyBorder="1" applyAlignment="1">
      <alignment horizontal="center" vertical="center"/>
    </xf>
    <xf numFmtId="0" fontId="40" fillId="0" borderId="21" xfId="0" applyFont="1" applyBorder="1" applyAlignment="1">
      <alignment vertical="center"/>
    </xf>
    <xf numFmtId="0" fontId="40" fillId="0" borderId="21" xfId="0" applyFont="1" applyBorder="1" applyAlignment="1">
      <alignment horizontal="left" vertical="center"/>
    </xf>
    <xf numFmtId="49" fontId="40" fillId="0" borderId="21" xfId="0" applyNumberFormat="1" applyFont="1" applyBorder="1" applyAlignment="1">
      <alignment horizontal="center" vertical="center"/>
    </xf>
    <xf numFmtId="0" fontId="41" fillId="0" borderId="21" xfId="0" applyFont="1" applyBorder="1"/>
    <xf numFmtId="3" fontId="14" fillId="8" borderId="29" xfId="0" applyNumberFormat="1" applyFont="1" applyFill="1" applyBorder="1" applyAlignment="1">
      <alignment horizontal="right" vertical="center"/>
    </xf>
    <xf numFmtId="167" fontId="28" fillId="8" borderId="29" xfId="2" applyNumberFormat="1" applyFont="1" applyFill="1" applyBorder="1" applyAlignment="1">
      <alignment vertical="center"/>
    </xf>
    <xf numFmtId="49" fontId="8" fillId="0" borderId="21" xfId="0" applyNumberFormat="1" applyFont="1" applyBorder="1" applyAlignment="1">
      <alignment horizontal="center" vertical="center"/>
    </xf>
    <xf numFmtId="0" fontId="39" fillId="0" borderId="21" xfId="5" applyBorder="1" applyAlignment="1">
      <alignment vertical="center"/>
    </xf>
    <xf numFmtId="3" fontId="8" fillId="0" borderId="21" xfId="0" applyNumberFormat="1" applyFont="1" applyBorder="1" applyAlignment="1">
      <alignment horizontal="right" vertical="center"/>
    </xf>
    <xf numFmtId="167" fontId="26" fillId="0" borderId="21" xfId="2" applyNumberFormat="1" applyFont="1" applyBorder="1" applyAlignment="1">
      <alignment vertical="center"/>
    </xf>
    <xf numFmtId="3" fontId="40" fillId="0" borderId="21" xfId="0" applyNumberFormat="1" applyFont="1" applyBorder="1" applyAlignment="1">
      <alignment horizontal="right" vertical="center"/>
    </xf>
    <xf numFmtId="167" fontId="40" fillId="0" borderId="21" xfId="2" applyNumberFormat="1" applyFont="1" applyBorder="1" applyAlignment="1">
      <alignment vertical="center"/>
    </xf>
    <xf numFmtId="0" fontId="18" fillId="7" borderId="37" xfId="0" applyFont="1" applyFill="1" applyBorder="1" applyAlignment="1">
      <alignment vertical="center" wrapText="1"/>
    </xf>
    <xf numFmtId="3" fontId="14" fillId="8" borderId="38" xfId="0" applyNumberFormat="1" applyFont="1" applyFill="1" applyBorder="1" applyAlignment="1">
      <alignment horizontal="right" vertical="center"/>
    </xf>
    <xf numFmtId="0" fontId="32" fillId="0" borderId="21" xfId="0" applyFont="1" applyBorder="1" applyAlignment="1">
      <alignment horizontal="center" vertical="center"/>
    </xf>
    <xf numFmtId="0" fontId="32" fillId="0" borderId="21" xfId="0" quotePrefix="1" applyFont="1" applyBorder="1" applyAlignment="1">
      <alignment horizontal="center" vertical="center"/>
    </xf>
    <xf numFmtId="0" fontId="42" fillId="0" borderId="21" xfId="5" applyFont="1" applyBorder="1" applyAlignment="1">
      <alignment horizontal="justify" vertical="center"/>
    </xf>
    <xf numFmtId="0" fontId="21" fillId="0" borderId="21" xfId="0" applyFont="1" applyBorder="1" applyAlignment="1">
      <alignment horizontal="justify" vertical="center"/>
    </xf>
    <xf numFmtId="3" fontId="21" fillId="0" borderId="21" xfId="0" applyNumberFormat="1" applyFont="1" applyBorder="1" applyAlignment="1">
      <alignment horizontal="right" vertical="center"/>
    </xf>
    <xf numFmtId="0" fontId="34" fillId="12" borderId="1" xfId="0" applyFont="1" applyFill="1" applyBorder="1" applyAlignment="1">
      <alignment vertical="center"/>
    </xf>
    <xf numFmtId="0" fontId="36" fillId="12" borderId="1" xfId="0" applyFont="1" applyFill="1" applyBorder="1"/>
    <xf numFmtId="0" fontId="35" fillId="12" borderId="1" xfId="0" applyFont="1" applyFill="1" applyBorder="1" applyAlignment="1">
      <alignment horizontal="center" vertical="center" wrapText="1"/>
    </xf>
    <xf numFmtId="0" fontId="36" fillId="12" borderId="1" xfId="0" applyFont="1" applyFill="1" applyBorder="1" applyAlignment="1">
      <alignment vertical="center"/>
    </xf>
    <xf numFmtId="0" fontId="35" fillId="12" borderId="22" xfId="0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21" fillId="9" borderId="39" xfId="0" applyFont="1" applyFill="1" applyBorder="1" applyAlignment="1">
      <alignment vertical="center" wrapText="1"/>
    </xf>
    <xf numFmtId="0" fontId="21" fillId="9" borderId="40" xfId="0" applyFont="1" applyFill="1" applyBorder="1" applyAlignment="1">
      <alignment vertical="center" wrapText="1"/>
    </xf>
    <xf numFmtId="0" fontId="40" fillId="0" borderId="0" xfId="0" applyFont="1"/>
    <xf numFmtId="0" fontId="43" fillId="0" borderId="0" xfId="0" applyFont="1" applyAlignment="1"/>
    <xf numFmtId="0" fontId="7" fillId="4" borderId="19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22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left" vertical="center"/>
    </xf>
    <xf numFmtId="0" fontId="27" fillId="3" borderId="1" xfId="0" applyFont="1" applyFill="1" applyBorder="1" applyAlignment="1">
      <alignment horizontal="left" vertical="center"/>
    </xf>
    <xf numFmtId="0" fontId="33" fillId="8" borderId="29" xfId="0" applyFont="1" applyFill="1" applyBorder="1" applyAlignment="1">
      <alignment horizontal="justify" vertical="center"/>
    </xf>
    <xf numFmtId="0" fontId="35" fillId="12" borderId="1" xfId="0" applyFont="1" applyFill="1" applyBorder="1" applyAlignment="1">
      <alignment horizontal="center" vertical="center" wrapText="1"/>
    </xf>
    <xf numFmtId="3" fontId="27" fillId="0" borderId="21" xfId="0" applyNumberFormat="1" applyFont="1" applyFill="1" applyBorder="1" applyAlignment="1">
      <alignment horizontal="right" vertical="center" wrapText="1"/>
    </xf>
    <xf numFmtId="165" fontId="27" fillId="0" borderId="21" xfId="0" applyNumberFormat="1" applyFont="1" applyFill="1" applyBorder="1" applyAlignment="1">
      <alignment horizontal="right" vertical="center" wrapText="1"/>
    </xf>
    <xf numFmtId="3" fontId="44" fillId="0" borderId="21" xfId="0" applyNumberFormat="1" applyFont="1" applyFill="1" applyBorder="1" applyAlignment="1">
      <alignment horizontal="right" vertical="center" wrapText="1"/>
    </xf>
    <xf numFmtId="165" fontId="44" fillId="0" borderId="21" xfId="0" applyNumberFormat="1" applyFont="1" applyFill="1" applyBorder="1" applyAlignment="1">
      <alignment horizontal="right" vertical="center" wrapText="1"/>
    </xf>
    <xf numFmtId="165" fontId="0" fillId="0" borderId="0" xfId="0" applyNumberFormat="1"/>
  </cellXfs>
  <cellStyles count="6">
    <cellStyle name="Hyperlink" xfId="5" builtinId="8"/>
    <cellStyle name="Normal" xfId="0" builtinId="0"/>
    <cellStyle name="Normalno 2" xfId="1"/>
    <cellStyle name="Normalno 2 3" xfId="3"/>
    <cellStyle name="Normalno 3" xfId="4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142875</xdr:rowOff>
    </xdr:from>
    <xdr:to>
      <xdr:col>0</xdr:col>
      <xdr:colOff>1456082</xdr:colOff>
      <xdr:row>2</xdr:row>
      <xdr:rowOff>9525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9" y="142875"/>
          <a:ext cx="122748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142875</xdr:rowOff>
    </xdr:from>
    <xdr:to>
      <xdr:col>0</xdr:col>
      <xdr:colOff>1419225</xdr:colOff>
      <xdr:row>2</xdr:row>
      <xdr:rowOff>9525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1906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443072</xdr:colOff>
      <xdr:row>2</xdr:row>
      <xdr:rowOff>85726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0500"/>
          <a:ext cx="136699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76200</xdr:rowOff>
    </xdr:from>
    <xdr:to>
      <xdr:col>2</xdr:col>
      <xdr:colOff>57150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76200"/>
          <a:ext cx="1247774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2</xdr:col>
      <xdr:colOff>600074</xdr:colOff>
      <xdr:row>2</xdr:row>
      <xdr:rowOff>28574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247774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tno.hr/pregled/70133616033/28be9a8bf436dbc00ba7b611bc7f61736213439c3a27f04d28273cefb0dad24cfb68fedb13281d051a57829ad0e32be9a4067a783841933fad94a2527d72eca6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www.transparentno.hr/pregled/29524210204/8c87943edd25234adb924571bdc9306fda0a6c077173757b2a422d05cb4c33bdc390a9e2e3148f45096cb32c41b2f2dc2d9e12f46a7ed196a93103502860ddbe" TargetMode="External"/><Relationship Id="rId1" Type="http://schemas.openxmlformats.org/officeDocument/2006/relationships/hyperlink" Target="https://www.transparentno.hr/pregled/81793146560/c63cc0ae668842997a51401b0d35325c0bfa6660130c69ac727a65ec13514e7c19281373012062d7ad5e0b8205f92c25d1ee9b65c620c4cacfc1a33b24e5f236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www.transparentno.hr/pregled/36779353407/522a7645a4975d855cb58ce692b89684e5def93660a38e6511bc1a0b7656e3ce6b8eadcbd78739e0096cbec9dc0e2e1fd77c09f605d68642c29bb979163bc2b8" TargetMode="External"/><Relationship Id="rId4" Type="http://schemas.openxmlformats.org/officeDocument/2006/relationships/hyperlink" Target="https://www.transparentno.hr/pregled/36004425025/96198b9788567be96450c65888816d9c494db36588abecfba4cffffb2bdacd25fa892cd6d60780dcb610e96ac0485660dc7ee07f65a069248b2007b496cf89f5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tno.hr/pregled/29524210204/8c87943edd25234adb924571bdc9306fda0a6c077173757b2a422d05cb4c33bdc390a9e2e3148f45096cb32c41b2f2dc2d9e12f46a7ed196a93103502860ddbe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s://www.transparentno.hr/pregled/00565279090/9910e9f4fad9f3bc43127672f28d4fa485a18f3acf6b5d2045a8839c79957462873b4b48da41235f6c187cc3e3dfb14404564982dd848ce1a9f3583b172b511e" TargetMode="External"/><Relationship Id="rId1" Type="http://schemas.openxmlformats.org/officeDocument/2006/relationships/hyperlink" Target="https://www.transparentno.hr/pregled/81793146560/c63cc0ae668842997a51401b0d35325c0bfa6660130c69ac727a65ec13514e7c19281373012062d7ad5e0b8205f92c25d1ee9b65c620c4cacfc1a33b24e5f236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www.transparentno.hr/pregled/23269006802/bc8c7863564f359d47a7ea736467accdb5e701e1706d52f79f309933461e8b4a7d7856576a6bbc3f26b9e1e1d60105c534eb2dfa459341ef8b66f72403beeda0" TargetMode="External"/><Relationship Id="rId4" Type="http://schemas.openxmlformats.org/officeDocument/2006/relationships/hyperlink" Target="https://www.transparentno.hr/pregled/88150534338/a59d2d5a31714415be96ae38b29e8496ffb0d02b3d98cb6cc285e826f5836a3f672dc2cf95a1ed6de1b142461a66c6e37c8424c0ad7871d2be4576a44cc71f28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showGridLines="0" workbookViewId="0">
      <pane xSplit="1" ySplit="7" topLeftCell="B11" activePane="bottomRight" state="frozen"/>
      <selection pane="topRight" activeCell="B1" sqref="B1"/>
      <selection pane="bottomLeft" activeCell="A9" sqref="A9"/>
      <selection pane="bottomRight" activeCell="F3" sqref="F3"/>
    </sheetView>
  </sheetViews>
  <sheetFormatPr defaultRowHeight="15" x14ac:dyDescent="0.25"/>
  <cols>
    <col min="1" max="1" width="47.7109375" customWidth="1"/>
    <col min="2" max="3" width="15.7109375" customWidth="1"/>
    <col min="4" max="4" width="6.7109375" customWidth="1"/>
  </cols>
  <sheetData>
    <row r="1" spans="1:4" ht="15.75" x14ac:dyDescent="0.25">
      <c r="A1" s="131" t="s">
        <v>57</v>
      </c>
    </row>
    <row r="2" spans="1:4" x14ac:dyDescent="0.25">
      <c r="A2" s="15" t="s">
        <v>56</v>
      </c>
    </row>
    <row r="3" spans="1:4" x14ac:dyDescent="0.25">
      <c r="A3" s="15" t="s">
        <v>55</v>
      </c>
    </row>
    <row r="4" spans="1:4" x14ac:dyDescent="0.25">
      <c r="A4" s="14" t="s">
        <v>54</v>
      </c>
    </row>
    <row r="5" spans="1:4" x14ac:dyDescent="0.25">
      <c r="A5" s="13" t="s">
        <v>53</v>
      </c>
    </row>
    <row r="6" spans="1:4" x14ac:dyDescent="0.25">
      <c r="A6" s="132" t="s">
        <v>52</v>
      </c>
      <c r="B6" s="132" t="s">
        <v>51</v>
      </c>
      <c r="C6" s="133"/>
      <c r="D6" s="134"/>
    </row>
    <row r="7" spans="1:4" ht="15" customHeight="1" x14ac:dyDescent="0.25">
      <c r="A7" s="132"/>
      <c r="B7" s="12" t="s">
        <v>50</v>
      </c>
      <c r="C7" s="11" t="s">
        <v>49</v>
      </c>
      <c r="D7" s="10" t="s">
        <v>10</v>
      </c>
    </row>
    <row r="8" spans="1:4" ht="15" customHeight="1" x14ac:dyDescent="0.25">
      <c r="A8" s="9" t="s">
        <v>1</v>
      </c>
      <c r="B8" s="81"/>
      <c r="C8" s="82">
        <v>282</v>
      </c>
      <c r="D8" s="83" t="s">
        <v>14</v>
      </c>
    </row>
    <row r="9" spans="1:4" ht="15" customHeight="1" x14ac:dyDescent="0.25">
      <c r="A9" s="8" t="s">
        <v>48</v>
      </c>
      <c r="B9" s="84">
        <v>184</v>
      </c>
      <c r="C9" s="85">
        <v>189</v>
      </c>
      <c r="D9" s="86">
        <v>102.71739130434783</v>
      </c>
    </row>
    <row r="10" spans="1:4" ht="15" customHeight="1" x14ac:dyDescent="0.25">
      <c r="A10" s="8" t="s">
        <v>47</v>
      </c>
      <c r="B10" s="84">
        <v>78</v>
      </c>
      <c r="C10" s="85">
        <v>93</v>
      </c>
      <c r="D10" s="87">
        <v>119.23076923076923</v>
      </c>
    </row>
    <row r="11" spans="1:4" ht="15" customHeight="1" x14ac:dyDescent="0.25">
      <c r="A11" s="8" t="s">
        <v>2</v>
      </c>
      <c r="B11" s="84">
        <v>7734</v>
      </c>
      <c r="C11" s="85">
        <v>7570</v>
      </c>
      <c r="D11" s="87">
        <v>97.879493147142483</v>
      </c>
    </row>
    <row r="12" spans="1:4" ht="15" customHeight="1" x14ac:dyDescent="0.25">
      <c r="A12" s="8" t="s">
        <v>11</v>
      </c>
      <c r="B12" s="84">
        <v>12695000.653000001</v>
      </c>
      <c r="C12" s="85">
        <v>13043424.668</v>
      </c>
      <c r="D12" s="87">
        <v>102.74457658194495</v>
      </c>
    </row>
    <row r="13" spans="1:4" ht="15" customHeight="1" x14ac:dyDescent="0.25">
      <c r="A13" s="8" t="s">
        <v>12</v>
      </c>
      <c r="B13" s="84">
        <v>11429095.486</v>
      </c>
      <c r="C13" s="85">
        <v>11702209.300000001</v>
      </c>
      <c r="D13" s="87">
        <v>102.38963629566793</v>
      </c>
    </row>
    <row r="14" spans="1:4" ht="15" customHeight="1" x14ac:dyDescent="0.25">
      <c r="A14" s="8" t="s">
        <v>46</v>
      </c>
      <c r="B14" s="84">
        <v>1349960.2409999999</v>
      </c>
      <c r="C14" s="85">
        <v>1411547.041</v>
      </c>
      <c r="D14" s="87">
        <v>104.5621195446748</v>
      </c>
    </row>
    <row r="15" spans="1:4" ht="15" customHeight="1" x14ac:dyDescent="0.25">
      <c r="A15" s="8" t="s">
        <v>45</v>
      </c>
      <c r="B15" s="84">
        <v>84055.073999999993</v>
      </c>
      <c r="C15" s="85">
        <v>70331.672999999995</v>
      </c>
      <c r="D15" s="87">
        <v>83.673322326740205</v>
      </c>
    </row>
    <row r="16" spans="1:4" ht="15" customHeight="1" x14ac:dyDescent="0.25">
      <c r="A16" s="8" t="s">
        <v>44</v>
      </c>
      <c r="B16" s="84">
        <v>244982.921</v>
      </c>
      <c r="C16" s="85">
        <v>279327.78999999998</v>
      </c>
      <c r="D16" s="87">
        <v>114.01929116519922</v>
      </c>
    </row>
    <row r="17" spans="1:4" ht="15" customHeight="1" x14ac:dyDescent="0.25">
      <c r="A17" s="8" t="s">
        <v>43</v>
      </c>
      <c r="B17" s="84">
        <v>1105099.0490000001</v>
      </c>
      <c r="C17" s="85">
        <v>1132275.051</v>
      </c>
      <c r="D17" s="87">
        <v>102.4591462660828</v>
      </c>
    </row>
    <row r="18" spans="1:4" ht="15" customHeight="1" x14ac:dyDescent="0.25">
      <c r="A18" s="8" t="s">
        <v>42</v>
      </c>
      <c r="B18" s="84">
        <v>84176.803</v>
      </c>
      <c r="C18" s="85">
        <v>70387.472999999998</v>
      </c>
      <c r="D18" s="87">
        <v>83.618610462077058</v>
      </c>
    </row>
    <row r="19" spans="1:4" ht="15" customHeight="1" x14ac:dyDescent="0.25">
      <c r="A19" s="91" t="s">
        <v>13</v>
      </c>
      <c r="B19" s="92">
        <v>1020922.246</v>
      </c>
      <c r="C19" s="93">
        <v>1061887.578</v>
      </c>
      <c r="D19" s="94">
        <v>104.01258099336195</v>
      </c>
    </row>
    <row r="20" spans="1:4" ht="15" customHeight="1" x14ac:dyDescent="0.25">
      <c r="A20" s="8" t="s">
        <v>41</v>
      </c>
      <c r="B20" s="84">
        <v>793165.09100000001</v>
      </c>
      <c r="C20" s="85">
        <v>806664.61199999996</v>
      </c>
      <c r="D20" s="87">
        <v>101.70198123356388</v>
      </c>
    </row>
    <row r="21" spans="1:4" ht="15" customHeight="1" x14ac:dyDescent="0.25">
      <c r="A21" s="8" t="s">
        <v>15</v>
      </c>
      <c r="B21" s="84">
        <v>8546.3008684596152</v>
      </c>
      <c r="C21" s="85">
        <v>8880.0595772787328</v>
      </c>
      <c r="D21" s="87">
        <v>103.90530024575737</v>
      </c>
    </row>
    <row r="22" spans="1:4" ht="15" customHeight="1" x14ac:dyDescent="0.25">
      <c r="A22" s="8" t="s">
        <v>40</v>
      </c>
      <c r="B22" s="84">
        <v>7.923</v>
      </c>
      <c r="C22" s="85">
        <v>7.9329999999999998</v>
      </c>
      <c r="D22" s="86">
        <v>100.12621481761958</v>
      </c>
    </row>
    <row r="23" spans="1:4" ht="15" customHeight="1" x14ac:dyDescent="0.25">
      <c r="A23" s="8" t="s">
        <v>39</v>
      </c>
      <c r="B23" s="84">
        <v>13321695.243000001</v>
      </c>
      <c r="C23" s="85">
        <v>14002729.200999999</v>
      </c>
      <c r="D23" s="86">
        <v>105.11221691817229</v>
      </c>
    </row>
    <row r="24" spans="1:4" ht="15" customHeight="1" x14ac:dyDescent="0.25">
      <c r="A24" s="8" t="s">
        <v>38</v>
      </c>
      <c r="B24" s="84">
        <v>7065564.8660000004</v>
      </c>
      <c r="C24" s="85">
        <v>7065283.7649999997</v>
      </c>
      <c r="D24" s="86">
        <v>99.996021535357301</v>
      </c>
    </row>
    <row r="25" spans="1:4" ht="15" customHeight="1" x14ac:dyDescent="0.25">
      <c r="A25" s="8" t="s">
        <v>37</v>
      </c>
      <c r="B25" s="84">
        <v>918098.96499999997</v>
      </c>
      <c r="C25" s="85">
        <v>891123.755</v>
      </c>
      <c r="D25" s="86">
        <v>97.061840713435515</v>
      </c>
    </row>
    <row r="26" spans="1:4" ht="15" customHeight="1" x14ac:dyDescent="0.25">
      <c r="A26" s="8" t="s">
        <v>36</v>
      </c>
      <c r="B26" s="84">
        <v>21305366.997000001</v>
      </c>
      <c r="C26" s="85">
        <v>21959144.653999999</v>
      </c>
      <c r="D26" s="86">
        <v>103.06860546965493</v>
      </c>
    </row>
    <row r="27" spans="1:4" ht="15" customHeight="1" x14ac:dyDescent="0.25">
      <c r="A27" s="8" t="s">
        <v>35</v>
      </c>
      <c r="B27" s="84">
        <v>13465270.573000001</v>
      </c>
      <c r="C27" s="85">
        <v>14108015.268999999</v>
      </c>
      <c r="D27" s="86">
        <v>104.77335150835219</v>
      </c>
    </row>
    <row r="28" spans="1:4" ht="15" customHeight="1" x14ac:dyDescent="0.25">
      <c r="A28" s="8" t="s">
        <v>34</v>
      </c>
      <c r="B28" s="84">
        <v>255601.51199999999</v>
      </c>
      <c r="C28" s="85">
        <v>247785.992</v>
      </c>
      <c r="D28" s="86">
        <v>96.942302907816924</v>
      </c>
    </row>
    <row r="29" spans="1:4" ht="15" customHeight="1" x14ac:dyDescent="0.25">
      <c r="A29" s="8" t="s">
        <v>33</v>
      </c>
      <c r="B29" s="84">
        <v>2980352.463</v>
      </c>
      <c r="C29" s="85">
        <v>3519798.3909999998</v>
      </c>
      <c r="D29" s="86">
        <v>118.1000715417732</v>
      </c>
    </row>
    <row r="30" spans="1:4" ht="15" customHeight="1" x14ac:dyDescent="0.25">
      <c r="A30" s="8" t="s">
        <v>32</v>
      </c>
      <c r="B30" s="84">
        <v>4142847.3020000001</v>
      </c>
      <c r="C30" s="85">
        <v>3636267.1680000001</v>
      </c>
      <c r="D30" s="86">
        <v>87.772174616345538</v>
      </c>
    </row>
    <row r="31" spans="1:4" ht="15" customHeight="1" x14ac:dyDescent="0.25">
      <c r="A31" s="8" t="s">
        <v>31</v>
      </c>
      <c r="B31" s="84">
        <v>461295.14399999997</v>
      </c>
      <c r="C31" s="85">
        <v>447277.83500000002</v>
      </c>
      <c r="D31" s="86">
        <v>96.961314424762307</v>
      </c>
    </row>
    <row r="32" spans="1:4" ht="15" customHeight="1" x14ac:dyDescent="0.25">
      <c r="A32" s="8" t="s">
        <v>25</v>
      </c>
      <c r="B32" s="84"/>
      <c r="C32" s="85">
        <v>282</v>
      </c>
      <c r="D32" s="86" t="s">
        <v>14</v>
      </c>
    </row>
    <row r="33" spans="1:4" ht="15" customHeight="1" x14ac:dyDescent="0.25">
      <c r="A33" s="8" t="s">
        <v>30</v>
      </c>
      <c r="B33" s="84">
        <v>49</v>
      </c>
      <c r="C33" s="85">
        <v>61</v>
      </c>
      <c r="D33" s="86">
        <v>124.48979591836735</v>
      </c>
    </row>
    <row r="34" spans="1:4" ht="15" customHeight="1" x14ac:dyDescent="0.25">
      <c r="A34" s="8" t="s">
        <v>29</v>
      </c>
      <c r="B34" s="84">
        <v>51</v>
      </c>
      <c r="C34" s="85">
        <v>52</v>
      </c>
      <c r="D34" s="86">
        <v>101.96078431372548</v>
      </c>
    </row>
    <row r="35" spans="1:4" ht="15" customHeight="1" x14ac:dyDescent="0.25">
      <c r="A35" s="8" t="s">
        <v>28</v>
      </c>
      <c r="B35" s="84">
        <v>619705.95700000005</v>
      </c>
      <c r="C35" s="85">
        <v>670864.71900000004</v>
      </c>
      <c r="D35" s="86">
        <v>108.25532842183088</v>
      </c>
    </row>
    <row r="36" spans="1:4" ht="15" customHeight="1" x14ac:dyDescent="0.25">
      <c r="A36" s="8" t="s">
        <v>27</v>
      </c>
      <c r="B36" s="84">
        <v>2402224.9380000001</v>
      </c>
      <c r="C36" s="85">
        <v>2256177.0630000001</v>
      </c>
      <c r="D36" s="86">
        <v>93.92030809897453</v>
      </c>
    </row>
    <row r="37" spans="1:4" ht="15" customHeight="1" x14ac:dyDescent="0.25">
      <c r="A37" s="8" t="s">
        <v>26</v>
      </c>
      <c r="B37" s="84">
        <v>-1782518.9809999999</v>
      </c>
      <c r="C37" s="85">
        <v>-1585312.344</v>
      </c>
      <c r="D37" s="86">
        <v>88.936631861874133</v>
      </c>
    </row>
    <row r="38" spans="1:4" ht="15" customHeight="1" x14ac:dyDescent="0.25">
      <c r="A38" s="8" t="s">
        <v>25</v>
      </c>
      <c r="B38" s="84"/>
      <c r="C38" s="85">
        <v>282</v>
      </c>
      <c r="D38" s="86" t="s">
        <v>14</v>
      </c>
    </row>
    <row r="39" spans="1:4" ht="15" customHeight="1" x14ac:dyDescent="0.25">
      <c r="A39" s="8" t="s">
        <v>24</v>
      </c>
      <c r="B39" s="84">
        <v>41</v>
      </c>
      <c r="C39" s="85">
        <v>50</v>
      </c>
      <c r="D39" s="86">
        <v>121.95121951219512</v>
      </c>
    </row>
    <row r="40" spans="1:4" ht="15" customHeight="1" x14ac:dyDescent="0.25">
      <c r="A40" s="8" t="s">
        <v>23</v>
      </c>
      <c r="B40" s="84">
        <v>221</v>
      </c>
      <c r="C40" s="85">
        <v>232</v>
      </c>
      <c r="D40" s="86">
        <v>104.97737556561087</v>
      </c>
    </row>
    <row r="41" spans="1:4" ht="15" customHeight="1" x14ac:dyDescent="0.25">
      <c r="A41" s="7" t="s">
        <v>22</v>
      </c>
      <c r="B41" s="88">
        <v>2005130.442</v>
      </c>
      <c r="C41" s="89">
        <v>1978074.024</v>
      </c>
      <c r="D41" s="90">
        <v>98.65064050531231</v>
      </c>
    </row>
  </sheetData>
  <mergeCells count="2">
    <mergeCell ref="A6:A7"/>
    <mergeCell ref="B6:D6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5"/>
  <sheetViews>
    <sheetView workbookViewId="0">
      <selection activeCell="E5" sqref="E5"/>
    </sheetView>
  </sheetViews>
  <sheetFormatPr defaultRowHeight="15" x14ac:dyDescent="0.25"/>
  <cols>
    <col min="1" max="1" width="37.7109375" customWidth="1"/>
    <col min="2" max="2" width="10.42578125" customWidth="1"/>
    <col min="3" max="3" width="11.7109375" customWidth="1"/>
    <col min="4" max="5" width="9.85546875" bestFit="1" customWidth="1"/>
    <col min="6" max="6" width="11.85546875" customWidth="1"/>
    <col min="7" max="7" width="18" customWidth="1"/>
    <col min="237" max="237" width="36.28515625" customWidth="1"/>
    <col min="238" max="238" width="10.42578125" customWidth="1"/>
    <col min="239" max="239" width="11.7109375" customWidth="1"/>
    <col min="242" max="242" width="11.85546875" customWidth="1"/>
    <col min="493" max="493" width="36.28515625" customWidth="1"/>
    <col min="494" max="494" width="10.42578125" customWidth="1"/>
    <col min="495" max="495" width="11.7109375" customWidth="1"/>
    <col min="498" max="498" width="11.85546875" customWidth="1"/>
    <col min="749" max="749" width="36.28515625" customWidth="1"/>
    <col min="750" max="750" width="10.42578125" customWidth="1"/>
    <col min="751" max="751" width="11.7109375" customWidth="1"/>
    <col min="754" max="754" width="11.85546875" customWidth="1"/>
    <col min="1005" max="1005" width="36.28515625" customWidth="1"/>
    <col min="1006" max="1006" width="10.42578125" customWidth="1"/>
    <col min="1007" max="1007" width="11.7109375" customWidth="1"/>
    <col min="1010" max="1010" width="11.85546875" customWidth="1"/>
    <col min="1261" max="1261" width="36.28515625" customWidth="1"/>
    <col min="1262" max="1262" width="10.42578125" customWidth="1"/>
    <col min="1263" max="1263" width="11.7109375" customWidth="1"/>
    <col min="1266" max="1266" width="11.85546875" customWidth="1"/>
    <col min="1517" max="1517" width="36.28515625" customWidth="1"/>
    <col min="1518" max="1518" width="10.42578125" customWidth="1"/>
    <col min="1519" max="1519" width="11.7109375" customWidth="1"/>
    <col min="1522" max="1522" width="11.85546875" customWidth="1"/>
    <col min="1773" max="1773" width="36.28515625" customWidth="1"/>
    <col min="1774" max="1774" width="10.42578125" customWidth="1"/>
    <col min="1775" max="1775" width="11.7109375" customWidth="1"/>
    <col min="1778" max="1778" width="11.85546875" customWidth="1"/>
    <col min="2029" max="2029" width="36.28515625" customWidth="1"/>
    <col min="2030" max="2030" width="10.42578125" customWidth="1"/>
    <col min="2031" max="2031" width="11.7109375" customWidth="1"/>
    <col min="2034" max="2034" width="11.85546875" customWidth="1"/>
    <col min="2285" max="2285" width="36.28515625" customWidth="1"/>
    <col min="2286" max="2286" width="10.42578125" customWidth="1"/>
    <col min="2287" max="2287" width="11.7109375" customWidth="1"/>
    <col min="2290" max="2290" width="11.85546875" customWidth="1"/>
    <col min="2541" max="2541" width="36.28515625" customWidth="1"/>
    <col min="2542" max="2542" width="10.42578125" customWidth="1"/>
    <col min="2543" max="2543" width="11.7109375" customWidth="1"/>
    <col min="2546" max="2546" width="11.85546875" customWidth="1"/>
    <col min="2797" max="2797" width="36.28515625" customWidth="1"/>
    <col min="2798" max="2798" width="10.42578125" customWidth="1"/>
    <col min="2799" max="2799" width="11.7109375" customWidth="1"/>
    <col min="2802" max="2802" width="11.85546875" customWidth="1"/>
    <col min="3053" max="3053" width="36.28515625" customWidth="1"/>
    <col min="3054" max="3054" width="10.42578125" customWidth="1"/>
    <col min="3055" max="3055" width="11.7109375" customWidth="1"/>
    <col min="3058" max="3058" width="11.85546875" customWidth="1"/>
    <col min="3309" max="3309" width="36.28515625" customWidth="1"/>
    <col min="3310" max="3310" width="10.42578125" customWidth="1"/>
    <col min="3311" max="3311" width="11.7109375" customWidth="1"/>
    <col min="3314" max="3314" width="11.85546875" customWidth="1"/>
    <col min="3565" max="3565" width="36.28515625" customWidth="1"/>
    <col min="3566" max="3566" width="10.42578125" customWidth="1"/>
    <col min="3567" max="3567" width="11.7109375" customWidth="1"/>
    <col min="3570" max="3570" width="11.85546875" customWidth="1"/>
    <col min="3821" max="3821" width="36.28515625" customWidth="1"/>
    <col min="3822" max="3822" width="10.42578125" customWidth="1"/>
    <col min="3823" max="3823" width="11.7109375" customWidth="1"/>
    <col min="3826" max="3826" width="11.85546875" customWidth="1"/>
    <col min="4077" max="4077" width="36.28515625" customWidth="1"/>
    <col min="4078" max="4078" width="10.42578125" customWidth="1"/>
    <col min="4079" max="4079" width="11.7109375" customWidth="1"/>
    <col min="4082" max="4082" width="11.85546875" customWidth="1"/>
    <col min="4333" max="4333" width="36.28515625" customWidth="1"/>
    <col min="4334" max="4334" width="10.42578125" customWidth="1"/>
    <col min="4335" max="4335" width="11.7109375" customWidth="1"/>
    <col min="4338" max="4338" width="11.85546875" customWidth="1"/>
    <col min="4589" max="4589" width="36.28515625" customWidth="1"/>
    <col min="4590" max="4590" width="10.42578125" customWidth="1"/>
    <col min="4591" max="4591" width="11.7109375" customWidth="1"/>
    <col min="4594" max="4594" width="11.85546875" customWidth="1"/>
    <col min="4845" max="4845" width="36.28515625" customWidth="1"/>
    <col min="4846" max="4846" width="10.42578125" customWidth="1"/>
    <col min="4847" max="4847" width="11.7109375" customWidth="1"/>
    <col min="4850" max="4850" width="11.85546875" customWidth="1"/>
    <col min="5101" max="5101" width="36.28515625" customWidth="1"/>
    <col min="5102" max="5102" width="10.42578125" customWidth="1"/>
    <col min="5103" max="5103" width="11.7109375" customWidth="1"/>
    <col min="5106" max="5106" width="11.85546875" customWidth="1"/>
    <col min="5357" max="5357" width="36.28515625" customWidth="1"/>
    <col min="5358" max="5358" width="10.42578125" customWidth="1"/>
    <col min="5359" max="5359" width="11.7109375" customWidth="1"/>
    <col min="5362" max="5362" width="11.85546875" customWidth="1"/>
    <col min="5613" max="5613" width="36.28515625" customWidth="1"/>
    <col min="5614" max="5614" width="10.42578125" customWidth="1"/>
    <col min="5615" max="5615" width="11.7109375" customWidth="1"/>
    <col min="5618" max="5618" width="11.85546875" customWidth="1"/>
    <col min="5869" max="5869" width="36.28515625" customWidth="1"/>
    <col min="5870" max="5870" width="10.42578125" customWidth="1"/>
    <col min="5871" max="5871" width="11.7109375" customWidth="1"/>
    <col min="5874" max="5874" width="11.85546875" customWidth="1"/>
    <col min="6125" max="6125" width="36.28515625" customWidth="1"/>
    <col min="6126" max="6126" width="10.42578125" customWidth="1"/>
    <col min="6127" max="6127" width="11.7109375" customWidth="1"/>
    <col min="6130" max="6130" width="11.85546875" customWidth="1"/>
    <col min="6381" max="6381" width="36.28515625" customWidth="1"/>
    <col min="6382" max="6382" width="10.42578125" customWidth="1"/>
    <col min="6383" max="6383" width="11.7109375" customWidth="1"/>
    <col min="6386" max="6386" width="11.85546875" customWidth="1"/>
    <col min="6637" max="6637" width="36.28515625" customWidth="1"/>
    <col min="6638" max="6638" width="10.42578125" customWidth="1"/>
    <col min="6639" max="6639" width="11.7109375" customWidth="1"/>
    <col min="6642" max="6642" width="11.85546875" customWidth="1"/>
    <col min="6893" max="6893" width="36.28515625" customWidth="1"/>
    <col min="6894" max="6894" width="10.42578125" customWidth="1"/>
    <col min="6895" max="6895" width="11.7109375" customWidth="1"/>
    <col min="6898" max="6898" width="11.85546875" customWidth="1"/>
    <col min="7149" max="7149" width="36.28515625" customWidth="1"/>
    <col min="7150" max="7150" width="10.42578125" customWidth="1"/>
    <col min="7151" max="7151" width="11.7109375" customWidth="1"/>
    <col min="7154" max="7154" width="11.85546875" customWidth="1"/>
    <col min="7405" max="7405" width="36.28515625" customWidth="1"/>
    <col min="7406" max="7406" width="10.42578125" customWidth="1"/>
    <col min="7407" max="7407" width="11.7109375" customWidth="1"/>
    <col min="7410" max="7410" width="11.85546875" customWidth="1"/>
    <col min="7661" max="7661" width="36.28515625" customWidth="1"/>
    <col min="7662" max="7662" width="10.42578125" customWidth="1"/>
    <col min="7663" max="7663" width="11.7109375" customWidth="1"/>
    <col min="7666" max="7666" width="11.85546875" customWidth="1"/>
    <col min="7917" max="7917" width="36.28515625" customWidth="1"/>
    <col min="7918" max="7918" width="10.42578125" customWidth="1"/>
    <col min="7919" max="7919" width="11.7109375" customWidth="1"/>
    <col min="7922" max="7922" width="11.85546875" customWidth="1"/>
    <col min="8173" max="8173" width="36.28515625" customWidth="1"/>
    <col min="8174" max="8174" width="10.42578125" customWidth="1"/>
    <col min="8175" max="8175" width="11.7109375" customWidth="1"/>
    <col min="8178" max="8178" width="11.85546875" customWidth="1"/>
    <col min="8429" max="8429" width="36.28515625" customWidth="1"/>
    <col min="8430" max="8430" width="10.42578125" customWidth="1"/>
    <col min="8431" max="8431" width="11.7109375" customWidth="1"/>
    <col min="8434" max="8434" width="11.85546875" customWidth="1"/>
    <col min="8685" max="8685" width="36.28515625" customWidth="1"/>
    <col min="8686" max="8686" width="10.42578125" customWidth="1"/>
    <col min="8687" max="8687" width="11.7109375" customWidth="1"/>
    <col min="8690" max="8690" width="11.85546875" customWidth="1"/>
    <col min="8941" max="8941" width="36.28515625" customWidth="1"/>
    <col min="8942" max="8942" width="10.42578125" customWidth="1"/>
    <col min="8943" max="8943" width="11.7109375" customWidth="1"/>
    <col min="8946" max="8946" width="11.85546875" customWidth="1"/>
    <col min="9197" max="9197" width="36.28515625" customWidth="1"/>
    <col min="9198" max="9198" width="10.42578125" customWidth="1"/>
    <col min="9199" max="9199" width="11.7109375" customWidth="1"/>
    <col min="9202" max="9202" width="11.85546875" customWidth="1"/>
    <col min="9453" max="9453" width="36.28515625" customWidth="1"/>
    <col min="9454" max="9454" width="10.42578125" customWidth="1"/>
    <col min="9455" max="9455" width="11.7109375" customWidth="1"/>
    <col min="9458" max="9458" width="11.85546875" customWidth="1"/>
    <col min="9709" max="9709" width="36.28515625" customWidth="1"/>
    <col min="9710" max="9710" width="10.42578125" customWidth="1"/>
    <col min="9711" max="9711" width="11.7109375" customWidth="1"/>
    <col min="9714" max="9714" width="11.85546875" customWidth="1"/>
    <col min="9965" max="9965" width="36.28515625" customWidth="1"/>
    <col min="9966" max="9966" width="10.42578125" customWidth="1"/>
    <col min="9967" max="9967" width="11.7109375" customWidth="1"/>
    <col min="9970" max="9970" width="11.85546875" customWidth="1"/>
    <col min="10221" max="10221" width="36.28515625" customWidth="1"/>
    <col min="10222" max="10222" width="10.42578125" customWidth="1"/>
    <col min="10223" max="10223" width="11.7109375" customWidth="1"/>
    <col min="10226" max="10226" width="11.85546875" customWidth="1"/>
    <col min="10477" max="10477" width="36.28515625" customWidth="1"/>
    <col min="10478" max="10478" width="10.42578125" customWidth="1"/>
    <col min="10479" max="10479" width="11.7109375" customWidth="1"/>
    <col min="10482" max="10482" width="11.85546875" customWidth="1"/>
    <col min="10733" max="10733" width="36.28515625" customWidth="1"/>
    <col min="10734" max="10734" width="10.42578125" customWidth="1"/>
    <col min="10735" max="10735" width="11.7109375" customWidth="1"/>
    <col min="10738" max="10738" width="11.85546875" customWidth="1"/>
    <col min="10989" max="10989" width="36.28515625" customWidth="1"/>
    <col min="10990" max="10990" width="10.42578125" customWidth="1"/>
    <col min="10991" max="10991" width="11.7109375" customWidth="1"/>
    <col min="10994" max="10994" width="11.85546875" customWidth="1"/>
    <col min="11245" max="11245" width="36.28515625" customWidth="1"/>
    <col min="11246" max="11246" width="10.42578125" customWidth="1"/>
    <col min="11247" max="11247" width="11.7109375" customWidth="1"/>
    <col min="11250" max="11250" width="11.85546875" customWidth="1"/>
    <col min="11501" max="11501" width="36.28515625" customWidth="1"/>
    <col min="11502" max="11502" width="10.42578125" customWidth="1"/>
    <col min="11503" max="11503" width="11.7109375" customWidth="1"/>
    <col min="11506" max="11506" width="11.85546875" customWidth="1"/>
    <col min="11757" max="11757" width="36.28515625" customWidth="1"/>
    <col min="11758" max="11758" width="10.42578125" customWidth="1"/>
    <col min="11759" max="11759" width="11.7109375" customWidth="1"/>
    <col min="11762" max="11762" width="11.85546875" customWidth="1"/>
    <col min="12013" max="12013" width="36.28515625" customWidth="1"/>
    <col min="12014" max="12014" width="10.42578125" customWidth="1"/>
    <col min="12015" max="12015" width="11.7109375" customWidth="1"/>
    <col min="12018" max="12018" width="11.85546875" customWidth="1"/>
    <col min="12269" max="12269" width="36.28515625" customWidth="1"/>
    <col min="12270" max="12270" width="10.42578125" customWidth="1"/>
    <col min="12271" max="12271" width="11.7109375" customWidth="1"/>
    <col min="12274" max="12274" width="11.85546875" customWidth="1"/>
    <col min="12525" max="12525" width="36.28515625" customWidth="1"/>
    <col min="12526" max="12526" width="10.42578125" customWidth="1"/>
    <col min="12527" max="12527" width="11.7109375" customWidth="1"/>
    <col min="12530" max="12530" width="11.85546875" customWidth="1"/>
    <col min="12781" max="12781" width="36.28515625" customWidth="1"/>
    <col min="12782" max="12782" width="10.42578125" customWidth="1"/>
    <col min="12783" max="12783" width="11.7109375" customWidth="1"/>
    <col min="12786" max="12786" width="11.85546875" customWidth="1"/>
    <col min="13037" max="13037" width="36.28515625" customWidth="1"/>
    <col min="13038" max="13038" width="10.42578125" customWidth="1"/>
    <col min="13039" max="13039" width="11.7109375" customWidth="1"/>
    <col min="13042" max="13042" width="11.85546875" customWidth="1"/>
    <col min="13293" max="13293" width="36.28515625" customWidth="1"/>
    <col min="13294" max="13294" width="10.42578125" customWidth="1"/>
    <col min="13295" max="13295" width="11.7109375" customWidth="1"/>
    <col min="13298" max="13298" width="11.85546875" customWidth="1"/>
    <col min="13549" max="13549" width="36.28515625" customWidth="1"/>
    <col min="13550" max="13550" width="10.42578125" customWidth="1"/>
    <col min="13551" max="13551" width="11.7109375" customWidth="1"/>
    <col min="13554" max="13554" width="11.85546875" customWidth="1"/>
    <col min="13805" max="13805" width="36.28515625" customWidth="1"/>
    <col min="13806" max="13806" width="10.42578125" customWidth="1"/>
    <col min="13807" max="13807" width="11.7109375" customWidth="1"/>
    <col min="13810" max="13810" width="11.85546875" customWidth="1"/>
    <col min="14061" max="14061" width="36.28515625" customWidth="1"/>
    <col min="14062" max="14062" width="10.42578125" customWidth="1"/>
    <col min="14063" max="14063" width="11.7109375" customWidth="1"/>
    <col min="14066" max="14066" width="11.85546875" customWidth="1"/>
    <col min="14317" max="14317" width="36.28515625" customWidth="1"/>
    <col min="14318" max="14318" width="10.42578125" customWidth="1"/>
    <col min="14319" max="14319" width="11.7109375" customWidth="1"/>
    <col min="14322" max="14322" width="11.85546875" customWidth="1"/>
    <col min="14573" max="14573" width="36.28515625" customWidth="1"/>
    <col min="14574" max="14574" width="10.42578125" customWidth="1"/>
    <col min="14575" max="14575" width="11.7109375" customWidth="1"/>
    <col min="14578" max="14578" width="11.85546875" customWidth="1"/>
    <col min="14829" max="14829" width="36.28515625" customWidth="1"/>
    <col min="14830" max="14830" width="10.42578125" customWidth="1"/>
    <col min="14831" max="14831" width="11.7109375" customWidth="1"/>
    <col min="14834" max="14834" width="11.85546875" customWidth="1"/>
    <col min="15085" max="15085" width="36.28515625" customWidth="1"/>
    <col min="15086" max="15086" width="10.42578125" customWidth="1"/>
    <col min="15087" max="15087" width="11.7109375" customWidth="1"/>
    <col min="15090" max="15090" width="11.85546875" customWidth="1"/>
    <col min="15341" max="15341" width="36.28515625" customWidth="1"/>
    <col min="15342" max="15342" width="10.42578125" customWidth="1"/>
    <col min="15343" max="15343" width="11.7109375" customWidth="1"/>
    <col min="15346" max="15346" width="11.85546875" customWidth="1"/>
    <col min="15597" max="15597" width="36.28515625" customWidth="1"/>
    <col min="15598" max="15598" width="10.42578125" customWidth="1"/>
    <col min="15599" max="15599" width="11.7109375" customWidth="1"/>
    <col min="15602" max="15602" width="11.85546875" customWidth="1"/>
    <col min="15853" max="15853" width="36.28515625" customWidth="1"/>
    <col min="15854" max="15854" width="10.42578125" customWidth="1"/>
    <col min="15855" max="15855" width="11.7109375" customWidth="1"/>
    <col min="15858" max="15858" width="11.85546875" customWidth="1"/>
    <col min="16109" max="16109" width="36.28515625" customWidth="1"/>
    <col min="16110" max="16110" width="10.42578125" customWidth="1"/>
    <col min="16111" max="16111" width="11.7109375" customWidth="1"/>
    <col min="16114" max="16114" width="11.85546875" customWidth="1"/>
  </cols>
  <sheetData>
    <row r="4" spans="1:10" s="2" customFormat="1" x14ac:dyDescent="0.25">
      <c r="A4" s="20" t="s">
        <v>149</v>
      </c>
      <c r="C4" s="3"/>
    </row>
    <row r="5" spans="1:10" s="2" customFormat="1" x14ac:dyDescent="0.25">
      <c r="A5" s="1"/>
      <c r="C5" s="3"/>
      <c r="E5" s="3" t="s">
        <v>148</v>
      </c>
    </row>
    <row r="6" spans="1:10" ht="28.5" customHeight="1" x14ac:dyDescent="0.25">
      <c r="A6" s="127" t="s">
        <v>0</v>
      </c>
      <c r="B6" s="127" t="s">
        <v>1</v>
      </c>
      <c r="C6" s="127" t="s">
        <v>2</v>
      </c>
      <c r="D6" s="127" t="s">
        <v>3</v>
      </c>
      <c r="E6" s="127" t="s">
        <v>4</v>
      </c>
      <c r="F6" s="127" t="s">
        <v>5</v>
      </c>
      <c r="G6" s="127" t="s">
        <v>21</v>
      </c>
      <c r="H6" s="4"/>
    </row>
    <row r="7" spans="1:10" x14ac:dyDescent="0.25">
      <c r="A7" s="95" t="s">
        <v>16</v>
      </c>
      <c r="B7" s="96">
        <v>135</v>
      </c>
      <c r="C7" s="97">
        <v>5095</v>
      </c>
      <c r="D7" s="97">
        <v>7773240.1799999997</v>
      </c>
      <c r="E7" s="97">
        <v>6587592.9000000004</v>
      </c>
      <c r="F7" s="97">
        <v>938622.57799999998</v>
      </c>
      <c r="G7" s="97">
        <v>8580.6420183186128</v>
      </c>
      <c r="H7" s="4"/>
    </row>
    <row r="8" spans="1:10" x14ac:dyDescent="0.25">
      <c r="A8" s="95" t="s">
        <v>17</v>
      </c>
      <c r="B8" s="96">
        <v>53</v>
      </c>
      <c r="C8" s="97">
        <v>2183</v>
      </c>
      <c r="D8" s="97">
        <v>5106733.9060000004</v>
      </c>
      <c r="E8" s="97">
        <v>4949020.5530000003</v>
      </c>
      <c r="F8" s="97">
        <v>126507.641</v>
      </c>
      <c r="G8" s="97">
        <v>10169.199686975111</v>
      </c>
      <c r="H8" s="4"/>
      <c r="I8" s="6"/>
      <c r="J8" s="6"/>
    </row>
    <row r="9" spans="1:10" x14ac:dyDescent="0.25">
      <c r="A9" s="95" t="s">
        <v>18</v>
      </c>
      <c r="B9" s="96">
        <v>7</v>
      </c>
      <c r="C9" s="96">
        <v>33</v>
      </c>
      <c r="D9" s="97">
        <v>48352.86</v>
      </c>
      <c r="E9" s="97">
        <v>57031.603000000003</v>
      </c>
      <c r="F9" s="98">
        <v>-8828.3420000000006</v>
      </c>
      <c r="G9" s="97">
        <v>4444.3459595959594</v>
      </c>
      <c r="H9" s="4"/>
    </row>
    <row r="10" spans="1:10" x14ac:dyDescent="0.25">
      <c r="A10" s="95" t="s">
        <v>19</v>
      </c>
      <c r="B10" s="96">
        <v>87</v>
      </c>
      <c r="C10" s="96">
        <v>259</v>
      </c>
      <c r="D10" s="97">
        <v>115097.72199999999</v>
      </c>
      <c r="E10" s="97">
        <v>108564.24400000001</v>
      </c>
      <c r="F10" s="97">
        <v>5585.701</v>
      </c>
      <c r="G10" s="97">
        <v>4469.7049549549547</v>
      </c>
      <c r="H10" s="4"/>
    </row>
    <row r="11" spans="1:10" x14ac:dyDescent="0.25">
      <c r="A11" s="99" t="s">
        <v>20</v>
      </c>
      <c r="B11" s="100">
        <f>SUM(B7:B10)</f>
        <v>282</v>
      </c>
      <c r="C11" s="101">
        <f>SUM(C7:C10)</f>
        <v>7570</v>
      </c>
      <c r="D11" s="101">
        <f>SUM(D7:D10)</f>
        <v>13043424.667999998</v>
      </c>
      <c r="E11" s="101">
        <f>SUM(E7:E10)</f>
        <v>11702209.300000003</v>
      </c>
      <c r="F11" s="101">
        <f>SUM(F7:F10)</f>
        <v>1061887.578</v>
      </c>
      <c r="G11" s="101">
        <v>8880.0595772787328</v>
      </c>
    </row>
    <row r="12" spans="1:10" x14ac:dyDescent="0.25">
      <c r="C12" s="6"/>
      <c r="D12" s="6"/>
      <c r="E12" s="6"/>
    </row>
    <row r="13" spans="1:10" x14ac:dyDescent="0.25">
      <c r="A13" s="5" t="s">
        <v>6</v>
      </c>
    </row>
    <row r="15" spans="1:10" x14ac:dyDescent="0.25">
      <c r="B15" s="6"/>
      <c r="C15" s="6"/>
      <c r="D15" s="6"/>
      <c r="E15" s="6"/>
      <c r="F15" s="6"/>
      <c r="G15" s="6"/>
    </row>
  </sheetData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9"/>
  <sheetViews>
    <sheetView tabSelected="1" workbookViewId="0">
      <selection activeCell="D19" sqref="D19"/>
    </sheetView>
  </sheetViews>
  <sheetFormatPr defaultRowHeight="15" x14ac:dyDescent="0.25"/>
  <cols>
    <col min="1" max="1" width="22.28515625" customWidth="1"/>
    <col min="2" max="2" width="9.85546875" bestFit="1" customWidth="1"/>
    <col min="13" max="13" width="11.5703125" bestFit="1" customWidth="1"/>
    <col min="20" max="20" width="10.42578125" customWidth="1"/>
    <col min="257" max="257" width="17.28515625" customWidth="1"/>
    <col min="269" max="269" width="11.5703125" bestFit="1" customWidth="1"/>
    <col min="276" max="276" width="10.42578125" customWidth="1"/>
    <col min="513" max="513" width="17.28515625" customWidth="1"/>
    <col min="525" max="525" width="11.5703125" bestFit="1" customWidth="1"/>
    <col min="532" max="532" width="10.42578125" customWidth="1"/>
    <col min="769" max="769" width="17.28515625" customWidth="1"/>
    <col min="781" max="781" width="11.5703125" bestFit="1" customWidth="1"/>
    <col min="788" max="788" width="10.42578125" customWidth="1"/>
    <col min="1025" max="1025" width="17.28515625" customWidth="1"/>
    <col min="1037" max="1037" width="11.5703125" bestFit="1" customWidth="1"/>
    <col min="1044" max="1044" width="10.42578125" customWidth="1"/>
    <col min="1281" max="1281" width="17.28515625" customWidth="1"/>
    <col min="1293" max="1293" width="11.5703125" bestFit="1" customWidth="1"/>
    <col min="1300" max="1300" width="10.42578125" customWidth="1"/>
    <col min="1537" max="1537" width="17.28515625" customWidth="1"/>
    <col min="1549" max="1549" width="11.5703125" bestFit="1" customWidth="1"/>
    <col min="1556" max="1556" width="10.42578125" customWidth="1"/>
    <col min="1793" max="1793" width="17.28515625" customWidth="1"/>
    <col min="1805" max="1805" width="11.5703125" bestFit="1" customWidth="1"/>
    <col min="1812" max="1812" width="10.42578125" customWidth="1"/>
    <col min="2049" max="2049" width="17.28515625" customWidth="1"/>
    <col min="2061" max="2061" width="11.5703125" bestFit="1" customWidth="1"/>
    <col min="2068" max="2068" width="10.42578125" customWidth="1"/>
    <col min="2305" max="2305" width="17.28515625" customWidth="1"/>
    <col min="2317" max="2317" width="11.5703125" bestFit="1" customWidth="1"/>
    <col min="2324" max="2324" width="10.42578125" customWidth="1"/>
    <col min="2561" max="2561" width="17.28515625" customWidth="1"/>
    <col min="2573" max="2573" width="11.5703125" bestFit="1" customWidth="1"/>
    <col min="2580" max="2580" width="10.42578125" customWidth="1"/>
    <col min="2817" max="2817" width="17.28515625" customWidth="1"/>
    <col min="2829" max="2829" width="11.5703125" bestFit="1" customWidth="1"/>
    <col min="2836" max="2836" width="10.42578125" customWidth="1"/>
    <col min="3073" max="3073" width="17.28515625" customWidth="1"/>
    <col min="3085" max="3085" width="11.5703125" bestFit="1" customWidth="1"/>
    <col min="3092" max="3092" width="10.42578125" customWidth="1"/>
    <col min="3329" max="3329" width="17.28515625" customWidth="1"/>
    <col min="3341" max="3341" width="11.5703125" bestFit="1" customWidth="1"/>
    <col min="3348" max="3348" width="10.42578125" customWidth="1"/>
    <col min="3585" max="3585" width="17.28515625" customWidth="1"/>
    <col min="3597" max="3597" width="11.5703125" bestFit="1" customWidth="1"/>
    <col min="3604" max="3604" width="10.42578125" customWidth="1"/>
    <col min="3841" max="3841" width="17.28515625" customWidth="1"/>
    <col min="3853" max="3853" width="11.5703125" bestFit="1" customWidth="1"/>
    <col min="3860" max="3860" width="10.42578125" customWidth="1"/>
    <col min="4097" max="4097" width="17.28515625" customWidth="1"/>
    <col min="4109" max="4109" width="11.5703125" bestFit="1" customWidth="1"/>
    <col min="4116" max="4116" width="10.42578125" customWidth="1"/>
    <col min="4353" max="4353" width="17.28515625" customWidth="1"/>
    <col min="4365" max="4365" width="11.5703125" bestFit="1" customWidth="1"/>
    <col min="4372" max="4372" width="10.42578125" customWidth="1"/>
    <col min="4609" max="4609" width="17.28515625" customWidth="1"/>
    <col min="4621" max="4621" width="11.5703125" bestFit="1" customWidth="1"/>
    <col min="4628" max="4628" width="10.42578125" customWidth="1"/>
    <col min="4865" max="4865" width="17.28515625" customWidth="1"/>
    <col min="4877" max="4877" width="11.5703125" bestFit="1" customWidth="1"/>
    <col min="4884" max="4884" width="10.42578125" customWidth="1"/>
    <col min="5121" max="5121" width="17.28515625" customWidth="1"/>
    <col min="5133" max="5133" width="11.5703125" bestFit="1" customWidth="1"/>
    <col min="5140" max="5140" width="10.42578125" customWidth="1"/>
    <col min="5377" max="5377" width="17.28515625" customWidth="1"/>
    <col min="5389" max="5389" width="11.5703125" bestFit="1" customWidth="1"/>
    <col min="5396" max="5396" width="10.42578125" customWidth="1"/>
    <col min="5633" max="5633" width="17.28515625" customWidth="1"/>
    <col min="5645" max="5645" width="11.5703125" bestFit="1" customWidth="1"/>
    <col min="5652" max="5652" width="10.42578125" customWidth="1"/>
    <col min="5889" max="5889" width="17.28515625" customWidth="1"/>
    <col min="5901" max="5901" width="11.5703125" bestFit="1" customWidth="1"/>
    <col min="5908" max="5908" width="10.42578125" customWidth="1"/>
    <col min="6145" max="6145" width="17.28515625" customWidth="1"/>
    <col min="6157" max="6157" width="11.5703125" bestFit="1" customWidth="1"/>
    <col min="6164" max="6164" width="10.42578125" customWidth="1"/>
    <col min="6401" max="6401" width="17.28515625" customWidth="1"/>
    <col min="6413" max="6413" width="11.5703125" bestFit="1" customWidth="1"/>
    <col min="6420" max="6420" width="10.42578125" customWidth="1"/>
    <col min="6657" max="6657" width="17.28515625" customWidth="1"/>
    <col min="6669" max="6669" width="11.5703125" bestFit="1" customWidth="1"/>
    <col min="6676" max="6676" width="10.42578125" customWidth="1"/>
    <col min="6913" max="6913" width="17.28515625" customWidth="1"/>
    <col min="6925" max="6925" width="11.5703125" bestFit="1" customWidth="1"/>
    <col min="6932" max="6932" width="10.42578125" customWidth="1"/>
    <col min="7169" max="7169" width="17.28515625" customWidth="1"/>
    <col min="7181" max="7181" width="11.5703125" bestFit="1" customWidth="1"/>
    <col min="7188" max="7188" width="10.42578125" customWidth="1"/>
    <col min="7425" max="7425" width="17.28515625" customWidth="1"/>
    <col min="7437" max="7437" width="11.5703125" bestFit="1" customWidth="1"/>
    <col min="7444" max="7444" width="10.42578125" customWidth="1"/>
    <col min="7681" max="7681" width="17.28515625" customWidth="1"/>
    <col min="7693" max="7693" width="11.5703125" bestFit="1" customWidth="1"/>
    <col min="7700" max="7700" width="10.42578125" customWidth="1"/>
    <col min="7937" max="7937" width="17.28515625" customWidth="1"/>
    <col min="7949" max="7949" width="11.5703125" bestFit="1" customWidth="1"/>
    <col min="7956" max="7956" width="10.42578125" customWidth="1"/>
    <col min="8193" max="8193" width="17.28515625" customWidth="1"/>
    <col min="8205" max="8205" width="11.5703125" bestFit="1" customWidth="1"/>
    <col min="8212" max="8212" width="10.42578125" customWidth="1"/>
    <col min="8449" max="8449" width="17.28515625" customWidth="1"/>
    <col min="8461" max="8461" width="11.5703125" bestFit="1" customWidth="1"/>
    <col min="8468" max="8468" width="10.42578125" customWidth="1"/>
    <col min="8705" max="8705" width="17.28515625" customWidth="1"/>
    <col min="8717" max="8717" width="11.5703125" bestFit="1" customWidth="1"/>
    <col min="8724" max="8724" width="10.42578125" customWidth="1"/>
    <col min="8961" max="8961" width="17.28515625" customWidth="1"/>
    <col min="8973" max="8973" width="11.5703125" bestFit="1" customWidth="1"/>
    <col min="8980" max="8980" width="10.42578125" customWidth="1"/>
    <col min="9217" max="9217" width="17.28515625" customWidth="1"/>
    <col min="9229" max="9229" width="11.5703125" bestFit="1" customWidth="1"/>
    <col min="9236" max="9236" width="10.42578125" customWidth="1"/>
    <col min="9473" max="9473" width="17.28515625" customWidth="1"/>
    <col min="9485" max="9485" width="11.5703125" bestFit="1" customWidth="1"/>
    <col min="9492" max="9492" width="10.42578125" customWidth="1"/>
    <col min="9729" max="9729" width="17.28515625" customWidth="1"/>
    <col min="9741" max="9741" width="11.5703125" bestFit="1" customWidth="1"/>
    <col min="9748" max="9748" width="10.42578125" customWidth="1"/>
    <col min="9985" max="9985" width="17.28515625" customWidth="1"/>
    <col min="9997" max="9997" width="11.5703125" bestFit="1" customWidth="1"/>
    <col min="10004" max="10004" width="10.42578125" customWidth="1"/>
    <col min="10241" max="10241" width="17.28515625" customWidth="1"/>
    <col min="10253" max="10253" width="11.5703125" bestFit="1" customWidth="1"/>
    <col min="10260" max="10260" width="10.42578125" customWidth="1"/>
    <col min="10497" max="10497" width="17.28515625" customWidth="1"/>
    <col min="10509" max="10509" width="11.5703125" bestFit="1" customWidth="1"/>
    <col min="10516" max="10516" width="10.42578125" customWidth="1"/>
    <col min="10753" max="10753" width="17.28515625" customWidth="1"/>
    <col min="10765" max="10765" width="11.5703125" bestFit="1" customWidth="1"/>
    <col min="10772" max="10772" width="10.42578125" customWidth="1"/>
    <col min="11009" max="11009" width="17.28515625" customWidth="1"/>
    <col min="11021" max="11021" width="11.5703125" bestFit="1" customWidth="1"/>
    <col min="11028" max="11028" width="10.42578125" customWidth="1"/>
    <col min="11265" max="11265" width="17.28515625" customWidth="1"/>
    <col min="11277" max="11277" width="11.5703125" bestFit="1" customWidth="1"/>
    <col min="11284" max="11284" width="10.42578125" customWidth="1"/>
    <col min="11521" max="11521" width="17.28515625" customWidth="1"/>
    <col min="11533" max="11533" width="11.5703125" bestFit="1" customWidth="1"/>
    <col min="11540" max="11540" width="10.42578125" customWidth="1"/>
    <col min="11777" max="11777" width="17.28515625" customWidth="1"/>
    <col min="11789" max="11789" width="11.5703125" bestFit="1" customWidth="1"/>
    <col min="11796" max="11796" width="10.42578125" customWidth="1"/>
    <col min="12033" max="12033" width="17.28515625" customWidth="1"/>
    <col min="12045" max="12045" width="11.5703125" bestFit="1" customWidth="1"/>
    <col min="12052" max="12052" width="10.42578125" customWidth="1"/>
    <col min="12289" max="12289" width="17.28515625" customWidth="1"/>
    <col min="12301" max="12301" width="11.5703125" bestFit="1" customWidth="1"/>
    <col min="12308" max="12308" width="10.42578125" customWidth="1"/>
    <col min="12545" max="12545" width="17.28515625" customWidth="1"/>
    <col min="12557" max="12557" width="11.5703125" bestFit="1" customWidth="1"/>
    <col min="12564" max="12564" width="10.42578125" customWidth="1"/>
    <col min="12801" max="12801" width="17.28515625" customWidth="1"/>
    <col min="12813" max="12813" width="11.5703125" bestFit="1" customWidth="1"/>
    <col min="12820" max="12820" width="10.42578125" customWidth="1"/>
    <col min="13057" max="13057" width="17.28515625" customWidth="1"/>
    <col min="13069" max="13069" width="11.5703125" bestFit="1" customWidth="1"/>
    <col min="13076" max="13076" width="10.42578125" customWidth="1"/>
    <col min="13313" max="13313" width="17.28515625" customWidth="1"/>
    <col min="13325" max="13325" width="11.5703125" bestFit="1" customWidth="1"/>
    <col min="13332" max="13332" width="10.42578125" customWidth="1"/>
    <col min="13569" max="13569" width="17.28515625" customWidth="1"/>
    <col min="13581" max="13581" width="11.5703125" bestFit="1" customWidth="1"/>
    <col min="13588" max="13588" width="10.42578125" customWidth="1"/>
    <col min="13825" max="13825" width="17.28515625" customWidth="1"/>
    <col min="13837" max="13837" width="11.5703125" bestFit="1" customWidth="1"/>
    <col min="13844" max="13844" width="10.42578125" customWidth="1"/>
    <col min="14081" max="14081" width="17.28515625" customWidth="1"/>
    <col min="14093" max="14093" width="11.5703125" bestFit="1" customWidth="1"/>
    <col min="14100" max="14100" width="10.42578125" customWidth="1"/>
    <col min="14337" max="14337" width="17.28515625" customWidth="1"/>
    <col min="14349" max="14349" width="11.5703125" bestFit="1" customWidth="1"/>
    <col min="14356" max="14356" width="10.42578125" customWidth="1"/>
    <col min="14593" max="14593" width="17.28515625" customWidth="1"/>
    <col min="14605" max="14605" width="11.5703125" bestFit="1" customWidth="1"/>
    <col min="14612" max="14612" width="10.42578125" customWidth="1"/>
    <col min="14849" max="14849" width="17.28515625" customWidth="1"/>
    <col min="14861" max="14861" width="11.5703125" bestFit="1" customWidth="1"/>
    <col min="14868" max="14868" width="10.42578125" customWidth="1"/>
    <col min="15105" max="15105" width="17.28515625" customWidth="1"/>
    <col min="15117" max="15117" width="11.5703125" bestFit="1" customWidth="1"/>
    <col min="15124" max="15124" width="10.42578125" customWidth="1"/>
    <col min="15361" max="15361" width="17.28515625" customWidth="1"/>
    <col min="15373" max="15373" width="11.5703125" bestFit="1" customWidth="1"/>
    <col min="15380" max="15380" width="10.42578125" customWidth="1"/>
    <col min="15617" max="15617" width="17.28515625" customWidth="1"/>
    <col min="15629" max="15629" width="11.5703125" bestFit="1" customWidth="1"/>
    <col min="15636" max="15636" width="10.42578125" customWidth="1"/>
    <col min="15873" max="15873" width="17.28515625" customWidth="1"/>
    <col min="15885" max="15885" width="11.5703125" bestFit="1" customWidth="1"/>
    <col min="15892" max="15892" width="10.42578125" customWidth="1"/>
    <col min="16129" max="16129" width="17.28515625" customWidth="1"/>
    <col min="16141" max="16141" width="11.5703125" bestFit="1" customWidth="1"/>
    <col min="16148" max="16148" width="10.42578125" customWidth="1"/>
  </cols>
  <sheetData>
    <row r="4" spans="1:12" s="2" customFormat="1" x14ac:dyDescent="0.25">
      <c r="A4" s="20" t="s">
        <v>147</v>
      </c>
    </row>
    <row r="5" spans="1:12" x14ac:dyDescent="0.25">
      <c r="H5" s="130" t="s">
        <v>148</v>
      </c>
      <c r="I5" s="130"/>
      <c r="J5" s="130"/>
      <c r="K5" s="130"/>
      <c r="L5" s="130"/>
    </row>
    <row r="6" spans="1:12" x14ac:dyDescent="0.25">
      <c r="A6" s="135" t="s">
        <v>60</v>
      </c>
      <c r="B6" s="135" t="s">
        <v>61</v>
      </c>
      <c r="C6" s="135"/>
      <c r="D6" s="135" t="s">
        <v>62</v>
      </c>
      <c r="E6" s="135"/>
      <c r="F6" s="135" t="s">
        <v>63</v>
      </c>
      <c r="G6" s="135"/>
      <c r="H6" s="135" t="s">
        <v>64</v>
      </c>
      <c r="I6" s="135"/>
      <c r="J6" s="135" t="s">
        <v>65</v>
      </c>
      <c r="K6" s="135"/>
    </row>
    <row r="7" spans="1:12" x14ac:dyDescent="0.25">
      <c r="A7" s="136"/>
      <c r="B7" s="21" t="s">
        <v>59</v>
      </c>
      <c r="C7" s="21" t="s">
        <v>10</v>
      </c>
      <c r="D7" s="21" t="s">
        <v>59</v>
      </c>
      <c r="E7" s="21" t="s">
        <v>10</v>
      </c>
      <c r="F7" s="21" t="s">
        <v>59</v>
      </c>
      <c r="G7" s="21" t="s">
        <v>10</v>
      </c>
      <c r="H7" s="21" t="s">
        <v>59</v>
      </c>
      <c r="I7" s="21" t="s">
        <v>10</v>
      </c>
      <c r="J7" s="21" t="s">
        <v>59</v>
      </c>
      <c r="K7" s="21" t="s">
        <v>10</v>
      </c>
    </row>
    <row r="8" spans="1:12" x14ac:dyDescent="0.25">
      <c r="A8" s="22" t="s">
        <v>66</v>
      </c>
      <c r="B8" s="23">
        <v>282</v>
      </c>
      <c r="C8" s="24" t="s">
        <v>14</v>
      </c>
      <c r="D8" s="25">
        <v>5</v>
      </c>
      <c r="E8" s="24" t="s">
        <v>14</v>
      </c>
      <c r="F8" s="25">
        <v>275</v>
      </c>
      <c r="G8" s="24" t="s">
        <v>14</v>
      </c>
      <c r="H8" s="26">
        <v>1</v>
      </c>
      <c r="I8" s="24" t="s">
        <v>14</v>
      </c>
      <c r="J8" s="25">
        <v>1</v>
      </c>
      <c r="K8" s="24" t="s">
        <v>14</v>
      </c>
    </row>
    <row r="9" spans="1:12" x14ac:dyDescent="0.25">
      <c r="A9" s="27" t="s">
        <v>67</v>
      </c>
      <c r="B9" s="28">
        <v>7570</v>
      </c>
      <c r="C9" s="29">
        <v>97.879493147142483</v>
      </c>
      <c r="D9" s="30">
        <v>329</v>
      </c>
      <c r="E9" s="29">
        <v>99.696969696969688</v>
      </c>
      <c r="F9" s="30">
        <v>3587</v>
      </c>
      <c r="G9" s="29">
        <v>102.07740466704611</v>
      </c>
      <c r="H9" s="28">
        <v>1</v>
      </c>
      <c r="I9" s="31">
        <v>100</v>
      </c>
      <c r="J9" s="28">
        <v>3653</v>
      </c>
      <c r="K9" s="31">
        <v>93.931601954229876</v>
      </c>
    </row>
    <row r="10" spans="1:12" x14ac:dyDescent="0.25">
      <c r="A10" s="27" t="s">
        <v>68</v>
      </c>
      <c r="B10" s="28">
        <v>13043424.668</v>
      </c>
      <c r="C10" s="29">
        <v>102.74457658194495</v>
      </c>
      <c r="D10" s="30">
        <v>343403.36200000002</v>
      </c>
      <c r="E10" s="29">
        <v>104.13240016980025</v>
      </c>
      <c r="F10" s="30">
        <v>6561716.625</v>
      </c>
      <c r="G10" s="29">
        <v>103.32714157513405</v>
      </c>
      <c r="H10" s="28">
        <v>136.215</v>
      </c>
      <c r="I10" s="31">
        <v>104.11523262835263</v>
      </c>
      <c r="J10" s="28">
        <v>6138168.466</v>
      </c>
      <c r="K10" s="31">
        <v>102.0533681418452</v>
      </c>
    </row>
    <row r="11" spans="1:12" x14ac:dyDescent="0.25">
      <c r="A11" s="27" t="s">
        <v>69</v>
      </c>
      <c r="B11" s="28">
        <v>11702209.300000001</v>
      </c>
      <c r="C11" s="29">
        <v>102.38963629566793</v>
      </c>
      <c r="D11" s="30">
        <v>296964.06800000003</v>
      </c>
      <c r="E11" s="29">
        <v>100.62366708335102</v>
      </c>
      <c r="F11" s="30">
        <v>6412136.693</v>
      </c>
      <c r="G11" s="29">
        <v>102.76071297724417</v>
      </c>
      <c r="H11" s="28">
        <v>135.328</v>
      </c>
      <c r="I11" s="31">
        <v>112.0849449630188</v>
      </c>
      <c r="J11" s="28">
        <v>4992973.2110000001</v>
      </c>
      <c r="K11" s="31">
        <v>102.02276461301705</v>
      </c>
    </row>
    <row r="12" spans="1:12" x14ac:dyDescent="0.25">
      <c r="A12" s="27" t="s">
        <v>70</v>
      </c>
      <c r="B12" s="30">
        <v>1132275.051</v>
      </c>
      <c r="C12" s="29">
        <v>102.4591462660828</v>
      </c>
      <c r="D12" s="30">
        <v>36783.046999999999</v>
      </c>
      <c r="E12" s="29">
        <v>135.67825670464521</v>
      </c>
      <c r="F12" s="30">
        <v>186694.448</v>
      </c>
      <c r="G12" s="29">
        <v>101.19116656255645</v>
      </c>
      <c r="H12" s="28">
        <v>0.66500000000000004</v>
      </c>
      <c r="I12" s="31">
        <v>8.2814445828144478</v>
      </c>
      <c r="J12" s="28">
        <v>908796.89099999995</v>
      </c>
      <c r="K12" s="31">
        <v>101.71387013713311</v>
      </c>
    </row>
    <row r="13" spans="1:12" x14ac:dyDescent="0.25">
      <c r="A13" s="27" t="s">
        <v>71</v>
      </c>
      <c r="B13" s="30">
        <v>70387.472999999998</v>
      </c>
      <c r="C13" s="29">
        <v>83.618610462077058</v>
      </c>
      <c r="D13" s="30">
        <v>0</v>
      </c>
      <c r="E13" s="29" t="s">
        <v>14</v>
      </c>
      <c r="F13" s="30">
        <v>70387.472999999998</v>
      </c>
      <c r="G13" s="29">
        <v>83.618610462077058</v>
      </c>
      <c r="H13" s="28">
        <v>0</v>
      </c>
      <c r="I13" s="31" t="s">
        <v>14</v>
      </c>
      <c r="J13" s="28">
        <v>0</v>
      </c>
      <c r="K13" s="31" t="s">
        <v>14</v>
      </c>
    </row>
    <row r="14" spans="1:12" x14ac:dyDescent="0.25">
      <c r="A14" s="32" t="s">
        <v>72</v>
      </c>
      <c r="B14" s="141">
        <v>1061887.578</v>
      </c>
      <c r="C14" s="142">
        <v>104.01258099336195</v>
      </c>
      <c r="D14" s="141">
        <v>36783.046999999999</v>
      </c>
      <c r="E14" s="142">
        <v>135.67825670464521</v>
      </c>
      <c r="F14" s="141">
        <v>116306.97500000001</v>
      </c>
      <c r="G14" s="142">
        <v>115.93600182200991</v>
      </c>
      <c r="H14" s="143">
        <v>0.66500000000000004</v>
      </c>
      <c r="I14" s="144">
        <v>8.2814445828144478</v>
      </c>
      <c r="J14" s="143">
        <v>908796.89099999995</v>
      </c>
      <c r="K14" s="144">
        <v>101.71387013713311</v>
      </c>
    </row>
    <row r="15" spans="1:12" ht="24" x14ac:dyDescent="0.25">
      <c r="A15" s="27" t="s">
        <v>73</v>
      </c>
      <c r="B15" s="33">
        <v>8880.0595772787328</v>
      </c>
      <c r="C15" s="34">
        <v>103.90530024575737</v>
      </c>
      <c r="D15" s="33">
        <v>9604.0747213779123</v>
      </c>
      <c r="E15" s="34">
        <v>103.20771788816177</v>
      </c>
      <c r="F15" s="33">
        <v>8495.1152309264944</v>
      </c>
      <c r="G15" s="34">
        <v>105.56290726049062</v>
      </c>
      <c r="H15" s="28">
        <v>992.33333333333337</v>
      </c>
      <c r="I15" s="31">
        <v>104.86086650228954</v>
      </c>
      <c r="J15" s="28">
        <v>9195.0013003011227</v>
      </c>
      <c r="K15" s="31">
        <v>102.91473913904927</v>
      </c>
    </row>
    <row r="17" spans="1:8" x14ac:dyDescent="0.25">
      <c r="A17" s="5" t="s">
        <v>6</v>
      </c>
    </row>
    <row r="19" spans="1:8" x14ac:dyDescent="0.25">
      <c r="D19" s="145">
        <f>D14/D8</f>
        <v>7356.6093999999994</v>
      </c>
      <c r="F19">
        <f>F14/F8</f>
        <v>422.93445454545457</v>
      </c>
      <c r="H19" s="18"/>
    </row>
  </sheetData>
  <mergeCells count="6">
    <mergeCell ref="J6:K6"/>
    <mergeCell ref="A6:A7"/>
    <mergeCell ref="B6:C6"/>
    <mergeCell ref="D6:E6"/>
    <mergeCell ref="F6:G6"/>
    <mergeCell ref="H6:I6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0"/>
  <sheetViews>
    <sheetView workbookViewId="0">
      <selection activeCell="J11" sqref="J11"/>
    </sheetView>
  </sheetViews>
  <sheetFormatPr defaultRowHeight="15" x14ac:dyDescent="0.25"/>
  <cols>
    <col min="1" max="1" width="5" customWidth="1"/>
    <col min="2" max="2" width="13.85546875" customWidth="1"/>
    <col min="3" max="3" width="40.28515625" bestFit="1" customWidth="1"/>
    <col min="4" max="4" width="13.85546875" customWidth="1"/>
    <col min="5" max="5" width="13.7109375" customWidth="1"/>
    <col min="6" max="6" width="11.42578125" customWidth="1"/>
    <col min="9" max="9" width="9.5703125" bestFit="1" customWidth="1"/>
  </cols>
  <sheetData>
    <row r="3" spans="1:6" x14ac:dyDescent="0.25">
      <c r="D3" s="16"/>
    </row>
    <row r="4" spans="1:6" x14ac:dyDescent="0.25">
      <c r="A4" s="35" t="s">
        <v>90</v>
      </c>
      <c r="D4" s="16"/>
      <c r="E4" s="35"/>
    </row>
    <row r="6" spans="1:6" ht="22.5" x14ac:dyDescent="0.25">
      <c r="A6" s="39" t="s">
        <v>74</v>
      </c>
      <c r="B6" s="39" t="s">
        <v>75</v>
      </c>
      <c r="C6" s="39" t="s">
        <v>60</v>
      </c>
      <c r="D6" s="39" t="s">
        <v>76</v>
      </c>
      <c r="E6" s="39" t="s">
        <v>77</v>
      </c>
      <c r="F6" s="39" t="s">
        <v>94</v>
      </c>
    </row>
    <row r="7" spans="1:6" x14ac:dyDescent="0.25">
      <c r="A7" s="109" t="s">
        <v>78</v>
      </c>
      <c r="B7" s="105">
        <v>81793146560</v>
      </c>
      <c r="C7" s="110" t="s">
        <v>121</v>
      </c>
      <c r="D7" s="104" t="s">
        <v>79</v>
      </c>
      <c r="E7" s="113">
        <v>6138168.466</v>
      </c>
      <c r="F7" s="114">
        <f>E7/$E$18</f>
        <v>0.47059484930050888</v>
      </c>
    </row>
    <row r="8" spans="1:6" x14ac:dyDescent="0.25">
      <c r="A8" s="109" t="s">
        <v>80</v>
      </c>
      <c r="B8" s="105">
        <v>29524210204</v>
      </c>
      <c r="C8" s="110" t="s">
        <v>122</v>
      </c>
      <c r="D8" s="104" t="s">
        <v>79</v>
      </c>
      <c r="E8" s="113">
        <v>3144729.5189999999</v>
      </c>
      <c r="F8" s="114">
        <f>E8/$E$18</f>
        <v>0.24109692040581193</v>
      </c>
    </row>
    <row r="9" spans="1:6" x14ac:dyDescent="0.25">
      <c r="A9" s="109" t="s">
        <v>81</v>
      </c>
      <c r="B9" s="105">
        <v>70133616033</v>
      </c>
      <c r="C9" s="110" t="s">
        <v>123</v>
      </c>
      <c r="D9" s="104" t="s">
        <v>79</v>
      </c>
      <c r="E9" s="113">
        <v>1303606.568</v>
      </c>
      <c r="F9" s="114">
        <f>E9/$E$18</f>
        <v>9.9943580860185788E-2</v>
      </c>
    </row>
    <row r="10" spans="1:6" x14ac:dyDescent="0.25">
      <c r="A10" s="109" t="s">
        <v>82</v>
      </c>
      <c r="B10" s="105">
        <v>36004425025</v>
      </c>
      <c r="C10" s="110" t="s">
        <v>96</v>
      </c>
      <c r="D10" s="104" t="s">
        <v>100</v>
      </c>
      <c r="E10" s="113">
        <v>458047.44199999998</v>
      </c>
      <c r="F10" s="114">
        <f>E10/$E$18</f>
        <v>3.5117114842066567E-2</v>
      </c>
    </row>
    <row r="11" spans="1:6" x14ac:dyDescent="0.25">
      <c r="A11" s="109" t="s">
        <v>84</v>
      </c>
      <c r="B11" s="105">
        <v>36779353407</v>
      </c>
      <c r="C11" s="110" t="s">
        <v>97</v>
      </c>
      <c r="D11" s="104" t="s">
        <v>79</v>
      </c>
      <c r="E11" s="113">
        <v>393472.28399999999</v>
      </c>
      <c r="F11" s="114">
        <f>E11/$E$18</f>
        <v>3.0166332387024295E-2</v>
      </c>
    </row>
    <row r="12" spans="1:6" x14ac:dyDescent="0.25">
      <c r="A12" s="109" t="s">
        <v>85</v>
      </c>
      <c r="B12" s="102">
        <v>88150534338</v>
      </c>
      <c r="C12" s="103" t="s">
        <v>124</v>
      </c>
      <c r="D12" s="104" t="s">
        <v>79</v>
      </c>
      <c r="E12" s="111">
        <v>228802.266</v>
      </c>
      <c r="F12" s="112">
        <f t="shared" ref="F12:F16" si="0">E12/$E$18</f>
        <v>1.7541579134606463E-2</v>
      </c>
    </row>
    <row r="13" spans="1:6" x14ac:dyDescent="0.25">
      <c r="A13" s="109" t="s">
        <v>86</v>
      </c>
      <c r="B13" s="105">
        <v>23269006802</v>
      </c>
      <c r="C13" s="103" t="s">
        <v>98</v>
      </c>
      <c r="D13" s="104" t="s">
        <v>79</v>
      </c>
      <c r="E13" s="111">
        <v>227511.33900000001</v>
      </c>
      <c r="F13" s="112">
        <f t="shared" si="0"/>
        <v>1.7442607657953777E-2</v>
      </c>
    </row>
    <row r="14" spans="1:6" x14ac:dyDescent="0.25">
      <c r="A14" s="109" t="s">
        <v>87</v>
      </c>
      <c r="B14" s="105">
        <v>88551335012</v>
      </c>
      <c r="C14" s="106" t="s">
        <v>99</v>
      </c>
      <c r="D14" s="104" t="s">
        <v>83</v>
      </c>
      <c r="E14" s="111">
        <v>165626.49400000001</v>
      </c>
      <c r="F14" s="112">
        <f t="shared" si="0"/>
        <v>1.2698083380382353E-2</v>
      </c>
    </row>
    <row r="15" spans="1:6" x14ac:dyDescent="0.25">
      <c r="A15" s="109" t="s">
        <v>88</v>
      </c>
      <c r="B15" s="102" t="s">
        <v>95</v>
      </c>
      <c r="C15" s="103" t="s">
        <v>125</v>
      </c>
      <c r="D15" s="104" t="s">
        <v>79</v>
      </c>
      <c r="E15" s="111">
        <v>130263.239</v>
      </c>
      <c r="F15" s="112">
        <f t="shared" si="0"/>
        <v>9.9868893573311669E-3</v>
      </c>
    </row>
    <row r="16" spans="1:6" x14ac:dyDescent="0.25">
      <c r="A16" s="109" t="s">
        <v>89</v>
      </c>
      <c r="B16" s="105">
        <v>57233130801</v>
      </c>
      <c r="C16" s="103" t="s">
        <v>126</v>
      </c>
      <c r="D16" s="104" t="s">
        <v>79</v>
      </c>
      <c r="E16" s="111">
        <v>111106.276</v>
      </c>
      <c r="F16" s="112">
        <f t="shared" si="0"/>
        <v>8.5181828260626861E-3</v>
      </c>
    </row>
    <row r="17" spans="1:6" x14ac:dyDescent="0.25">
      <c r="A17" s="137" t="s">
        <v>91</v>
      </c>
      <c r="B17" s="137"/>
      <c r="C17" s="137"/>
      <c r="D17" s="137"/>
      <c r="E17" s="107">
        <f>SUM(E7:E16)</f>
        <v>12301333.893000001</v>
      </c>
      <c r="F17" s="108">
        <f>E17/$E$18</f>
        <v>0.94310614015193406</v>
      </c>
    </row>
    <row r="18" spans="1:6" x14ac:dyDescent="0.25">
      <c r="A18" s="138" t="s">
        <v>92</v>
      </c>
      <c r="B18" s="138"/>
      <c r="C18" s="138"/>
      <c r="D18" s="138"/>
      <c r="E18" s="36">
        <v>13043424.668</v>
      </c>
      <c r="F18" s="37">
        <f>E18/$E$18</f>
        <v>1</v>
      </c>
    </row>
    <row r="20" spans="1:6" x14ac:dyDescent="0.25">
      <c r="A20" s="17" t="s">
        <v>58</v>
      </c>
    </row>
  </sheetData>
  <mergeCells count="2">
    <mergeCell ref="A17:D17"/>
    <mergeCell ref="A18:D18"/>
  </mergeCells>
  <hyperlinks>
    <hyperlink ref="C7" r:id="rId1" display="https://www.transparentno.hr/pregled/81793146560/c63cc0ae668842997a51401b0d35325c0bfa6660130c69ac727a65ec13514e7c19281373012062d7ad5e0b8205f92c25d1ee9b65c620c4cacfc1a33b24e5f236"/>
    <hyperlink ref="C8" r:id="rId2" display="https://www.transparentno.hr/pregled/29524210204/8c87943edd25234adb924571bdc9306fda0a6c077173757b2a422d05cb4c33bdc390a9e2e3148f45096cb32c41b2f2dc2d9e12f46a7ed196a93103502860ddbe"/>
    <hyperlink ref="C9" r:id="rId3" display="https://www.transparentno.hr/pregled/70133616033/28be9a8bf436dbc00ba7b611bc7f61736213439c3a27f04d28273cefb0dad24cfb68fedb13281d051a57829ad0e32be9a4067a783841933fad94a2527d72eca6"/>
    <hyperlink ref="C10" r:id="rId4" display="https://www.transparentno.hr/pregled/36004425025/96198b9788567be96450c65888816d9c494db36588abecfba4cffffb2bdacd25fa892cd6d60780dcb610e96ac0485660dc7ee07f65a069248b2007b496cf89f5"/>
    <hyperlink ref="C11" r:id="rId5" display="https://www.transparentno.hr/pregled/36779353407/522a7645a4975d855cb58ce692b89684e5def93660a38e6511bc1a0b7656e3ce6b8eadcbd78739e0096cbec9dc0e2e1fd77c09f605d68642c29bb979163bc2b8"/>
  </hyperlinks>
  <pageMargins left="0.7" right="0.7" top="0.75" bottom="0.75" header="0.3" footer="0.3"/>
  <pageSetup paperSize="9" orientation="landscape" r:id="rId6"/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6"/>
  <sheetViews>
    <sheetView workbookViewId="0">
      <selection activeCell="H11" sqref="H11"/>
    </sheetView>
  </sheetViews>
  <sheetFormatPr defaultRowHeight="15" x14ac:dyDescent="0.25"/>
  <cols>
    <col min="1" max="1" width="5.5703125" customWidth="1"/>
    <col min="2" max="2" width="14.42578125" customWidth="1"/>
    <col min="3" max="3" width="33.7109375" customWidth="1"/>
    <col min="4" max="4" width="11.5703125" customWidth="1"/>
    <col min="5" max="5" width="12.5703125" bestFit="1" customWidth="1"/>
    <col min="6" max="6" width="15" customWidth="1"/>
    <col min="7" max="7" width="13.7109375" customWidth="1"/>
    <col min="8" max="8" width="13.85546875" customWidth="1"/>
    <col min="9" max="9" width="12" bestFit="1" customWidth="1"/>
    <col min="10" max="10" width="23.85546875" bestFit="1" customWidth="1"/>
    <col min="11" max="11" width="11.85546875" bestFit="1" customWidth="1"/>
    <col min="12" max="12" width="6.42578125" bestFit="1" customWidth="1"/>
    <col min="13" max="13" width="12" bestFit="1" customWidth="1"/>
    <col min="14" max="14" width="16.42578125" bestFit="1" customWidth="1"/>
    <col min="15" max="15" width="17.28515625" customWidth="1"/>
    <col min="16" max="16" width="15.42578125" bestFit="1" customWidth="1"/>
  </cols>
  <sheetData>
    <row r="4" spans="1:6" x14ac:dyDescent="0.25">
      <c r="A4" s="19" t="s">
        <v>118</v>
      </c>
      <c r="B4" s="38"/>
    </row>
    <row r="5" spans="1:6" x14ac:dyDescent="0.25">
      <c r="C5" s="38"/>
    </row>
    <row r="6" spans="1:6" ht="15" customHeight="1" x14ac:dyDescent="0.25">
      <c r="A6" s="39" t="s">
        <v>101</v>
      </c>
      <c r="B6" s="39" t="s">
        <v>75</v>
      </c>
      <c r="C6" s="39" t="s">
        <v>60</v>
      </c>
      <c r="D6" s="39" t="s">
        <v>76</v>
      </c>
      <c r="E6" s="115" t="s">
        <v>43</v>
      </c>
      <c r="F6" s="39" t="s">
        <v>93</v>
      </c>
    </row>
    <row r="7" spans="1:6" x14ac:dyDescent="0.25">
      <c r="A7" s="117" t="s">
        <v>78</v>
      </c>
      <c r="B7" s="118">
        <v>81793146560</v>
      </c>
      <c r="C7" s="119" t="s">
        <v>121</v>
      </c>
      <c r="D7" s="120" t="s">
        <v>79</v>
      </c>
      <c r="E7" s="121">
        <v>908796.89099999995</v>
      </c>
      <c r="F7" s="112">
        <f t="shared" ref="F7:F13" si="0">E7/$E$13</f>
        <v>0.80262908751488504</v>
      </c>
    </row>
    <row r="8" spans="1:6" x14ac:dyDescent="0.25">
      <c r="A8" s="117" t="s">
        <v>80</v>
      </c>
      <c r="B8" s="118" t="s">
        <v>95</v>
      </c>
      <c r="C8" s="119" t="s">
        <v>125</v>
      </c>
      <c r="D8" s="120" t="s">
        <v>79</v>
      </c>
      <c r="E8" s="121">
        <v>49529.764000000003</v>
      </c>
      <c r="F8" s="112">
        <f t="shared" si="0"/>
        <v>4.3743579756752943E-2</v>
      </c>
    </row>
    <row r="9" spans="1:6" x14ac:dyDescent="0.25">
      <c r="A9" s="117" t="s">
        <v>81</v>
      </c>
      <c r="B9" s="118">
        <v>29524210204</v>
      </c>
      <c r="C9" s="119" t="s">
        <v>122</v>
      </c>
      <c r="D9" s="120" t="s">
        <v>79</v>
      </c>
      <c r="E9" s="121">
        <v>46689.222999999998</v>
      </c>
      <c r="F9" s="112">
        <f t="shared" si="0"/>
        <v>4.1234877478546511E-2</v>
      </c>
    </row>
    <row r="10" spans="1:6" x14ac:dyDescent="0.25">
      <c r="A10" s="117" t="s">
        <v>82</v>
      </c>
      <c r="B10" s="118">
        <v>88150534338</v>
      </c>
      <c r="C10" s="119" t="s">
        <v>124</v>
      </c>
      <c r="D10" s="120" t="s">
        <v>79</v>
      </c>
      <c r="E10" s="121">
        <v>36056.088000000003</v>
      </c>
      <c r="F10" s="112">
        <f t="shared" si="0"/>
        <v>3.1843930472685127E-2</v>
      </c>
    </row>
    <row r="11" spans="1:6" x14ac:dyDescent="0.25">
      <c r="A11" s="117" t="s">
        <v>84</v>
      </c>
      <c r="B11" s="117">
        <v>23269006802</v>
      </c>
      <c r="C11" s="119" t="s">
        <v>98</v>
      </c>
      <c r="D11" s="120" t="s">
        <v>79</v>
      </c>
      <c r="E11" s="121">
        <v>23070.067999999999</v>
      </c>
      <c r="F11" s="112">
        <f t="shared" si="0"/>
        <v>2.0374968060653666E-2</v>
      </c>
    </row>
    <row r="12" spans="1:6" x14ac:dyDescent="0.25">
      <c r="A12" s="139" t="s">
        <v>119</v>
      </c>
      <c r="B12" s="139"/>
      <c r="C12" s="139"/>
      <c r="D12" s="139"/>
      <c r="E12" s="116">
        <f>SUM(E7:E11)</f>
        <v>1064142.034</v>
      </c>
      <c r="F12" s="108">
        <f t="shared" si="0"/>
        <v>0.93982644328352338</v>
      </c>
    </row>
    <row r="13" spans="1:6" x14ac:dyDescent="0.25">
      <c r="A13" s="138" t="s">
        <v>92</v>
      </c>
      <c r="B13" s="138"/>
      <c r="C13" s="138"/>
      <c r="D13" s="138"/>
      <c r="E13" s="40">
        <v>1132275.051</v>
      </c>
      <c r="F13" s="37">
        <f t="shared" si="0"/>
        <v>1</v>
      </c>
    </row>
    <row r="15" spans="1:6" x14ac:dyDescent="0.25">
      <c r="A15" s="17" t="s">
        <v>58</v>
      </c>
      <c r="E15" s="6"/>
    </row>
    <row r="16" spans="1:6" x14ac:dyDescent="0.25">
      <c r="E16" s="6"/>
    </row>
  </sheetData>
  <mergeCells count="2">
    <mergeCell ref="A12:D12"/>
    <mergeCell ref="A13:D13"/>
  </mergeCells>
  <hyperlinks>
    <hyperlink ref="C7" r:id="rId1" display="https://www.transparentno.hr/pregled/81793146560/c63cc0ae668842997a51401b0d35325c0bfa6660130c69ac727a65ec13514e7c19281373012062d7ad5e0b8205f92c25d1ee9b65c620c4cacfc1a33b24e5f236"/>
    <hyperlink ref="C8" r:id="rId2" display="https://www.transparentno.hr/pregled/00565279090/9910e9f4fad9f3bc43127672f28d4fa485a18f3acf6b5d2045a8839c79957462873b4b48da41235f6c187cc3e3dfb14404564982dd848ce1a9f3583b172b511e"/>
    <hyperlink ref="C9" r:id="rId3" display="https://www.transparentno.hr/pregled/29524210204/8c87943edd25234adb924571bdc9306fda0a6c077173757b2a422d05cb4c33bdc390a9e2e3148f45096cb32c41b2f2dc2d9e12f46a7ed196a93103502860ddbe"/>
    <hyperlink ref="C10" r:id="rId4" display="https://www.transparentno.hr/pregled/88150534338/a59d2d5a31714415be96ae38b29e8496ffb0d02b3d98cb6cc285e826f5836a3f672dc2cf95a1ed6de1b142461a66c6e37c8424c0ad7871d2be4576a44cc71f28"/>
    <hyperlink ref="C11" r:id="rId5" display="https://www.transparentno.hr/pregled/23269006802/bc8c7863564f359d47a7ea736467accdb5e701e1706d52f79f309933461e8b4a7d7856576a6bbc3f26b9e1e1d60105c534eb2dfa459341ef8b66f72403beeda0"/>
  </hyperlinks>
  <pageMargins left="0.7" right="0.7" top="0.75" bottom="0.75" header="0.3" footer="0.3"/>
  <pageSetup paperSize="9" orientation="landscape" horizontalDpi="4294967294" verticalDpi="4294967294" r:id="rId6"/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Normal="100" workbookViewId="0">
      <selection activeCell="T32" sqref="T32"/>
    </sheetView>
  </sheetViews>
  <sheetFormatPr defaultRowHeight="12" x14ac:dyDescent="0.2"/>
  <cols>
    <col min="1" max="1" width="4.85546875" style="35" customWidth="1"/>
    <col min="2" max="2" width="5.7109375" style="35" customWidth="1"/>
    <col min="3" max="3" width="20.7109375" style="35" bestFit="1" customWidth="1"/>
    <col min="4" max="4" width="5.42578125" style="35" customWidth="1"/>
    <col min="5" max="6" width="8.7109375" style="35" customWidth="1"/>
    <col min="7" max="7" width="11.85546875" style="35" bestFit="1" customWidth="1"/>
    <col min="8" max="9" width="9.85546875" style="35" bestFit="1" customWidth="1"/>
    <col min="10" max="10" width="9.140625" style="35" customWidth="1"/>
    <col min="11" max="16384" width="9.140625" style="35"/>
  </cols>
  <sheetData>
    <row r="1" spans="1:13" s="16" customFormat="1" x14ac:dyDescent="0.2">
      <c r="A1" s="41"/>
      <c r="B1" s="1"/>
      <c r="C1" s="1"/>
    </row>
    <row r="2" spans="1:13" s="16" customFormat="1" x14ac:dyDescent="0.2">
      <c r="A2" s="41"/>
      <c r="B2" s="1"/>
      <c r="C2" s="1"/>
    </row>
    <row r="3" spans="1:13" s="16" customFormat="1" x14ac:dyDescent="0.2">
      <c r="A3" s="41"/>
      <c r="B3" s="1"/>
      <c r="C3" s="1"/>
    </row>
    <row r="4" spans="1:13" s="16" customFormat="1" x14ac:dyDescent="0.2">
      <c r="A4" s="41" t="s">
        <v>120</v>
      </c>
      <c r="B4" s="1"/>
      <c r="C4" s="1"/>
    </row>
    <row r="6" spans="1:13" s="42" customFormat="1" ht="27" customHeight="1" x14ac:dyDescent="0.2">
      <c r="A6" s="122" t="s">
        <v>102</v>
      </c>
      <c r="B6" s="140" t="s">
        <v>103</v>
      </c>
      <c r="C6" s="140"/>
      <c r="D6" s="140" t="s">
        <v>1</v>
      </c>
      <c r="E6" s="140"/>
      <c r="F6" s="140"/>
      <c r="G6" s="140"/>
      <c r="H6" s="140" t="s">
        <v>11</v>
      </c>
      <c r="I6" s="140"/>
      <c r="J6" s="140"/>
      <c r="K6" s="140" t="s">
        <v>13</v>
      </c>
      <c r="L6" s="140"/>
      <c r="M6" s="140"/>
    </row>
    <row r="7" spans="1:13" s="43" customFormat="1" ht="15" customHeight="1" thickBot="1" x14ac:dyDescent="0.25">
      <c r="A7" s="123"/>
      <c r="B7" s="124" t="s">
        <v>104</v>
      </c>
      <c r="C7" s="124" t="s">
        <v>105</v>
      </c>
      <c r="D7" s="124" t="s">
        <v>7</v>
      </c>
      <c r="E7" s="124" t="s">
        <v>8</v>
      </c>
      <c r="F7" s="124" t="s">
        <v>9</v>
      </c>
      <c r="G7" s="125" t="s">
        <v>106</v>
      </c>
      <c r="H7" s="124">
        <v>2015</v>
      </c>
      <c r="I7" s="126">
        <v>2016</v>
      </c>
      <c r="J7" s="124" t="s">
        <v>10</v>
      </c>
      <c r="K7" s="124">
        <v>2015</v>
      </c>
      <c r="L7" s="126">
        <v>2016</v>
      </c>
      <c r="M7" s="124" t="s">
        <v>10</v>
      </c>
    </row>
    <row r="8" spans="1:13" ht="12.75" thickBot="1" x14ac:dyDescent="0.25">
      <c r="A8" s="44" t="s">
        <v>78</v>
      </c>
      <c r="B8" s="45">
        <v>21</v>
      </c>
      <c r="C8" s="128" t="s">
        <v>127</v>
      </c>
      <c r="D8" s="46">
        <v>145</v>
      </c>
      <c r="E8" s="47">
        <v>97</v>
      </c>
      <c r="F8" s="47">
        <v>48</v>
      </c>
      <c r="G8" s="48">
        <f t="shared" ref="G8:G28" si="0">F8/D8</f>
        <v>0.33103448275862069</v>
      </c>
      <c r="H8" s="49">
        <v>12261092.787</v>
      </c>
      <c r="I8" s="50">
        <v>12669810.780999999</v>
      </c>
      <c r="J8" s="51">
        <v>103.33345486491505</v>
      </c>
      <c r="K8" s="49">
        <v>1018462.715</v>
      </c>
      <c r="L8" s="59">
        <v>1089001.227</v>
      </c>
      <c r="M8" s="51">
        <v>106.92597882682431</v>
      </c>
    </row>
    <row r="9" spans="1:13" ht="12.75" thickBot="1" x14ac:dyDescent="0.25">
      <c r="A9" s="44" t="s">
        <v>80</v>
      </c>
      <c r="B9" s="45">
        <v>17</v>
      </c>
      <c r="C9" s="129" t="s">
        <v>128</v>
      </c>
      <c r="D9" s="46">
        <v>20</v>
      </c>
      <c r="E9" s="47">
        <v>13</v>
      </c>
      <c r="F9" s="47">
        <v>7</v>
      </c>
      <c r="G9" s="70">
        <f t="shared" si="0"/>
        <v>0.35</v>
      </c>
      <c r="H9" s="49">
        <v>282210.18</v>
      </c>
      <c r="I9" s="50">
        <v>193935.231</v>
      </c>
      <c r="J9" s="51">
        <v>68.720140074323339</v>
      </c>
      <c r="K9" s="58">
        <v>-3334.06</v>
      </c>
      <c r="L9" s="79">
        <v>-29409.837</v>
      </c>
      <c r="M9" s="54">
        <v>882.10281158707403</v>
      </c>
    </row>
    <row r="10" spans="1:13" ht="12.75" thickBot="1" x14ac:dyDescent="0.25">
      <c r="A10" s="44" t="s">
        <v>81</v>
      </c>
      <c r="B10" s="45">
        <v>1</v>
      </c>
      <c r="C10" s="129" t="s">
        <v>129</v>
      </c>
      <c r="D10" s="46">
        <v>20</v>
      </c>
      <c r="E10" s="47">
        <v>13</v>
      </c>
      <c r="F10" s="47">
        <v>7</v>
      </c>
      <c r="G10" s="70">
        <f t="shared" si="0"/>
        <v>0.35</v>
      </c>
      <c r="H10" s="49">
        <v>61514.400999999998</v>
      </c>
      <c r="I10" s="50">
        <v>62928.868999999999</v>
      </c>
      <c r="J10" s="51">
        <v>102.29940953176151</v>
      </c>
      <c r="K10" s="56">
        <v>757.48900000000003</v>
      </c>
      <c r="L10" s="67">
        <v>1086.4259999999999</v>
      </c>
      <c r="M10" s="57">
        <v>143.42465699171868</v>
      </c>
    </row>
    <row r="11" spans="1:13" ht="12.75" thickBot="1" x14ac:dyDescent="0.25">
      <c r="A11" s="44" t="s">
        <v>82</v>
      </c>
      <c r="B11" s="45">
        <v>8</v>
      </c>
      <c r="C11" s="129" t="s">
        <v>130</v>
      </c>
      <c r="D11" s="46">
        <v>25</v>
      </c>
      <c r="E11" s="47">
        <v>18</v>
      </c>
      <c r="F11" s="47">
        <v>7</v>
      </c>
      <c r="G11" s="70">
        <f t="shared" si="0"/>
        <v>0.28000000000000003</v>
      </c>
      <c r="H11" s="49">
        <v>11958.879000000001</v>
      </c>
      <c r="I11" s="50">
        <v>23435.043000000001</v>
      </c>
      <c r="J11" s="51">
        <v>195.96354307121931</v>
      </c>
      <c r="K11" s="56">
        <v>1394.4670000000001</v>
      </c>
      <c r="L11" s="67">
        <v>971.99800000000005</v>
      </c>
      <c r="M11" s="55">
        <v>69.703908375027879</v>
      </c>
    </row>
    <row r="12" spans="1:13" ht="12.75" thickBot="1" x14ac:dyDescent="0.25">
      <c r="A12" s="44" t="s">
        <v>84</v>
      </c>
      <c r="B12" s="45">
        <v>19</v>
      </c>
      <c r="C12" s="129" t="s">
        <v>131</v>
      </c>
      <c r="D12" s="46">
        <v>4</v>
      </c>
      <c r="E12" s="47">
        <v>3</v>
      </c>
      <c r="F12" s="47">
        <v>1</v>
      </c>
      <c r="G12" s="48">
        <f t="shared" si="0"/>
        <v>0.25</v>
      </c>
      <c r="H12" s="49">
        <v>15124.61</v>
      </c>
      <c r="I12" s="50">
        <v>13785.594999999999</v>
      </c>
      <c r="J12" s="51">
        <v>91.146779983087171</v>
      </c>
      <c r="K12" s="56">
        <v>61.844000000000001</v>
      </c>
      <c r="L12" s="60">
        <v>122.255</v>
      </c>
      <c r="M12" s="54">
        <v>197.68287950326629</v>
      </c>
    </row>
    <row r="13" spans="1:13" ht="12.75" thickBot="1" x14ac:dyDescent="0.25">
      <c r="A13" s="44" t="s">
        <v>85</v>
      </c>
      <c r="B13" s="61">
        <v>18</v>
      </c>
      <c r="C13" s="129" t="s">
        <v>132</v>
      </c>
      <c r="D13" s="62">
        <v>13</v>
      </c>
      <c r="E13" s="63">
        <v>7</v>
      </c>
      <c r="F13" s="63">
        <v>6</v>
      </c>
      <c r="G13" s="48">
        <f t="shared" si="0"/>
        <v>0.46153846153846156</v>
      </c>
      <c r="H13" s="64">
        <v>11574.034</v>
      </c>
      <c r="I13" s="50">
        <v>11978.312</v>
      </c>
      <c r="J13" s="65">
        <v>103.49297401407323</v>
      </c>
      <c r="K13" s="56">
        <v>134.72800000000001</v>
      </c>
      <c r="L13" s="79">
        <v>-1109.4259999999999</v>
      </c>
      <c r="M13" s="66" t="s">
        <v>14</v>
      </c>
    </row>
    <row r="14" spans="1:13" ht="12.75" thickBot="1" x14ac:dyDescent="0.25">
      <c r="A14" s="44" t="s">
        <v>86</v>
      </c>
      <c r="B14" s="45">
        <v>20</v>
      </c>
      <c r="C14" s="129" t="s">
        <v>133</v>
      </c>
      <c r="D14" s="46">
        <v>7</v>
      </c>
      <c r="E14" s="47">
        <v>5</v>
      </c>
      <c r="F14" s="47">
        <v>2</v>
      </c>
      <c r="G14" s="48">
        <f t="shared" si="0"/>
        <v>0.2857142857142857</v>
      </c>
      <c r="H14" s="49">
        <v>8883.5759999999991</v>
      </c>
      <c r="I14" s="50">
        <v>11413.946</v>
      </c>
      <c r="J14" s="51">
        <v>128.48368719983932</v>
      </c>
      <c r="K14" s="56">
        <v>120.52200000000001</v>
      </c>
      <c r="L14" s="79">
        <v>-446.09199999999998</v>
      </c>
      <c r="M14" s="51" t="s">
        <v>14</v>
      </c>
    </row>
    <row r="15" spans="1:13" ht="12.75" thickBot="1" x14ac:dyDescent="0.25">
      <c r="A15" s="44" t="s">
        <v>87</v>
      </c>
      <c r="B15" s="45">
        <v>4</v>
      </c>
      <c r="C15" s="129" t="s">
        <v>134</v>
      </c>
      <c r="D15" s="46">
        <v>4</v>
      </c>
      <c r="E15" s="47">
        <v>2</v>
      </c>
      <c r="F15" s="47">
        <v>2</v>
      </c>
      <c r="G15" s="71">
        <f t="shared" si="0"/>
        <v>0.5</v>
      </c>
      <c r="H15" s="49">
        <v>9553.1620000000003</v>
      </c>
      <c r="I15" s="50">
        <v>10608.269</v>
      </c>
      <c r="J15" s="51">
        <v>111.0445839817225</v>
      </c>
      <c r="K15" s="56">
        <v>911.25</v>
      </c>
      <c r="L15" s="80">
        <v>-794.50699999999995</v>
      </c>
      <c r="M15" s="57" t="s">
        <v>14</v>
      </c>
    </row>
    <row r="16" spans="1:13" ht="12.75" thickBot="1" x14ac:dyDescent="0.25">
      <c r="A16" s="44" t="s">
        <v>88</v>
      </c>
      <c r="B16" s="45">
        <v>5</v>
      </c>
      <c r="C16" s="129" t="s">
        <v>135</v>
      </c>
      <c r="D16" s="46">
        <v>8</v>
      </c>
      <c r="E16" s="47">
        <v>5</v>
      </c>
      <c r="F16" s="47">
        <v>3</v>
      </c>
      <c r="G16" s="48">
        <f t="shared" si="0"/>
        <v>0.375</v>
      </c>
      <c r="H16" s="49">
        <v>7721.7619999999997</v>
      </c>
      <c r="I16" s="50">
        <v>8939.8189999999995</v>
      </c>
      <c r="J16" s="51">
        <v>115.77434010527649</v>
      </c>
      <c r="K16" s="56">
        <v>522.61099999999999</v>
      </c>
      <c r="L16" s="68">
        <v>359.86099999999999</v>
      </c>
      <c r="M16" s="57">
        <v>68.858290391897597</v>
      </c>
    </row>
    <row r="17" spans="1:13" ht="12.75" thickBot="1" x14ac:dyDescent="0.25">
      <c r="A17" s="44" t="s">
        <v>89</v>
      </c>
      <c r="B17" s="45">
        <v>14</v>
      </c>
      <c r="C17" s="129" t="s">
        <v>136</v>
      </c>
      <c r="D17" s="46">
        <v>9</v>
      </c>
      <c r="E17" s="47">
        <v>7</v>
      </c>
      <c r="F17" s="47">
        <v>2</v>
      </c>
      <c r="G17" s="48">
        <f t="shared" si="0"/>
        <v>0.22222222222222221</v>
      </c>
      <c r="H17" s="49">
        <v>5383.78</v>
      </c>
      <c r="I17" s="50">
        <v>7811.2070000000003</v>
      </c>
      <c r="J17" s="51">
        <v>145.08778219020837</v>
      </c>
      <c r="K17" s="56">
        <v>539.35299999999995</v>
      </c>
      <c r="L17" s="53">
        <v>112.282</v>
      </c>
      <c r="M17" s="54">
        <v>20.81790589836341</v>
      </c>
    </row>
    <row r="18" spans="1:13" ht="12.75" thickBot="1" x14ac:dyDescent="0.25">
      <c r="A18" s="44" t="s">
        <v>107</v>
      </c>
      <c r="B18" s="45">
        <v>15</v>
      </c>
      <c r="C18" s="129" t="s">
        <v>137</v>
      </c>
      <c r="D18" s="46">
        <v>3</v>
      </c>
      <c r="E18" s="47">
        <v>1</v>
      </c>
      <c r="F18" s="47">
        <v>2</v>
      </c>
      <c r="G18" s="71">
        <f t="shared" si="0"/>
        <v>0.66666666666666663</v>
      </c>
      <c r="H18" s="49">
        <v>1678.6669999999999</v>
      </c>
      <c r="I18" s="50">
        <v>6846.4430000000002</v>
      </c>
      <c r="J18" s="51">
        <v>407.84997858419808</v>
      </c>
      <c r="K18" s="58">
        <v>-197.00200000000001</v>
      </c>
      <c r="L18" s="53">
        <v>450.49</v>
      </c>
      <c r="M18" s="54" t="s">
        <v>14</v>
      </c>
    </row>
    <row r="19" spans="1:13" ht="12.75" thickBot="1" x14ac:dyDescent="0.25">
      <c r="A19" s="44" t="s">
        <v>108</v>
      </c>
      <c r="B19" s="45">
        <v>9</v>
      </c>
      <c r="C19" s="129" t="s">
        <v>138</v>
      </c>
      <c r="D19" s="46">
        <v>2</v>
      </c>
      <c r="E19" s="47">
        <v>2</v>
      </c>
      <c r="F19" s="69">
        <v>0</v>
      </c>
      <c r="G19" s="48">
        <f t="shared" si="0"/>
        <v>0</v>
      </c>
      <c r="H19" s="49">
        <v>6058.6130000000003</v>
      </c>
      <c r="I19" s="50">
        <v>5901.2659999999996</v>
      </c>
      <c r="J19" s="51">
        <v>97.402920437400439</v>
      </c>
      <c r="K19" s="56">
        <v>303.976</v>
      </c>
      <c r="L19" s="68">
        <v>307.11</v>
      </c>
      <c r="M19" s="57">
        <v>101.03100244756165</v>
      </c>
    </row>
    <row r="20" spans="1:13" ht="12.75" thickBot="1" x14ac:dyDescent="0.25">
      <c r="A20" s="44" t="s">
        <v>109</v>
      </c>
      <c r="B20" s="45">
        <v>10</v>
      </c>
      <c r="C20" s="129" t="s">
        <v>139</v>
      </c>
      <c r="D20" s="46">
        <v>1</v>
      </c>
      <c r="E20" s="47">
        <v>1</v>
      </c>
      <c r="F20" s="47">
        <v>0</v>
      </c>
      <c r="G20" s="70">
        <f t="shared" si="0"/>
        <v>0</v>
      </c>
      <c r="H20" s="49">
        <v>3831.1860000000001</v>
      </c>
      <c r="I20" s="50">
        <v>5490.7960000000003</v>
      </c>
      <c r="J20" s="51">
        <v>143.31843977295804</v>
      </c>
      <c r="K20" s="56">
        <v>360.12099999999998</v>
      </c>
      <c r="L20" s="53">
        <v>536.30799999999999</v>
      </c>
      <c r="M20" s="57">
        <v>148.92438930248443</v>
      </c>
    </row>
    <row r="21" spans="1:13" ht="12.75" thickBot="1" x14ac:dyDescent="0.25">
      <c r="A21" s="44" t="s">
        <v>110</v>
      </c>
      <c r="B21" s="45">
        <v>3</v>
      </c>
      <c r="C21" s="129" t="s">
        <v>140</v>
      </c>
      <c r="D21" s="46">
        <v>5</v>
      </c>
      <c r="E21" s="47">
        <v>4</v>
      </c>
      <c r="F21" s="69">
        <v>1</v>
      </c>
      <c r="G21" s="70">
        <f t="shared" si="0"/>
        <v>0.2</v>
      </c>
      <c r="H21" s="49">
        <v>2431.7950000000001</v>
      </c>
      <c r="I21" s="50">
        <v>4041.5189999999998</v>
      </c>
      <c r="J21" s="51">
        <v>166.19488896062373</v>
      </c>
      <c r="K21" s="56">
        <v>291.61399999999998</v>
      </c>
      <c r="L21" s="68">
        <v>500.09100000000001</v>
      </c>
      <c r="M21" s="57">
        <v>171.49073775607482</v>
      </c>
    </row>
    <row r="22" spans="1:13" ht="12.75" thickBot="1" x14ac:dyDescent="0.25">
      <c r="A22" s="44" t="s">
        <v>111</v>
      </c>
      <c r="B22" s="45">
        <v>16</v>
      </c>
      <c r="C22" s="129" t="s">
        <v>141</v>
      </c>
      <c r="D22" s="46">
        <v>6</v>
      </c>
      <c r="E22" s="47">
        <v>3</v>
      </c>
      <c r="F22" s="47">
        <v>3</v>
      </c>
      <c r="G22" s="71">
        <f t="shared" si="0"/>
        <v>0.5</v>
      </c>
      <c r="H22" s="49">
        <v>3748.931</v>
      </c>
      <c r="I22" s="50">
        <v>3082.3939999999998</v>
      </c>
      <c r="J22" s="51">
        <v>82.220611689038819</v>
      </c>
      <c r="K22" s="56">
        <v>483.339</v>
      </c>
      <c r="L22" s="72">
        <v>-78.656000000000006</v>
      </c>
      <c r="M22" s="54" t="s">
        <v>14</v>
      </c>
    </row>
    <row r="23" spans="1:13" ht="12.75" thickBot="1" x14ac:dyDescent="0.25">
      <c r="A23" s="44" t="s">
        <v>112</v>
      </c>
      <c r="B23" s="45">
        <v>11</v>
      </c>
      <c r="C23" s="129" t="s">
        <v>142</v>
      </c>
      <c r="D23" s="46">
        <v>1</v>
      </c>
      <c r="E23" s="47">
        <v>1</v>
      </c>
      <c r="F23" s="47">
        <v>0</v>
      </c>
      <c r="G23" s="48">
        <f t="shared" si="0"/>
        <v>0</v>
      </c>
      <c r="H23" s="49">
        <v>0</v>
      </c>
      <c r="I23" s="50">
        <v>1039.1679999999999</v>
      </c>
      <c r="J23" s="51"/>
      <c r="K23" s="56">
        <v>0</v>
      </c>
      <c r="L23" s="52">
        <v>45.000999999999998</v>
      </c>
      <c r="M23" s="57"/>
    </row>
    <row r="24" spans="1:13" ht="12.75" thickBot="1" x14ac:dyDescent="0.25">
      <c r="A24" s="44" t="s">
        <v>113</v>
      </c>
      <c r="B24" s="45">
        <v>12</v>
      </c>
      <c r="C24" s="129" t="s">
        <v>143</v>
      </c>
      <c r="D24" s="46">
        <v>4</v>
      </c>
      <c r="E24" s="47">
        <v>4</v>
      </c>
      <c r="F24" s="69">
        <v>0</v>
      </c>
      <c r="G24" s="48">
        <f t="shared" si="0"/>
        <v>0</v>
      </c>
      <c r="H24" s="49">
        <v>849.952</v>
      </c>
      <c r="I24" s="50">
        <v>932.53300000000002</v>
      </c>
      <c r="J24" s="51">
        <v>109.71596043070669</v>
      </c>
      <c r="K24" s="56">
        <v>130.59100000000001</v>
      </c>
      <c r="L24" s="52">
        <v>150.51499999999999</v>
      </c>
      <c r="M24" s="54">
        <v>115.25679411291743</v>
      </c>
    </row>
    <row r="25" spans="1:13" ht="12.75" thickBot="1" x14ac:dyDescent="0.25">
      <c r="A25" s="44" t="s">
        <v>114</v>
      </c>
      <c r="B25" s="45">
        <v>6</v>
      </c>
      <c r="C25" s="129" t="s">
        <v>144</v>
      </c>
      <c r="D25" s="46">
        <v>1</v>
      </c>
      <c r="E25" s="47">
        <v>1</v>
      </c>
      <c r="F25" s="47">
        <v>0</v>
      </c>
      <c r="G25" s="48">
        <f t="shared" si="0"/>
        <v>0</v>
      </c>
      <c r="H25" s="49">
        <v>609.91200000000003</v>
      </c>
      <c r="I25" s="50">
        <v>571.995</v>
      </c>
      <c r="J25" s="51">
        <v>93.78320151103766</v>
      </c>
      <c r="K25" s="56">
        <v>52.375</v>
      </c>
      <c r="L25" s="56">
        <v>21.652999999999999</v>
      </c>
      <c r="M25" s="57">
        <v>41.342243436754181</v>
      </c>
    </row>
    <row r="26" spans="1:13" ht="12.75" thickBot="1" x14ac:dyDescent="0.25">
      <c r="A26" s="44" t="s">
        <v>115</v>
      </c>
      <c r="B26" s="45">
        <v>7</v>
      </c>
      <c r="C26" s="129" t="s">
        <v>145</v>
      </c>
      <c r="D26" s="46">
        <v>1</v>
      </c>
      <c r="E26" s="47">
        <v>1</v>
      </c>
      <c r="F26" s="47">
        <v>0</v>
      </c>
      <c r="G26" s="48">
        <f t="shared" si="0"/>
        <v>0</v>
      </c>
      <c r="H26" s="49">
        <v>279.24400000000003</v>
      </c>
      <c r="I26" s="50">
        <v>470.512</v>
      </c>
      <c r="J26" s="51">
        <v>168.49493632808583</v>
      </c>
      <c r="K26" s="58">
        <v>-36.451000000000001</v>
      </c>
      <c r="L26" s="68">
        <v>88.117999999999995</v>
      </c>
      <c r="M26" s="57" t="s">
        <v>14</v>
      </c>
    </row>
    <row r="27" spans="1:13" ht="12.75" thickBot="1" x14ac:dyDescent="0.25">
      <c r="A27" s="44" t="s">
        <v>116</v>
      </c>
      <c r="B27" s="45">
        <v>2</v>
      </c>
      <c r="C27" s="129" t="s">
        <v>146</v>
      </c>
      <c r="D27" s="46">
        <v>3</v>
      </c>
      <c r="E27" s="47">
        <v>1</v>
      </c>
      <c r="F27" s="47">
        <v>2</v>
      </c>
      <c r="G27" s="71">
        <f t="shared" si="0"/>
        <v>0.66666666666666663</v>
      </c>
      <c r="H27" s="49">
        <v>495.18200000000002</v>
      </c>
      <c r="I27" s="50">
        <v>400.97</v>
      </c>
      <c r="J27" s="51">
        <v>80.974268046899937</v>
      </c>
      <c r="K27" s="58">
        <v>-37.235999999999997</v>
      </c>
      <c r="L27" s="72">
        <v>-27.239000000000001</v>
      </c>
      <c r="M27" s="57">
        <v>73.152325706305717</v>
      </c>
    </row>
    <row r="28" spans="1:13" s="78" customFormat="1" x14ac:dyDescent="0.2">
      <c r="A28" s="73"/>
      <c r="B28" s="73"/>
      <c r="C28" s="73" t="s">
        <v>117</v>
      </c>
      <c r="D28" s="74">
        <v>282</v>
      </c>
      <c r="E28" s="74">
        <v>189</v>
      </c>
      <c r="F28" s="74">
        <v>93</v>
      </c>
      <c r="G28" s="75">
        <f t="shared" si="0"/>
        <v>0.32978723404255317</v>
      </c>
      <c r="H28" s="76">
        <v>12695000.653000001</v>
      </c>
      <c r="I28" s="74">
        <v>13043424.668</v>
      </c>
      <c r="J28" s="77">
        <v>102.74457658194498</v>
      </c>
      <c r="K28" s="74">
        <v>1020922.246</v>
      </c>
      <c r="L28" s="74">
        <v>1061887.578</v>
      </c>
      <c r="M28" s="77">
        <v>104.01258099336195</v>
      </c>
    </row>
    <row r="30" spans="1:13" x14ac:dyDescent="0.2">
      <c r="A30" s="17" t="s">
        <v>58</v>
      </c>
    </row>
    <row r="32" spans="1:13" s="3" customFormat="1" x14ac:dyDescent="0.2"/>
    <row r="33" s="3" customFormat="1" x14ac:dyDescent="0.2"/>
    <row r="34" s="3" customFormat="1" x14ac:dyDescent="0.2"/>
    <row r="35" s="3" customFormat="1" x14ac:dyDescent="0.2"/>
  </sheetData>
  <mergeCells count="4">
    <mergeCell ref="K6:M6"/>
    <mergeCell ref="B6:C6"/>
    <mergeCell ref="D6:G6"/>
    <mergeCell ref="H6:J6"/>
  </mergeCells>
  <pageMargins left="0.51181102362204722" right="0.51181102362204722" top="0.35433070866141736" bottom="0.35433070866141736" header="0.31496062992125984" footer="0.31496062992125984"/>
  <pageSetup paperSize="9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Podaci_odjeljak J61</vt:lpstr>
      <vt:lpstr>Tablica 1</vt:lpstr>
      <vt:lpstr>Tablica 2</vt:lpstr>
      <vt:lpstr>Tablica 3</vt:lpstr>
      <vt:lpstr>Tablica 4</vt:lpstr>
      <vt:lpstr>Tablica 5</vt:lpstr>
      <vt:lpstr>'Tablica 3'!_ftnref1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admin</cp:lastModifiedBy>
  <dcterms:created xsi:type="dcterms:W3CDTF">2018-04-24T09:03:41Z</dcterms:created>
  <dcterms:modified xsi:type="dcterms:W3CDTF">2018-04-28T07:18:31Z</dcterms:modified>
</cp:coreProperties>
</file>