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1840" windowHeight="9405" tabRatio="935" activeTab="4"/>
  </bookViews>
  <sheets>
    <sheet name="Tablica 1" sheetId="4" r:id="rId1"/>
    <sheet name="Grafikon 1" sheetId="5" r:id="rId2"/>
    <sheet name="Tablica 2" sheetId="6" r:id="rId3"/>
    <sheet name="Tablica 3" sheetId="9" r:id="rId4"/>
    <sheet name="Tablica 4" sheetId="11" r:id="rId5"/>
  </sheets>
  <definedNames>
    <definedName name="plaća" localSheetId="0">#REF!</definedName>
    <definedName name="plaća" localSheetId="2">#REF!</definedName>
    <definedName name="plaća" localSheetId="3">#REF!</definedName>
    <definedName name="plaća" localSheetId="4">#REF!</definedName>
    <definedName name="plaća">#REF!</definedName>
    <definedName name="PODACI" localSheetId="0">#REF!</definedName>
    <definedName name="PODACI" localSheetId="2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4" i="11" l="1"/>
  <c r="F14" i="11"/>
  <c r="F19" i="9"/>
  <c r="G19" i="9"/>
  <c r="F19" i="6"/>
  <c r="F17" i="6"/>
  <c r="E17" i="6"/>
  <c r="E19" i="6" s="1"/>
  <c r="H12" i="11" l="1"/>
  <c r="F12" i="11"/>
  <c r="G17" i="9" l="1"/>
  <c r="F17" i="9"/>
</calcChain>
</file>

<file path=xl/sharedStrings.xml><?xml version="1.0" encoding="utf-8"?>
<sst xmlns="http://schemas.openxmlformats.org/spreadsheetml/2006/main" count="165" uniqueCount="92">
  <si>
    <t>Opis</t>
  </si>
  <si>
    <t>2015.</t>
  </si>
  <si>
    <t>2016.</t>
  </si>
  <si>
    <t>Indeks</t>
  </si>
  <si>
    <t>Udio županije u RH (%)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</si>
  <si>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</si>
  <si>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</si>
  <si>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</si>
  <si>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</si>
  <si>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</si>
  <si>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</si>
  <si>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</si>
  <si>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</si>
  <si>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</si>
  <si>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</si>
  <si>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</si>
  <si>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financijski rezultat  dobit (+) ili (-) gubitak razdoblja</t>
  </si>
  <si>
    <t>Izvoz</t>
  </si>
  <si>
    <t>Uvoz</t>
  </si>
  <si>
    <t xml:space="preserve">Trgovinski saldo (izvoz minus uvoz) </t>
  </si>
  <si>
    <t>Bruto investicije samo u novu dugotrajnu imovinu</t>
  </si>
  <si>
    <t>Prosječna mjesečna neto plaća po zaposlenom</t>
  </si>
  <si>
    <t>Izvor: Fina, Registar godišnjih financijskih izvještaja, obrada GFI-a za 2016. godinu</t>
  </si>
  <si>
    <t>Zagrebačka</t>
  </si>
  <si>
    <t>Rang</t>
  </si>
  <si>
    <t>OIB</t>
  </si>
  <si>
    <t>Naziv</t>
  </si>
  <si>
    <t>Mjesto</t>
  </si>
  <si>
    <t>Ukupni prihod</t>
  </si>
  <si>
    <t>Neto dobit/gubitak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</si>
  <si>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</si>
  <si>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</si>
  <si>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</si>
  <si>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</si>
  <si>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</si>
  <si>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</si>
  <si>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</si>
  <si>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</si>
  <si>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</si>
  <si>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</si>
  <si>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Udio 10 najvećih poduzetnika po prihodima u određenim stavkama županije</t>
  </si>
  <si>
    <t>Veličina</t>
  </si>
  <si>
    <t>Prihod od izvoza</t>
  </si>
  <si>
    <t>Udio 10 najvećih poduzetnika po prihodima od izvoza u određenim stavkama županije</t>
  </si>
  <si>
    <t>Ukupno 10 najvećih poduzetnika po ukupnom prihodu od izvoza KKŽ</t>
  </si>
  <si>
    <t>Vlasništvo</t>
  </si>
  <si>
    <t>Prosječna mjesečna neto plaća</t>
  </si>
  <si>
    <t>Privatno</t>
  </si>
  <si>
    <t>Udio 5 najvećih poduzetnika po dobiti razdoblja u određenim stavkama županije</t>
  </si>
  <si>
    <t>Ukupno 5 najvećih poduzetnika po dobiti razdoblja KKŽ</t>
  </si>
  <si>
    <t>Mješovito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</si>
  <si>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Karlovačke županije u 2016. godini (iznosi u tisućama kuna, prosječne plaće u kunama)</t>
    </r>
  </si>
  <si>
    <t>RH</t>
  </si>
  <si>
    <t>-</t>
  </si>
  <si>
    <t>Karlovačka</t>
  </si>
  <si>
    <t>Sisačko-moslavačka</t>
  </si>
  <si>
    <t>Primorsko-goranska</t>
  </si>
  <si>
    <t>Ličko-senjska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</si>
  <si>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 xml:space="preserve">Rang lista TOP 10 poduzetnika Karlovačke županije </t>
    </r>
    <r>
      <rPr>
        <u/>
        <sz val="10"/>
        <color theme="3" tint="-0.249977111117893"/>
        <rFont val="Arial"/>
        <family val="2"/>
        <charset val="238"/>
      </rPr>
      <t>po ukupnom prihodu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</si>
  <si>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t>Ukupno 10 najvećih poduzetnika po ukupnom prihodu u KŽ</t>
  </si>
  <si>
    <t>HS PRODUKT D.O.O.</t>
  </si>
  <si>
    <t>KARLOVAC</t>
  </si>
  <si>
    <t>PPK KARLOVAČKA MESNA INDUSTRIJA D.D.</t>
  </si>
  <si>
    <t>HEINEKEN HRVATSKA D.O.O.</t>
  </si>
  <si>
    <t>ALSTOM HRVATSKA D.O.O.</t>
  </si>
  <si>
    <t>KIM MLJEKARA KARLOVAC D.O.O.</t>
  </si>
  <si>
    <t>LANA-KARLOVAČKA TISKARA D.D.</t>
  </si>
  <si>
    <t>CESTE KARLOVAC D. D.</t>
  </si>
  <si>
    <t>DUGA RESA</t>
  </si>
  <si>
    <t>BJELIN D.O.O.</t>
  </si>
  <si>
    <t>OGULIN</t>
  </si>
  <si>
    <t>AB GRADNJA D.O.O.</t>
  </si>
  <si>
    <t>KELTEKS D.O.O.</t>
  </si>
  <si>
    <t>Ukupno poduzetnici Karlovačke županije</t>
  </si>
  <si>
    <t>DS SMITH PLASTICS KARLOVAC D.O.O.</t>
  </si>
  <si>
    <t>VOJNIĆ</t>
  </si>
  <si>
    <t>MEDUZA D.O.O.</t>
  </si>
  <si>
    <t>ADRIADIESEL D.D.</t>
  </si>
  <si>
    <t>MEBU D.O.O.</t>
  </si>
  <si>
    <t>NETRETIĆ</t>
  </si>
  <si>
    <t>DIVECOM D.D.</t>
  </si>
  <si>
    <t>veliki</t>
  </si>
  <si>
    <t xml:space="preserve">Mali </t>
  </si>
  <si>
    <t>Mikro</t>
  </si>
  <si>
    <t>JASENAK</t>
  </si>
  <si>
    <t>LANA COMMERCE D.O.O.</t>
  </si>
  <si>
    <t>Ukupno svi poduzetnici Karlovačke županije</t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</si>
  <si>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 xml:space="preserve">Rang lista TOP pet poduzetnika Karlovačke županije </t>
    </r>
    <r>
      <rPr>
        <u/>
        <sz val="10"/>
        <color theme="3" tint="-0.249977111117893"/>
        <rFont val="Arial"/>
        <family val="2"/>
        <charset val="238"/>
      </rPr>
      <t>po dobiti razdoblja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</si>
  <si>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r>
      <t xml:space="preserve">Grafikon 1. </t>
    </r>
    <r>
      <rPr>
        <sz val="10"/>
        <color theme="3" tint="-0.249977111117893"/>
        <rFont val="Arial"/>
        <family val="2"/>
        <charset val="238"/>
      </rPr>
      <t>Usporedba broja poduzetnika i broja zaposlenih Karlovačke županije s pet susjednih županija u 2016. godini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</si>
  <si>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 xml:space="preserve">Rang lista TOP 10 poduzetnika Karlovačke županije </t>
    </r>
    <r>
      <rPr>
        <u/>
        <sz val="10"/>
        <color theme="3" tint="-0.249977111117893"/>
        <rFont val="Arial"/>
        <family val="2"/>
        <charset val="238"/>
      </rPr>
      <t>po prihodima od izvoza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</si>
  <si>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t>Srednji</t>
  </si>
  <si>
    <t>HOC BJELOLASICA d.o.o. u stečaju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</si>
</sst>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%"/>
    <numFmt numFmtId="167" formatCode="#0.0"/>
    <numFmt numFmtId="168" formatCode="#,##0_ ;[Red]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indexed="56"/>
      <name val="Arial"/>
      <family val="2"/>
      <charset val="238"/>
    </font>
    <font>
      <b/>
      <sz val="9"/>
      <color rgb="FF17365D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0" fontId="16" fillId="0" borderId="0"/>
    <xf numFmtId="0" fontId="16" fillId="0" borderId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" fillId="0" borderId="0"/>
    <xf numFmtId="0" fontId="12" fillId="0" borderId="0"/>
    <xf numFmtId="0" fontId="1" fillId="0" borderId="0"/>
    <xf numFmtId="9" fontId="1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/>
    <xf numFmtId="0" fontId="1" fillId="0" borderId="0" xfId="2"/>
    <xf numFmtId="0" fontId="5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3" fontId="0" fillId="0" borderId="0" xfId="0" applyNumberFormat="1"/>
    <xf numFmtId="49" fontId="17" fillId="4" borderId="2" xfId="0" applyNumberFormat="1" applyFont="1" applyFill="1" applyBorder="1" applyAlignment="1">
      <alignment horizontal="center" vertical="center" wrapText="1"/>
    </xf>
    <xf numFmtId="0" fontId="18" fillId="5" borderId="1" xfId="33" applyFont="1" applyFill="1" applyBorder="1" applyAlignment="1">
      <alignment horizontal="center" vertical="center" wrapText="1"/>
    </xf>
    <xf numFmtId="0" fontId="19" fillId="0" borderId="1" xfId="0" quotePrefix="1" applyNumberFormat="1" applyFont="1" applyFill="1" applyBorder="1" applyAlignment="1">
      <alignment horizontal="center"/>
    </xf>
    <xf numFmtId="3" fontId="20" fillId="6" borderId="6" xfId="0" applyNumberFormat="1" applyFont="1" applyFill="1" applyBorder="1" applyAlignment="1">
      <alignment horizontal="right"/>
    </xf>
    <xf numFmtId="166" fontId="20" fillId="6" borderId="9" xfId="1" applyNumberFormat="1" applyFont="1" applyFill="1" applyBorder="1" applyAlignment="1">
      <alignment horizontal="right"/>
    </xf>
    <xf numFmtId="3" fontId="20" fillId="6" borderId="3" xfId="0" applyNumberFormat="1" applyFont="1" applyFill="1" applyBorder="1" applyAlignment="1">
      <alignment horizontal="right"/>
    </xf>
    <xf numFmtId="166" fontId="20" fillId="6" borderId="3" xfId="1" applyNumberFormat="1" applyFont="1" applyFill="1" applyBorder="1" applyAlignment="1">
      <alignment horizontal="right"/>
    </xf>
    <xf numFmtId="165" fontId="0" fillId="0" borderId="0" xfId="0" applyNumberFormat="1"/>
    <xf numFmtId="3" fontId="20" fillId="6" borderId="13" xfId="0" applyNumberFormat="1" applyFont="1" applyFill="1" applyBorder="1" applyAlignment="1">
      <alignment horizontal="right"/>
    </xf>
    <xf numFmtId="0" fontId="1" fillId="0" borderId="0" xfId="2" applyFill="1"/>
    <xf numFmtId="165" fontId="1" fillId="0" borderId="0" xfId="2" applyNumberFormat="1" applyFill="1"/>
    <xf numFmtId="164" fontId="6" fillId="7" borderId="1" xfId="0" applyNumberFormat="1" applyFont="1" applyFill="1" applyBorder="1" applyAlignment="1">
      <alignment horizontal="right" vertical="center" wrapText="1"/>
    </xf>
    <xf numFmtId="0" fontId="0" fillId="0" borderId="0" xfId="0"/>
    <xf numFmtId="3" fontId="19" fillId="0" borderId="0" xfId="37" applyNumberFormat="1" applyFont="1"/>
    <xf numFmtId="0" fontId="19" fillId="0" borderId="1" xfId="37" quotePrefix="1" applyNumberFormat="1" applyFont="1" applyBorder="1"/>
    <xf numFmtId="3" fontId="19" fillId="0" borderId="1" xfId="37" applyNumberFormat="1" applyFont="1" applyBorder="1"/>
    <xf numFmtId="168" fontId="19" fillId="0" borderId="1" xfId="37" applyNumberFormat="1" applyFont="1" applyBorder="1"/>
    <xf numFmtId="1" fontId="19" fillId="0" borderId="1" xfId="0" quotePrefix="1" applyNumberFormat="1" applyFont="1" applyFill="1" applyBorder="1" applyAlignment="1">
      <alignment horizontal="center"/>
    </xf>
    <xf numFmtId="1" fontId="19" fillId="0" borderId="10" xfId="0" quotePrefix="1" applyNumberFormat="1" applyFont="1" applyFill="1" applyBorder="1" applyAlignment="1">
      <alignment horizontal="center"/>
    </xf>
    <xf numFmtId="1" fontId="19" fillId="0" borderId="0" xfId="37" quotePrefix="1" applyNumberFormat="1" applyFont="1"/>
    <xf numFmtId="1" fontId="19" fillId="0" borderId="0" xfId="37" quotePrefix="1" applyNumberFormat="1" applyFont="1" applyAlignment="1">
      <alignment horizontal="center"/>
    </xf>
    <xf numFmtId="3" fontId="12" fillId="0" borderId="0" xfId="37" applyNumberFormat="1" applyFill="1"/>
    <xf numFmtId="3" fontId="20" fillId="6" borderId="14" xfId="0" applyNumberFormat="1" applyFont="1" applyFill="1" applyBorder="1" applyAlignment="1">
      <alignment horizontal="right"/>
    </xf>
    <xf numFmtId="3" fontId="20" fillId="6" borderId="5" xfId="0" applyNumberFormat="1" applyFont="1" applyFill="1" applyBorder="1" applyAlignment="1">
      <alignment horizontal="right"/>
    </xf>
    <xf numFmtId="3" fontId="19" fillId="0" borderId="1" xfId="37" quotePrefix="1" applyNumberFormat="1" applyFont="1" applyBorder="1"/>
    <xf numFmtId="3" fontId="19" fillId="0" borderId="1" xfId="37" quotePrefix="1" applyNumberFormat="1" applyFont="1" applyBorder="1" applyAlignment="1">
      <alignment horizontal="center"/>
    </xf>
    <xf numFmtId="3" fontId="19" fillId="0" borderId="1" xfId="37" applyNumberFormat="1" applyFont="1" applyBorder="1" applyAlignment="1">
      <alignment horizontal="right"/>
    </xf>
    <xf numFmtId="0" fontId="20" fillId="6" borderId="4" xfId="0" applyFont="1" applyFill="1" applyBorder="1" applyAlignment="1">
      <alignment horizontal="left"/>
    </xf>
    <xf numFmtId="0" fontId="20" fillId="6" borderId="5" xfId="0" applyFont="1" applyFill="1" applyBorder="1" applyAlignment="1">
      <alignment horizontal="left"/>
    </xf>
    <xf numFmtId="0" fontId="20" fillId="6" borderId="7" xfId="0" applyFont="1" applyFill="1" applyBorder="1" applyAlignment="1">
      <alignment horizontal="left"/>
    </xf>
    <xf numFmtId="0" fontId="20" fillId="6" borderId="8" xfId="0" applyFont="1" applyFill="1" applyBorder="1" applyAlignment="1">
      <alignment horizontal="left"/>
    </xf>
    <xf numFmtId="0" fontId="20" fillId="6" borderId="15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0" fillId="6" borderId="11" xfId="0" applyFont="1" applyFill="1" applyBorder="1" applyAlignment="1">
      <alignment horizontal="left"/>
    </xf>
    <xf numFmtId="0" fontId="20" fillId="6" borderId="12" xfId="0" applyFont="1" applyFill="1" applyBorder="1" applyAlignment="1">
      <alignment horizontal="left"/>
    </xf>
    <xf numFmtId="0" fontId="20" fillId="6" borderId="14" xfId="0" applyFont="1" applyFill="1" applyBorder="1" applyAlignment="1">
      <alignment horizontal="left"/>
    </xf>
    <xf numFmtId="0" fontId="20" fillId="6" borderId="13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/>
    </xf>
    <xf numFmtId="3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164" fontId="6" fillId="7" borderId="17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right" vertical="center"/>
    </xf>
    <xf numFmtId="167" fontId="7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Border="1" applyAlignment="1">
      <alignment horizontal="right" vertical="center"/>
    </xf>
    <xf numFmtId="167" fontId="7" fillId="0" borderId="17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167" fontId="23" fillId="0" borderId="1" xfId="0" applyNumberFormat="1" applyFont="1" applyBorder="1" applyAlignment="1">
      <alignment horizontal="right" vertical="center"/>
    </xf>
    <xf numFmtId="164" fontId="24" fillId="7" borderId="1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left" vertical="center"/>
    </xf>
    <xf numFmtId="3" fontId="8" fillId="0" borderId="18" xfId="0" applyNumberFormat="1" applyFont="1" applyBorder="1" applyAlignment="1">
      <alignment horizontal="right" vertical="center"/>
    </xf>
  </cellXfs>
  <cellStyles count="54">
    <cellStyle name="Hiperveza 2" xfId="38"/>
    <cellStyle name="Hyperlink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8 2" xfId="39"/>
    <cellStyle name="Normal 18 3" xfId="40"/>
    <cellStyle name="Normal 18 4" xfId="41"/>
    <cellStyle name="Normal 19" xfId="13"/>
    <cellStyle name="Normal 19 2" xfId="14"/>
    <cellStyle name="Normal 19 3" xfId="42"/>
    <cellStyle name="Normal 2" xfId="15"/>
    <cellStyle name="Normal 2 2" xfId="16"/>
    <cellStyle name="Normal 2 3" xfId="43"/>
    <cellStyle name="Normal 2 4" xfId="44"/>
    <cellStyle name="Normal 20" xfId="17"/>
    <cellStyle name="Normal 21" xfId="18"/>
    <cellStyle name="Normal 3" xfId="19"/>
    <cellStyle name="Normal 3 2" xfId="20"/>
    <cellStyle name="Normal 4" xfId="21"/>
    <cellStyle name="Normal 4 2" xfId="22"/>
    <cellStyle name="Normal 5" xfId="23"/>
    <cellStyle name="Normal 5 2" xfId="24"/>
    <cellStyle name="Normal 6" xfId="25"/>
    <cellStyle name="Normal 6 2" xfId="45"/>
    <cellStyle name="Normal 7" xfId="26"/>
    <cellStyle name="Normal 8" xfId="27"/>
    <cellStyle name="Normal 9" xfId="28"/>
    <cellStyle name="Normal 9 2" xfId="46"/>
    <cellStyle name="Normalno 2" xfId="29"/>
    <cellStyle name="Normalno 2 2" xfId="30"/>
    <cellStyle name="Normalno 2 3" xfId="2"/>
    <cellStyle name="Normalno 2 3 2" xfId="47"/>
    <cellStyle name="Normalno 2 4" xfId="31"/>
    <cellStyle name="Normalno 2 4 2" xfId="48"/>
    <cellStyle name="Normalno 2 5" xfId="49"/>
    <cellStyle name="Normalno 3" xfId="32"/>
    <cellStyle name="Normalno 3 2" xfId="50"/>
    <cellStyle name="Normalno 4" xfId="37"/>
    <cellStyle name="Normalno 4 2" xfId="51"/>
    <cellStyle name="Normalno 5" xfId="52"/>
    <cellStyle name="Normalno_List1" xfId="33"/>
    <cellStyle name="Obično_List1" xfId="34"/>
    <cellStyle name="Percent" xfId="1" builtinId="5"/>
    <cellStyle name="Percent 2" xfId="35"/>
    <cellStyle name="Percent 3" xfId="36"/>
    <cellStyle name="Postotak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05456136164795"/>
          <c:y val="5.0925925925925923E-2"/>
          <c:w val="0.68827183436888184"/>
          <c:h val="0.833094196558763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'Grafikon 1'!$A$7:$A$11</c:f>
              <c:strCache>
                <c:ptCount val="5"/>
                <c:pt idx="0">
                  <c:v>Zagrebačka</c:v>
                </c:pt>
                <c:pt idx="1">
                  <c:v>Sisačko-moslavačka</c:v>
                </c:pt>
                <c:pt idx="2">
                  <c:v>Primorsko-goranska</c:v>
                </c:pt>
                <c:pt idx="3">
                  <c:v>Ličko-senjska</c:v>
                </c:pt>
                <c:pt idx="4">
                  <c:v>Karlovačka</c:v>
                </c:pt>
              </c:strCache>
            </c:strRef>
          </c:cat>
          <c:val>
            <c:numRef>
              <c:f>'Grafikon 1'!$C$7:$C$11</c:f>
              <c:numCache>
                <c:formatCode>#,##0</c:formatCode>
                <c:ptCount val="5"/>
                <c:pt idx="0">
                  <c:v>7026</c:v>
                </c:pt>
                <c:pt idx="1">
                  <c:v>1925</c:v>
                </c:pt>
                <c:pt idx="2">
                  <c:v>9689</c:v>
                </c:pt>
                <c:pt idx="3">
                  <c:v>765</c:v>
                </c:pt>
                <c:pt idx="4">
                  <c:v>2027</c:v>
                </c:pt>
              </c:numCache>
            </c:numRef>
          </c:val>
        </c:ser>
        <c:ser>
          <c:idx val="0"/>
          <c:order val="1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'Grafikon 1'!$A$7:$A$11</c:f>
              <c:strCache>
                <c:ptCount val="5"/>
                <c:pt idx="0">
                  <c:v>Zagrebačka</c:v>
                </c:pt>
                <c:pt idx="1">
                  <c:v>Sisačko-moslavačka</c:v>
                </c:pt>
                <c:pt idx="2">
                  <c:v>Primorsko-goranska</c:v>
                </c:pt>
                <c:pt idx="3">
                  <c:v>Ličko-senjska</c:v>
                </c:pt>
                <c:pt idx="4">
                  <c:v>Karlovačka</c:v>
                </c:pt>
              </c:strCache>
            </c:strRef>
          </c:cat>
          <c:val>
            <c:numRef>
              <c:f>'Grafikon 1'!$B$7:$B$11</c:f>
              <c:numCache>
                <c:formatCode>#,##0</c:formatCode>
                <c:ptCount val="5"/>
                <c:pt idx="0">
                  <c:v>50365</c:v>
                </c:pt>
                <c:pt idx="1">
                  <c:v>16076</c:v>
                </c:pt>
                <c:pt idx="2">
                  <c:v>60244</c:v>
                </c:pt>
                <c:pt idx="3">
                  <c:v>4150</c:v>
                </c:pt>
                <c:pt idx="4">
                  <c:v>16337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52576"/>
        <c:axId val="61044928"/>
      </c:barChart>
      <c:catAx>
        <c:axId val="10575257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61044928"/>
        <c:crosses val="autoZero"/>
        <c:auto val="1"/>
        <c:lblAlgn val="ctr"/>
        <c:lblOffset val="100"/>
        <c:noMultiLvlLbl val="0"/>
      </c:catAx>
      <c:valAx>
        <c:axId val="610449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0575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84999172540992"/>
          <c:y val="0.16651327711653829"/>
          <c:w val="0.28135801308075653"/>
          <c:h val="0.16341212678992306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76200</xdr:rowOff>
    </xdr:from>
    <xdr:to>
      <xdr:col>0</xdr:col>
      <xdr:colOff>1552575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6200"/>
          <a:ext cx="12953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12</xdr:row>
      <xdr:rowOff>47624</xdr:rowOff>
    </xdr:from>
    <xdr:to>
      <xdr:col>9</xdr:col>
      <xdr:colOff>495300</xdr:colOff>
      <xdr:row>28</xdr:row>
      <xdr:rowOff>133349</xdr:rowOff>
    </xdr:to>
    <xdr:pic>
      <xdr:nvPicPr>
        <xdr:cNvPr id="2" name="irc_mi" descr="http://www.mup.hr/UserDocsImages/h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524124"/>
          <a:ext cx="3181350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12</xdr:row>
      <xdr:rowOff>61912</xdr:rowOff>
    </xdr:from>
    <xdr:to>
      <xdr:col>4</xdr:col>
      <xdr:colOff>342901</xdr:colOff>
      <xdr:row>28</xdr:row>
      <xdr:rowOff>171450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0</xdr:row>
      <xdr:rowOff>133350</xdr:rowOff>
    </xdr:from>
    <xdr:to>
      <xdr:col>1</xdr:col>
      <xdr:colOff>161925</xdr:colOff>
      <xdr:row>2</xdr:row>
      <xdr:rowOff>19049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4192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573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858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2001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H26"/>
  <sheetViews>
    <sheetView workbookViewId="0">
      <selection activeCell="I11" sqref="I11"/>
    </sheetView>
  </sheetViews>
  <sheetFormatPr defaultColWidth="10" defaultRowHeight="15" x14ac:dyDescent="0.25"/>
  <cols>
    <col min="1" max="1" width="30" style="2" customWidth="1"/>
    <col min="2" max="3" width="11.85546875" style="2" customWidth="1"/>
    <col min="4" max="4" width="7.5703125" style="2" customWidth="1"/>
    <col min="5" max="5" width="11.85546875" style="2" customWidth="1"/>
    <col min="6" max="6" width="14.42578125" style="2" customWidth="1"/>
    <col min="7" max="16384" width="10" style="2"/>
  </cols>
  <sheetData>
    <row r="4" spans="1:8" x14ac:dyDescent="0.25">
      <c r="A4" s="1" t="s">
        <v>51</v>
      </c>
    </row>
    <row r="6" spans="1:8" ht="24" customHeight="1" x14ac:dyDescent="0.25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52</v>
      </c>
      <c r="G6" s="17"/>
      <c r="H6" s="17"/>
    </row>
    <row r="7" spans="1:8" x14ac:dyDescent="0.25">
      <c r="A7" s="53" t="s">
        <v>5</v>
      </c>
      <c r="B7" s="54"/>
      <c r="C7" s="54">
        <v>2027</v>
      </c>
      <c r="D7" s="55" t="s">
        <v>53</v>
      </c>
      <c r="E7" s="56">
        <v>1.770568556030153</v>
      </c>
      <c r="F7" s="54">
        <v>114483</v>
      </c>
      <c r="G7" s="17"/>
      <c r="H7" s="17"/>
    </row>
    <row r="8" spans="1:8" x14ac:dyDescent="0.25">
      <c r="A8" s="53" t="s">
        <v>6</v>
      </c>
      <c r="B8" s="54">
        <v>1205</v>
      </c>
      <c r="C8" s="54">
        <v>1368</v>
      </c>
      <c r="D8" s="55">
        <v>113.52697095435684</v>
      </c>
      <c r="E8" s="56">
        <v>1.7871606615629816</v>
      </c>
      <c r="F8" s="54">
        <v>76546</v>
      </c>
      <c r="G8" s="18"/>
      <c r="H8" s="17"/>
    </row>
    <row r="9" spans="1:8" x14ac:dyDescent="0.25">
      <c r="A9" s="53" t="s">
        <v>7</v>
      </c>
      <c r="B9" s="54">
        <v>633</v>
      </c>
      <c r="C9" s="54">
        <v>659</v>
      </c>
      <c r="D9" s="55">
        <v>104.10742496050554</v>
      </c>
      <c r="E9" s="56">
        <v>1.7370904394127105</v>
      </c>
      <c r="F9" s="54">
        <v>37937</v>
      </c>
      <c r="G9" s="18"/>
      <c r="H9" s="17"/>
    </row>
    <row r="10" spans="1:8" x14ac:dyDescent="0.25">
      <c r="A10" s="53" t="s">
        <v>8</v>
      </c>
      <c r="B10" s="54">
        <v>15621</v>
      </c>
      <c r="C10" s="54">
        <v>16337</v>
      </c>
      <c r="D10" s="55">
        <v>104.58357339478907</v>
      </c>
      <c r="E10" s="56">
        <v>1.9149933771729319</v>
      </c>
      <c r="F10" s="54">
        <v>853110</v>
      </c>
      <c r="G10" s="17"/>
      <c r="H10" s="17"/>
    </row>
    <row r="11" spans="1:8" x14ac:dyDescent="0.25">
      <c r="A11" s="51" t="s">
        <v>9</v>
      </c>
      <c r="B11" s="57">
        <v>8137024.2570000002</v>
      </c>
      <c r="C11" s="57">
        <v>9027653.5620000008</v>
      </c>
      <c r="D11" s="58">
        <v>110.94539326503572</v>
      </c>
      <c r="E11" s="52">
        <v>1.4259231030299393</v>
      </c>
      <c r="F11" s="57">
        <v>633109425.24300003</v>
      </c>
      <c r="G11" s="17"/>
      <c r="H11" s="17"/>
    </row>
    <row r="12" spans="1:8" x14ac:dyDescent="0.25">
      <c r="A12" s="3" t="s">
        <v>10</v>
      </c>
      <c r="B12" s="48">
        <v>7531770.6320000002</v>
      </c>
      <c r="C12" s="48">
        <v>8240824.1469999999</v>
      </c>
      <c r="D12" s="49">
        <v>109.41416765916192</v>
      </c>
      <c r="E12" s="19">
        <v>1.3687625394650551</v>
      </c>
      <c r="F12" s="48">
        <v>602063828.41400003</v>
      </c>
      <c r="G12" s="17"/>
      <c r="H12" s="17"/>
    </row>
    <row r="13" spans="1:8" x14ac:dyDescent="0.25">
      <c r="A13" s="3" t="s">
        <v>11</v>
      </c>
      <c r="B13" s="48">
        <v>760020.076</v>
      </c>
      <c r="C13" s="48">
        <v>988895.87899999996</v>
      </c>
      <c r="D13" s="49">
        <v>130.11444174008898</v>
      </c>
      <c r="E13" s="19">
        <v>2.1637705750100018</v>
      </c>
      <c r="F13" s="48">
        <v>45702436.774999999</v>
      </c>
      <c r="G13" s="17"/>
      <c r="H13" s="17"/>
    </row>
    <row r="14" spans="1:8" x14ac:dyDescent="0.25">
      <c r="A14" s="3" t="s">
        <v>12</v>
      </c>
      <c r="B14" s="48">
        <v>154766.451</v>
      </c>
      <c r="C14" s="48">
        <v>202066.46400000001</v>
      </c>
      <c r="D14" s="49">
        <v>130.56218753765958</v>
      </c>
      <c r="E14" s="19">
        <v>1.3786495908348921</v>
      </c>
      <c r="F14" s="48">
        <v>14656839.949999999</v>
      </c>
      <c r="G14" s="17"/>
      <c r="H14" s="17"/>
    </row>
    <row r="15" spans="1:8" x14ac:dyDescent="0.25">
      <c r="A15" s="3" t="s">
        <v>13</v>
      </c>
      <c r="B15" s="48">
        <v>81849.532000000007</v>
      </c>
      <c r="C15" s="48">
        <v>170023.084</v>
      </c>
      <c r="D15" s="49">
        <v>207.72639726272351</v>
      </c>
      <c r="E15" s="19">
        <v>2.4253183298953007</v>
      </c>
      <c r="F15" s="48">
        <v>7010340.9479999999</v>
      </c>
      <c r="G15" s="17"/>
      <c r="H15" s="17"/>
    </row>
    <row r="16" spans="1:8" x14ac:dyDescent="0.25">
      <c r="A16" s="3" t="s">
        <v>14</v>
      </c>
      <c r="B16" s="48">
        <v>677056.10199999996</v>
      </c>
      <c r="C16" s="48">
        <v>818063.91</v>
      </c>
      <c r="D16" s="49">
        <v>120.82660618277687</v>
      </c>
      <c r="E16" s="19">
        <v>2.1140843311785047</v>
      </c>
      <c r="F16" s="48">
        <v>38695897.696000002</v>
      </c>
      <c r="G16" s="17"/>
      <c r="H16" s="17"/>
    </row>
    <row r="17" spans="1:8" x14ac:dyDescent="0.25">
      <c r="A17" s="3" t="s">
        <v>15</v>
      </c>
      <c r="B17" s="48">
        <v>153652.00899999999</v>
      </c>
      <c r="C17" s="48">
        <v>201257.579</v>
      </c>
      <c r="D17" s="49">
        <v>130.98271887873591</v>
      </c>
      <c r="E17" s="19">
        <v>1.3727746813437631</v>
      </c>
      <c r="F17" s="48">
        <v>14660641.818</v>
      </c>
      <c r="G17" s="17"/>
      <c r="H17" s="17"/>
    </row>
    <row r="18" spans="1:8" ht="24" x14ac:dyDescent="0.25">
      <c r="A18" s="5" t="s">
        <v>16</v>
      </c>
      <c r="B18" s="59">
        <v>523404.09299999999</v>
      </c>
      <c r="C18" s="59">
        <v>616806.33100000001</v>
      </c>
      <c r="D18" s="60">
        <v>117.84514856669261</v>
      </c>
      <c r="E18" s="61">
        <v>2.5662565613232204</v>
      </c>
      <c r="F18" s="59">
        <v>24035255.877999999</v>
      </c>
      <c r="G18" s="17"/>
      <c r="H18" s="17"/>
    </row>
    <row r="19" spans="1:8" x14ac:dyDescent="0.25">
      <c r="A19" s="3" t="s">
        <v>17</v>
      </c>
      <c r="B19" s="48">
        <v>1882778.4369999999</v>
      </c>
      <c r="C19" s="48">
        <v>2339539.034</v>
      </c>
      <c r="D19" s="49">
        <v>124.25992288969476</v>
      </c>
      <c r="E19" s="19">
        <v>1.9588571154061332</v>
      </c>
      <c r="F19" s="48">
        <v>119433878.847</v>
      </c>
      <c r="G19" s="18"/>
      <c r="H19" s="17"/>
    </row>
    <row r="20" spans="1:8" x14ac:dyDescent="0.25">
      <c r="A20" s="3" t="s">
        <v>18</v>
      </c>
      <c r="B20" s="48">
        <v>941705.49</v>
      </c>
      <c r="C20" s="48">
        <v>1178822.9539999999</v>
      </c>
      <c r="D20" s="49">
        <v>125.17957753437329</v>
      </c>
      <c r="E20" s="19">
        <v>1.1747092943106949</v>
      </c>
      <c r="F20" s="48">
        <v>100350185.336</v>
      </c>
      <c r="G20" s="17"/>
      <c r="H20" s="17"/>
    </row>
    <row r="21" spans="1:8" x14ac:dyDescent="0.25">
      <c r="A21" s="3" t="s">
        <v>19</v>
      </c>
      <c r="B21" s="48">
        <v>941072.94700000004</v>
      </c>
      <c r="C21" s="48">
        <v>1160716.08</v>
      </c>
      <c r="D21" s="49">
        <v>123.33965009834674</v>
      </c>
      <c r="E21" s="19">
        <v>6.0822402085369571</v>
      </c>
      <c r="F21" s="48">
        <v>19083693.511</v>
      </c>
      <c r="G21" s="17"/>
      <c r="H21" s="17"/>
    </row>
    <row r="22" spans="1:8" ht="24" x14ac:dyDescent="0.25">
      <c r="A22" s="3" t="s">
        <v>20</v>
      </c>
      <c r="B22" s="48">
        <v>321632.24400000001</v>
      </c>
      <c r="C22" s="48">
        <v>316432.46000000002</v>
      </c>
      <c r="D22" s="49">
        <v>98.383313832179098</v>
      </c>
      <c r="E22" s="19">
        <v>1.2543920412680958</v>
      </c>
      <c r="F22" s="48">
        <v>25225962.026999999</v>
      </c>
      <c r="G22" s="17"/>
      <c r="H22" s="17"/>
    </row>
    <row r="23" spans="1:8" ht="24" x14ac:dyDescent="0.25">
      <c r="A23" s="3" t="s">
        <v>21</v>
      </c>
      <c r="B23" s="48">
        <v>4545.083333333333</v>
      </c>
      <c r="C23" s="48">
        <v>4778.553309461141</v>
      </c>
      <c r="D23" s="49">
        <v>105.13675897679488</v>
      </c>
      <c r="E23" s="4" t="s">
        <v>53</v>
      </c>
      <c r="F23" s="48">
        <v>5140.4329734735265</v>
      </c>
      <c r="G23" s="17"/>
      <c r="H23" s="18"/>
    </row>
    <row r="24" spans="1:8" x14ac:dyDescent="0.25">
      <c r="G24" s="17"/>
      <c r="H24" s="18"/>
    </row>
    <row r="25" spans="1:8" x14ac:dyDescent="0.25">
      <c r="A25" s="6" t="s">
        <v>22</v>
      </c>
      <c r="F25" s="17"/>
      <c r="G25" s="17"/>
      <c r="H25" s="17"/>
    </row>
    <row r="26" spans="1:8" ht="15" customHeight="1" x14ac:dyDescent="0.25"/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C31"/>
  <sheetViews>
    <sheetView workbookViewId="0">
      <selection activeCell="E10" sqref="E10"/>
    </sheetView>
  </sheetViews>
  <sheetFormatPr defaultRowHeight="15" x14ac:dyDescent="0.25"/>
  <cols>
    <col min="1" max="1" width="20" customWidth="1"/>
    <col min="2" max="3" width="15.140625" customWidth="1"/>
    <col min="4" max="4" width="19.140625" customWidth="1"/>
  </cols>
  <sheetData>
    <row r="4" spans="1:3" x14ac:dyDescent="0.25">
      <c r="A4" s="1" t="s">
        <v>88</v>
      </c>
    </row>
    <row r="6" spans="1:3" x14ac:dyDescent="0.25">
      <c r="A6" s="8" t="s">
        <v>2</v>
      </c>
      <c r="B6" s="8" t="s">
        <v>8</v>
      </c>
      <c r="C6" s="8" t="s">
        <v>5</v>
      </c>
    </row>
    <row r="7" spans="1:3" x14ac:dyDescent="0.25">
      <c r="A7" s="62" t="s">
        <v>23</v>
      </c>
      <c r="B7" s="63">
        <v>50365</v>
      </c>
      <c r="C7" s="63">
        <v>7026</v>
      </c>
    </row>
    <row r="8" spans="1:3" x14ac:dyDescent="0.25">
      <c r="A8" s="62" t="s">
        <v>55</v>
      </c>
      <c r="B8" s="63">
        <v>16076</v>
      </c>
      <c r="C8" s="63">
        <v>1925</v>
      </c>
    </row>
    <row r="9" spans="1:3" x14ac:dyDescent="0.25">
      <c r="A9" s="62" t="s">
        <v>56</v>
      </c>
      <c r="B9" s="63">
        <v>60244</v>
      </c>
      <c r="C9" s="63">
        <v>9689</v>
      </c>
    </row>
    <row r="10" spans="1:3" x14ac:dyDescent="0.25">
      <c r="A10" s="62" t="s">
        <v>57</v>
      </c>
      <c r="B10" s="63">
        <v>4150</v>
      </c>
      <c r="C10" s="63">
        <v>765</v>
      </c>
    </row>
    <row r="11" spans="1:3" x14ac:dyDescent="0.25">
      <c r="A11" s="62" t="s">
        <v>54</v>
      </c>
      <c r="B11" s="63">
        <v>16337</v>
      </c>
      <c r="C11" s="63">
        <v>2027</v>
      </c>
    </row>
    <row r="31" spans="1:1" x14ac:dyDescent="0.25">
      <c r="A31" s="6" t="s">
        <v>22</v>
      </c>
    </row>
  </sheetData>
  <sortState ref="A36:C41">
    <sortCondition descending="1" ref="C36:C4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F23"/>
  <sheetViews>
    <sheetView workbookViewId="0">
      <selection activeCell="H7" sqref="H7"/>
    </sheetView>
  </sheetViews>
  <sheetFormatPr defaultRowHeight="15" x14ac:dyDescent="0.25"/>
  <cols>
    <col min="1" max="1" width="5.85546875" customWidth="1"/>
    <col min="2" max="2" width="13.7109375" bestFit="1" customWidth="1"/>
    <col min="3" max="3" width="37.42578125" bestFit="1" customWidth="1"/>
    <col min="4" max="4" width="10.85546875" bestFit="1" customWidth="1"/>
    <col min="5" max="5" width="12.5703125" customWidth="1"/>
    <col min="6" max="6" width="12.42578125" customWidth="1"/>
  </cols>
  <sheetData>
    <row r="4" spans="1:6" x14ac:dyDescent="0.25">
      <c r="A4" s="1" t="s">
        <v>58</v>
      </c>
    </row>
    <row r="5" spans="1:6" x14ac:dyDescent="0.25">
      <c r="B5" s="1"/>
    </row>
    <row r="6" spans="1:6" ht="24" x14ac:dyDescent="0.25">
      <c r="A6" s="9" t="s">
        <v>24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29</v>
      </c>
    </row>
    <row r="7" spans="1:6" x14ac:dyDescent="0.25">
      <c r="A7" s="10" t="s">
        <v>30</v>
      </c>
      <c r="B7" s="22">
        <v>99175363728</v>
      </c>
      <c r="C7" s="22" t="s">
        <v>60</v>
      </c>
      <c r="D7" s="22" t="s">
        <v>61</v>
      </c>
      <c r="E7" s="23">
        <v>921961.06700000004</v>
      </c>
      <c r="F7" s="24">
        <v>377922.402</v>
      </c>
    </row>
    <row r="8" spans="1:6" x14ac:dyDescent="0.25">
      <c r="A8" s="10" t="s">
        <v>31</v>
      </c>
      <c r="B8" s="22">
        <v>18257277698</v>
      </c>
      <c r="C8" s="22" t="s">
        <v>62</v>
      </c>
      <c r="D8" s="22" t="s">
        <v>61</v>
      </c>
      <c r="E8" s="23">
        <v>898043.32299999997</v>
      </c>
      <c r="F8" s="24">
        <v>5188.55</v>
      </c>
    </row>
    <row r="9" spans="1:6" x14ac:dyDescent="0.25">
      <c r="A9" s="10" t="s">
        <v>32</v>
      </c>
      <c r="B9" s="22">
        <v>26057862389</v>
      </c>
      <c r="C9" s="22" t="s">
        <v>63</v>
      </c>
      <c r="D9" s="22" t="s">
        <v>61</v>
      </c>
      <c r="E9" s="23">
        <v>685147.94499999995</v>
      </c>
      <c r="F9" s="24">
        <v>52699.205999999998</v>
      </c>
    </row>
    <row r="10" spans="1:6" x14ac:dyDescent="0.25">
      <c r="A10" s="10" t="s">
        <v>33</v>
      </c>
      <c r="B10" s="22">
        <v>80201809377</v>
      </c>
      <c r="C10" s="22" t="s">
        <v>64</v>
      </c>
      <c r="D10" s="22" t="s">
        <v>61</v>
      </c>
      <c r="E10" s="23">
        <v>424821.08</v>
      </c>
      <c r="F10" s="24">
        <v>36932.851999999999</v>
      </c>
    </row>
    <row r="11" spans="1:6" x14ac:dyDescent="0.25">
      <c r="A11" s="10" t="s">
        <v>34</v>
      </c>
      <c r="B11" s="22">
        <v>93458739954</v>
      </c>
      <c r="C11" s="22" t="s">
        <v>65</v>
      </c>
      <c r="D11" s="22" t="s">
        <v>61</v>
      </c>
      <c r="E11" s="23">
        <v>275407.15100000001</v>
      </c>
      <c r="F11" s="24">
        <v>5449.66</v>
      </c>
    </row>
    <row r="12" spans="1:6" x14ac:dyDescent="0.25">
      <c r="A12" s="10" t="s">
        <v>35</v>
      </c>
      <c r="B12" s="22">
        <v>66840024650</v>
      </c>
      <c r="C12" s="22" t="s">
        <v>66</v>
      </c>
      <c r="D12" s="22" t="s">
        <v>61</v>
      </c>
      <c r="E12" s="23">
        <v>144184.052</v>
      </c>
      <c r="F12" s="24">
        <v>17901.596000000001</v>
      </c>
    </row>
    <row r="13" spans="1:6" x14ac:dyDescent="0.25">
      <c r="A13" s="10" t="s">
        <v>36</v>
      </c>
      <c r="B13" s="22">
        <v>30218158872</v>
      </c>
      <c r="C13" s="22" t="s">
        <v>67</v>
      </c>
      <c r="D13" s="22" t="s">
        <v>68</v>
      </c>
      <c r="E13" s="23">
        <v>131241.88500000001</v>
      </c>
      <c r="F13" s="24">
        <v>12702.817999999999</v>
      </c>
    </row>
    <row r="14" spans="1:6" x14ac:dyDescent="0.25">
      <c r="A14" s="10" t="s">
        <v>37</v>
      </c>
      <c r="B14" s="22">
        <v>18630081651</v>
      </c>
      <c r="C14" s="22" t="s">
        <v>69</v>
      </c>
      <c r="D14" s="22" t="s">
        <v>70</v>
      </c>
      <c r="E14" s="23">
        <v>130378.79399999999</v>
      </c>
      <c r="F14" s="24">
        <v>-82109.706000000006</v>
      </c>
    </row>
    <row r="15" spans="1:6" x14ac:dyDescent="0.25">
      <c r="A15" s="10" t="s">
        <v>38</v>
      </c>
      <c r="B15" s="22">
        <v>80739623528</v>
      </c>
      <c r="C15" s="22" t="s">
        <v>71</v>
      </c>
      <c r="D15" s="22" t="s">
        <v>61</v>
      </c>
      <c r="E15" s="23">
        <v>128406.39200000001</v>
      </c>
      <c r="F15" s="24">
        <v>5314.277</v>
      </c>
    </row>
    <row r="16" spans="1:6" x14ac:dyDescent="0.25">
      <c r="A16" s="10" t="s">
        <v>39</v>
      </c>
      <c r="B16" s="22">
        <v>41431665528</v>
      </c>
      <c r="C16" s="22" t="s">
        <v>72</v>
      </c>
      <c r="D16" s="22" t="s">
        <v>61</v>
      </c>
      <c r="E16" s="23">
        <v>114079.583</v>
      </c>
      <c r="F16" s="24">
        <v>6968.7839999999997</v>
      </c>
    </row>
    <row r="17" spans="1:6" x14ac:dyDescent="0.25">
      <c r="A17" s="35" t="s">
        <v>59</v>
      </c>
      <c r="B17" s="36"/>
      <c r="C17" s="36"/>
      <c r="D17" s="36"/>
      <c r="E17" s="11">
        <f>SUM(E7:E16)</f>
        <v>3853671.2720000003</v>
      </c>
      <c r="F17" s="11">
        <f>SUM(F7:F16)</f>
        <v>438970.43900000001</v>
      </c>
    </row>
    <row r="18" spans="1:6" s="20" customFormat="1" x14ac:dyDescent="0.25">
      <c r="A18" s="39" t="s">
        <v>73</v>
      </c>
      <c r="B18" s="40"/>
      <c r="C18" s="40"/>
      <c r="D18" s="41"/>
      <c r="E18" s="11">
        <v>9027653.5620000008</v>
      </c>
      <c r="F18" s="11">
        <v>616806.33100000001</v>
      </c>
    </row>
    <row r="19" spans="1:6" x14ac:dyDescent="0.25">
      <c r="A19" s="37" t="s">
        <v>40</v>
      </c>
      <c r="B19" s="38"/>
      <c r="C19" s="38"/>
      <c r="D19" s="38"/>
      <c r="E19" s="12">
        <f>E17/E18</f>
        <v>0.42687407591948529</v>
      </c>
      <c r="F19" s="12">
        <f>F17/F18</f>
        <v>0.71168277129762469</v>
      </c>
    </row>
    <row r="21" spans="1:6" x14ac:dyDescent="0.25">
      <c r="A21" s="6" t="s">
        <v>22</v>
      </c>
    </row>
    <row r="23" spans="1:6" x14ac:dyDescent="0.25">
      <c r="E23" s="7"/>
    </row>
  </sheetData>
  <mergeCells count="3">
    <mergeCell ref="A17:D17"/>
    <mergeCell ref="A19:D19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G21"/>
  <sheetViews>
    <sheetView workbookViewId="0">
      <selection activeCell="D7" sqref="D7:D16"/>
    </sheetView>
  </sheetViews>
  <sheetFormatPr defaultRowHeight="15" x14ac:dyDescent="0.25"/>
  <cols>
    <col min="1" max="1" width="6.28515625" customWidth="1"/>
    <col min="2" max="2" width="13.7109375" bestFit="1" customWidth="1"/>
    <col min="3" max="3" width="33.28515625" bestFit="1" customWidth="1"/>
    <col min="4" max="4" width="11.85546875" customWidth="1"/>
    <col min="5" max="5" width="7.42578125" bestFit="1" customWidth="1"/>
    <col min="6" max="7" width="8.85546875" bestFit="1" customWidth="1"/>
    <col min="8" max="8" width="11.28515625" customWidth="1"/>
    <col min="9" max="9" width="13" customWidth="1"/>
    <col min="12" max="13" width="15.42578125" bestFit="1" customWidth="1"/>
  </cols>
  <sheetData>
    <row r="4" spans="1:7" x14ac:dyDescent="0.25">
      <c r="A4" s="1" t="s">
        <v>89</v>
      </c>
    </row>
    <row r="5" spans="1:7" x14ac:dyDescent="0.25">
      <c r="B5" s="1"/>
    </row>
    <row r="6" spans="1:7" ht="24" x14ac:dyDescent="0.25">
      <c r="A6" s="9" t="s">
        <v>24</v>
      </c>
      <c r="B6" s="9" t="s">
        <v>25</v>
      </c>
      <c r="C6" s="9" t="s">
        <v>26</v>
      </c>
      <c r="D6" s="9" t="s">
        <v>27</v>
      </c>
      <c r="E6" s="9" t="s">
        <v>41</v>
      </c>
      <c r="F6" s="9" t="s">
        <v>42</v>
      </c>
      <c r="G6" s="9" t="s">
        <v>18</v>
      </c>
    </row>
    <row r="7" spans="1:7" x14ac:dyDescent="0.25">
      <c r="A7" s="25" t="s">
        <v>30</v>
      </c>
      <c r="B7" s="27">
        <v>99175363728</v>
      </c>
      <c r="C7" s="27" t="s">
        <v>60</v>
      </c>
      <c r="D7" s="27" t="s">
        <v>61</v>
      </c>
      <c r="E7" s="28" t="s">
        <v>81</v>
      </c>
      <c r="F7" s="21">
        <v>819651.397</v>
      </c>
      <c r="G7" s="21">
        <v>90826.08</v>
      </c>
    </row>
    <row r="8" spans="1:7" x14ac:dyDescent="0.25">
      <c r="A8" s="25" t="s">
        <v>31</v>
      </c>
      <c r="B8" s="27">
        <v>80201809377</v>
      </c>
      <c r="C8" s="27" t="s">
        <v>64</v>
      </c>
      <c r="D8" s="27" t="s">
        <v>61</v>
      </c>
      <c r="E8" s="28" t="s">
        <v>81</v>
      </c>
      <c r="F8" s="21">
        <v>327926.45699999999</v>
      </c>
      <c r="G8" s="21">
        <v>143774.21799999999</v>
      </c>
    </row>
    <row r="9" spans="1:7" x14ac:dyDescent="0.25">
      <c r="A9" s="25" t="s">
        <v>32</v>
      </c>
      <c r="B9" s="27">
        <v>18630081651</v>
      </c>
      <c r="C9" s="27" t="s">
        <v>69</v>
      </c>
      <c r="D9" s="27" t="s">
        <v>70</v>
      </c>
      <c r="E9" s="28" t="s">
        <v>81</v>
      </c>
      <c r="F9" s="21">
        <v>112595.064</v>
      </c>
      <c r="G9" s="21">
        <v>0</v>
      </c>
    </row>
    <row r="10" spans="1:7" x14ac:dyDescent="0.25">
      <c r="A10" s="25" t="s">
        <v>33</v>
      </c>
      <c r="B10" s="27">
        <v>26057862389</v>
      </c>
      <c r="C10" s="27" t="s">
        <v>63</v>
      </c>
      <c r="D10" s="27" t="s">
        <v>61</v>
      </c>
      <c r="E10" s="28" t="s">
        <v>81</v>
      </c>
      <c r="F10" s="21">
        <v>92728.021999999997</v>
      </c>
      <c r="G10" s="21">
        <v>128252.08900000001</v>
      </c>
    </row>
    <row r="11" spans="1:7" x14ac:dyDescent="0.25">
      <c r="A11" s="25" t="s">
        <v>34</v>
      </c>
      <c r="B11" s="27">
        <v>41431665528</v>
      </c>
      <c r="C11" s="27" t="s">
        <v>72</v>
      </c>
      <c r="D11" s="27" t="s">
        <v>61</v>
      </c>
      <c r="E11" s="28" t="s">
        <v>90</v>
      </c>
      <c r="F11" s="21">
        <v>85946.326000000001</v>
      </c>
      <c r="G11" s="21">
        <v>75822.269</v>
      </c>
    </row>
    <row r="12" spans="1:7" x14ac:dyDescent="0.25">
      <c r="A12" s="25" t="s">
        <v>35</v>
      </c>
      <c r="B12" s="27">
        <v>38536868890</v>
      </c>
      <c r="C12" s="27" t="s">
        <v>74</v>
      </c>
      <c r="D12" s="27" t="s">
        <v>75</v>
      </c>
      <c r="E12" s="28" t="s">
        <v>90</v>
      </c>
      <c r="F12" s="21">
        <v>64167.040999999997</v>
      </c>
      <c r="G12" s="21">
        <v>41819.442999999999</v>
      </c>
    </row>
    <row r="13" spans="1:7" x14ac:dyDescent="0.25">
      <c r="A13" s="25" t="s">
        <v>36</v>
      </c>
      <c r="B13" s="27">
        <v>34212194935</v>
      </c>
      <c r="C13" s="27" t="s">
        <v>76</v>
      </c>
      <c r="D13" s="27" t="s">
        <v>61</v>
      </c>
      <c r="E13" s="28" t="s">
        <v>90</v>
      </c>
      <c r="F13" s="21">
        <v>53519.497000000003</v>
      </c>
      <c r="G13" s="21">
        <v>14904.258</v>
      </c>
    </row>
    <row r="14" spans="1:7" x14ac:dyDescent="0.25">
      <c r="A14" s="25" t="s">
        <v>37</v>
      </c>
      <c r="B14" s="27">
        <v>39535117137</v>
      </c>
      <c r="C14" s="27" t="s">
        <v>77</v>
      </c>
      <c r="D14" s="27" t="s">
        <v>61</v>
      </c>
      <c r="E14" s="28" t="s">
        <v>90</v>
      </c>
      <c r="F14" s="21">
        <v>52442.476999999999</v>
      </c>
      <c r="G14" s="21">
        <v>16968.723999999998</v>
      </c>
    </row>
    <row r="15" spans="1:7" x14ac:dyDescent="0.25">
      <c r="A15" s="25" t="s">
        <v>38</v>
      </c>
      <c r="B15" s="27">
        <v>6939724713</v>
      </c>
      <c r="C15" s="27" t="s">
        <v>78</v>
      </c>
      <c r="D15" s="27" t="s">
        <v>79</v>
      </c>
      <c r="E15" s="28" t="s">
        <v>82</v>
      </c>
      <c r="F15" s="21">
        <v>28924.616999999998</v>
      </c>
      <c r="G15" s="21">
        <v>0</v>
      </c>
    </row>
    <row r="16" spans="1:7" x14ac:dyDescent="0.25">
      <c r="A16" s="26" t="s">
        <v>39</v>
      </c>
      <c r="B16" s="27">
        <v>27851248627</v>
      </c>
      <c r="C16" s="27" t="s">
        <v>80</v>
      </c>
      <c r="D16" s="27" t="s">
        <v>61</v>
      </c>
      <c r="E16" s="28" t="s">
        <v>83</v>
      </c>
      <c r="F16" s="21">
        <v>27840.15</v>
      </c>
      <c r="G16" s="21">
        <v>0</v>
      </c>
    </row>
    <row r="17" spans="1:7" x14ac:dyDescent="0.25">
      <c r="A17" s="42" t="s">
        <v>44</v>
      </c>
      <c r="B17" s="43"/>
      <c r="C17" s="43"/>
      <c r="D17" s="43"/>
      <c r="E17" s="44"/>
      <c r="F17" s="13">
        <f>SUM(F7:F16)</f>
        <v>1665741.0479999997</v>
      </c>
      <c r="G17" s="13">
        <f>SUM(G7:G16)</f>
        <v>512367.08099999989</v>
      </c>
    </row>
    <row r="18" spans="1:7" s="20" customFormat="1" x14ac:dyDescent="0.25">
      <c r="A18" s="42" t="s">
        <v>73</v>
      </c>
      <c r="B18" s="40"/>
      <c r="C18" s="40"/>
      <c r="D18" s="40"/>
      <c r="E18" s="41"/>
      <c r="F18" s="13">
        <v>2339539.034</v>
      </c>
      <c r="G18" s="13">
        <v>1178822.9539999999</v>
      </c>
    </row>
    <row r="19" spans="1:7" x14ac:dyDescent="0.25">
      <c r="A19" s="42" t="s">
        <v>43</v>
      </c>
      <c r="B19" s="43"/>
      <c r="C19" s="43"/>
      <c r="D19" s="43"/>
      <c r="E19" s="45"/>
      <c r="F19" s="14">
        <f>F17/F18</f>
        <v>0.71199540755343504</v>
      </c>
      <c r="G19" s="14">
        <f>G17/G18</f>
        <v>0.43464294554277905</v>
      </c>
    </row>
    <row r="21" spans="1:7" x14ac:dyDescent="0.25">
      <c r="A21" s="6" t="s">
        <v>22</v>
      </c>
    </row>
  </sheetData>
  <mergeCells count="3">
    <mergeCell ref="A17:E17"/>
    <mergeCell ref="A19:E19"/>
    <mergeCell ref="A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K17"/>
  <sheetViews>
    <sheetView tabSelected="1" workbookViewId="0">
      <selection activeCell="A3" sqref="A3"/>
    </sheetView>
  </sheetViews>
  <sheetFormatPr defaultRowHeight="15" x14ac:dyDescent="0.25"/>
  <cols>
    <col min="1" max="1" width="6.7109375" customWidth="1"/>
    <col min="2" max="2" width="13.42578125" customWidth="1"/>
    <col min="3" max="3" width="49.140625" bestFit="1" customWidth="1"/>
    <col min="4" max="4" width="10" bestFit="1" customWidth="1"/>
    <col min="5" max="5" width="9.42578125" bestFit="1" customWidth="1"/>
    <col min="6" max="6" width="11.7109375" customWidth="1"/>
    <col min="7" max="7" width="17.7109375" customWidth="1"/>
    <col min="8" max="8" width="13.140625" bestFit="1" customWidth="1"/>
  </cols>
  <sheetData>
    <row r="4" spans="1:11" x14ac:dyDescent="0.25">
      <c r="A4" s="1" t="s">
        <v>87</v>
      </c>
    </row>
    <row r="5" spans="1:11" x14ac:dyDescent="0.25">
      <c r="B5" s="1"/>
    </row>
    <row r="6" spans="1:11" ht="28.5" customHeight="1" x14ac:dyDescent="0.25">
      <c r="A6" s="9" t="s">
        <v>24</v>
      </c>
      <c r="B6" s="9" t="s">
        <v>25</v>
      </c>
      <c r="C6" s="9" t="s">
        <v>26</v>
      </c>
      <c r="D6" s="9" t="s">
        <v>27</v>
      </c>
      <c r="E6" s="9" t="s">
        <v>45</v>
      </c>
      <c r="F6" s="9" t="s">
        <v>8</v>
      </c>
      <c r="G6" s="9" t="s">
        <v>46</v>
      </c>
      <c r="H6" s="9" t="s">
        <v>14</v>
      </c>
    </row>
    <row r="7" spans="1:11" x14ac:dyDescent="0.25">
      <c r="A7" s="10" t="s">
        <v>30</v>
      </c>
      <c r="B7" s="22">
        <v>99175363728</v>
      </c>
      <c r="C7" s="22" t="s">
        <v>60</v>
      </c>
      <c r="D7" s="22" t="s">
        <v>61</v>
      </c>
      <c r="E7" s="33" t="s">
        <v>47</v>
      </c>
      <c r="F7" s="32">
        <v>1620</v>
      </c>
      <c r="G7" s="32">
        <v>5164.0656893004116</v>
      </c>
      <c r="H7" s="23">
        <v>377922.402</v>
      </c>
      <c r="I7" s="15"/>
      <c r="J7" s="29"/>
      <c r="K7" s="7"/>
    </row>
    <row r="8" spans="1:11" x14ac:dyDescent="0.25">
      <c r="A8" s="10" t="s">
        <v>31</v>
      </c>
      <c r="B8" s="22">
        <v>26057862389</v>
      </c>
      <c r="C8" s="22" t="s">
        <v>63</v>
      </c>
      <c r="D8" s="22" t="s">
        <v>61</v>
      </c>
      <c r="E8" s="33" t="s">
        <v>47</v>
      </c>
      <c r="F8" s="32">
        <v>337</v>
      </c>
      <c r="G8" s="32">
        <v>12105.880069238379</v>
      </c>
      <c r="H8" s="23">
        <v>52699.205999999998</v>
      </c>
      <c r="I8" s="15"/>
      <c r="K8" s="7"/>
    </row>
    <row r="9" spans="1:11" x14ac:dyDescent="0.25">
      <c r="A9" s="10" t="s">
        <v>32</v>
      </c>
      <c r="B9" s="22">
        <v>80201809377</v>
      </c>
      <c r="C9" s="22" t="s">
        <v>64</v>
      </c>
      <c r="D9" s="22" t="s">
        <v>61</v>
      </c>
      <c r="E9" s="33" t="s">
        <v>50</v>
      </c>
      <c r="F9" s="32">
        <v>844</v>
      </c>
      <c r="G9" s="32">
        <v>8717.9111374407585</v>
      </c>
      <c r="H9" s="23">
        <v>36932.851999999999</v>
      </c>
      <c r="K9" s="7"/>
    </row>
    <row r="10" spans="1:11" x14ac:dyDescent="0.25">
      <c r="A10" s="10" t="s">
        <v>33</v>
      </c>
      <c r="B10" s="22">
        <v>50919159681</v>
      </c>
      <c r="C10" s="22" t="s">
        <v>91</v>
      </c>
      <c r="D10" s="22" t="s">
        <v>84</v>
      </c>
      <c r="E10" s="33" t="s">
        <v>47</v>
      </c>
      <c r="F10" s="32">
        <v>0</v>
      </c>
      <c r="G10" s="34" t="s">
        <v>53</v>
      </c>
      <c r="H10" s="23">
        <v>22508.084999999999</v>
      </c>
      <c r="K10" s="7"/>
    </row>
    <row r="11" spans="1:11" x14ac:dyDescent="0.25">
      <c r="A11" s="10" t="s">
        <v>34</v>
      </c>
      <c r="B11" s="22">
        <v>11251801593</v>
      </c>
      <c r="C11" s="22" t="s">
        <v>85</v>
      </c>
      <c r="D11" s="22" t="s">
        <v>61</v>
      </c>
      <c r="E11" s="33" t="s">
        <v>47</v>
      </c>
      <c r="F11" s="32">
        <v>41</v>
      </c>
      <c r="G11" s="32">
        <v>7626.3638211382122</v>
      </c>
      <c r="H11" s="23">
        <v>18237.607</v>
      </c>
      <c r="K11" s="7"/>
    </row>
    <row r="12" spans="1:11" x14ac:dyDescent="0.25">
      <c r="A12" s="46" t="s">
        <v>49</v>
      </c>
      <c r="B12" s="47"/>
      <c r="C12" s="47"/>
      <c r="D12" s="47"/>
      <c r="E12" s="44"/>
      <c r="F12" s="30">
        <f>SUM(F7:F11)</f>
        <v>2842</v>
      </c>
      <c r="G12" s="30">
        <v>6462.5998738676753</v>
      </c>
      <c r="H12" s="31">
        <f>SUM(H7:H11)</f>
        <v>508300.15200000006</v>
      </c>
      <c r="K12" s="7"/>
    </row>
    <row r="13" spans="1:11" s="20" customFormat="1" x14ac:dyDescent="0.25">
      <c r="A13" s="42" t="s">
        <v>86</v>
      </c>
      <c r="B13" s="40"/>
      <c r="C13" s="40"/>
      <c r="D13" s="40"/>
      <c r="E13" s="41"/>
      <c r="F13" s="16">
        <v>16337</v>
      </c>
      <c r="G13" s="16">
        <v>4778.553309461141</v>
      </c>
      <c r="H13" s="13">
        <v>818063.91</v>
      </c>
      <c r="K13" s="7"/>
    </row>
    <row r="14" spans="1:11" x14ac:dyDescent="0.25">
      <c r="A14" s="42" t="s">
        <v>48</v>
      </c>
      <c r="B14" s="43"/>
      <c r="C14" s="43"/>
      <c r="D14" s="43"/>
      <c r="E14" s="45"/>
      <c r="F14" s="14">
        <f>F12/F13</f>
        <v>0.17396094754238844</v>
      </c>
      <c r="G14" s="14" t="s">
        <v>53</v>
      </c>
      <c r="H14" s="14">
        <f>H12/H13</f>
        <v>0.62134528340212447</v>
      </c>
    </row>
    <row r="16" spans="1:11" x14ac:dyDescent="0.25">
      <c r="A16" s="6" t="s">
        <v>22</v>
      </c>
    </row>
    <row r="17" spans="7:8" x14ac:dyDescent="0.25">
      <c r="G17" s="15"/>
      <c r="H17" s="15"/>
    </row>
  </sheetData>
  <mergeCells count="3">
    <mergeCell ref="A12:E12"/>
    <mergeCell ref="A14:E14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2018-03-28T07:32:22Z</dcterms:created>
  <dcterms:modified xsi:type="dcterms:W3CDTF">2018-04-19T17:48:05Z</dcterms:modified>
</cp:coreProperties>
</file>