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995" windowHeight="9030" tabRatio="917" activeTab="4"/>
  </bookViews>
  <sheets>
    <sheet name="Podaci_NKD C 10.71" sheetId="1" r:id="rId1"/>
    <sheet name="Tablica 1" sheetId="4" r:id="rId2"/>
    <sheet name="Tablica 2" sheetId="5" r:id="rId3"/>
    <sheet name="Tablica 3" sheetId="7" r:id="rId4"/>
    <sheet name="Rez. po župan. C 10.71" sheetId="10" r:id="rId5"/>
  </sheets>
  <definedNames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24" i="10" l="1"/>
  <c r="F7" i="5" l="1"/>
  <c r="G15" i="10" l="1"/>
  <c r="G14" i="10"/>
  <c r="G13" i="10"/>
  <c r="G12" i="10"/>
  <c r="G11" i="10"/>
  <c r="G10" i="10"/>
  <c r="G9" i="10"/>
  <c r="G30" i="10" l="1"/>
  <c r="G29" i="10"/>
  <c r="G28" i="10"/>
  <c r="G27" i="10"/>
  <c r="G26" i="10"/>
  <c r="G25" i="10"/>
  <c r="G23" i="10"/>
  <c r="G22" i="10"/>
  <c r="G21" i="10"/>
  <c r="G20" i="10"/>
  <c r="G19" i="10"/>
  <c r="G18" i="10"/>
  <c r="G17" i="10"/>
  <c r="G16" i="10"/>
  <c r="F13" i="7" l="1"/>
  <c r="F12" i="7"/>
  <c r="F11" i="7"/>
  <c r="F10" i="7"/>
  <c r="F9" i="7"/>
  <c r="F8" i="7"/>
  <c r="F7" i="7"/>
  <c r="E12" i="7"/>
  <c r="F18" i="5"/>
  <c r="F17" i="5"/>
  <c r="F16" i="5"/>
  <c r="F15" i="5"/>
  <c r="F14" i="5"/>
  <c r="F13" i="5"/>
  <c r="F12" i="5"/>
  <c r="F11" i="5"/>
  <c r="F10" i="5"/>
  <c r="F9" i="5"/>
  <c r="F8" i="5"/>
  <c r="E17" i="5"/>
</calcChain>
</file>

<file path=xl/sharedStrings.xml><?xml version="1.0" encoding="utf-8"?>
<sst xmlns="http://schemas.openxmlformats.org/spreadsheetml/2006/main" count="225" uniqueCount="135">
  <si>
    <t>Tablica 1. Osnovni financijski rezultati poduzetnika za 2016. godinu</t>
  </si>
  <si>
    <t>Za ukupno RH</t>
  </si>
  <si>
    <t>Za sve veličine i sve oznake vlasništva</t>
  </si>
  <si>
    <t>Za djelatnost: C1071 Proizvodnja kruha; proizvodnja svježih peciva, slastičarskih proizvoda i kolača</t>
  </si>
  <si>
    <t>Iznosi u tisućama kuna, prosječne plaće u kunama</t>
  </si>
  <si>
    <t>Opis</t>
  </si>
  <si>
    <t>UKUPNO SVI PODUZETNICI</t>
  </si>
  <si>
    <t xml:space="preserve">2015. </t>
  </si>
  <si>
    <t xml:space="preserve">2016.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</si>
  <si>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</si>
  <si>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</si>
  <si>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</si>
  <si>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</si>
  <si>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</si>
  <si>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</si>
  <si>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</si>
  <si>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</si>
  <si>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</si>
  <si>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</si>
  <si>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</si>
  <si>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</si>
  <si>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</si>
  <si>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</si>
  <si>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</si>
  <si>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</si>
  <si>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</si>
  <si>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</si>
  <si>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</si>
  <si>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</si>
  <si>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</si>
  <si>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</si>
  <si>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</si>
  <si>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</si>
  <si>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</si>
  <si>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</si>
  <si>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</si>
  <si>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</si>
  <si>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</si>
  <si>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</si>
  <si>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</si>
  <si>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</si>
  <si>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</si>
  <si>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</si>
  <si>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</si>
  <si>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NKD 10.71 Proizvodnja kruha; proizvodnja svježih peciva, slastičarskih proizvoda i kolača</t>
  </si>
  <si>
    <t xml:space="preserve">Konsolidirani financijski rezultat – dobit (+) ili gubitak (-) razdoblja </t>
  </si>
  <si>
    <t xml:space="preserve">Izvor: Fina, Registar godišnjih financijskih izvještaja, obrada GFI-a za 2016. godinu 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</si>
  <si>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rezultati poslovanja poduzetnika u djelatnosti NKD 10.71 u 2016. godini (iznosi u tisućama kuna, prosječne plaće u kunama)
</t>
    </r>
  </si>
  <si>
    <t>Bruto investicije samo u novu dugotrajnu imovinu</t>
  </si>
  <si>
    <t>R.br.</t>
  </si>
  <si>
    <t>OIB</t>
  </si>
  <si>
    <t>Naziv</t>
  </si>
  <si>
    <t>Mjesto</t>
  </si>
  <si>
    <t>Ukupan prihod</t>
  </si>
  <si>
    <t>1.</t>
  </si>
  <si>
    <t>MLINAR d.d.</t>
  </si>
  <si>
    <t>Zagreb</t>
  </si>
  <si>
    <t>2.</t>
  </si>
  <si>
    <t>PAN PEK d.o.o.</t>
  </si>
  <si>
    <t>3.</t>
  </si>
  <si>
    <t>ZAGREBAČKE PEKARNE KLARA d.d.</t>
  </si>
  <si>
    <t>4.</t>
  </si>
  <si>
    <t>PREHRAMBENO INDUSTRIJSKI KOMBINAT d.d.</t>
  </si>
  <si>
    <t>Rijeka</t>
  </si>
  <si>
    <t>5.</t>
  </si>
  <si>
    <t>BABIĆ PEKARA d.o.o.</t>
  </si>
  <si>
    <t>Split</t>
  </si>
  <si>
    <r>
      <rPr>
        <b/>
        <sz val="9"/>
        <color theme="1"/>
        <rFont val="Arial"/>
        <family val="2"/>
        <charset val="238"/>
      </rPr>
      <t>Tablica 2</t>
    </r>
    <r>
      <rPr>
        <sz val="9"/>
        <color theme="1"/>
        <rFont val="Arial"/>
        <family val="2"/>
        <charset val="238"/>
      </rPr>
      <t>. Top 10 poduzetnika po ukupnom prihodu u 2016. godini, u djelatnosti NKD 10.71 (iznosi u tisućama kuna)</t>
    </r>
  </si>
  <si>
    <t>Ukupno svi poduzetnici (850) u djelatnosti 10.71</t>
  </si>
  <si>
    <t>6.</t>
  </si>
  <si>
    <t>7.</t>
  </si>
  <si>
    <t>8.</t>
  </si>
  <si>
    <t>9.</t>
  </si>
  <si>
    <t>10.</t>
  </si>
  <si>
    <t>Udio u NKD 10.71</t>
  </si>
  <si>
    <t>SPLITSKO-DALMATINSKA</t>
  </si>
  <si>
    <t>ZADARSKA</t>
  </si>
  <si>
    <t>VUKOVARSKO-SRIJEMSKA</t>
  </si>
  <si>
    <t>DUBROVAČKO-NERETVANSKA</t>
  </si>
  <si>
    <t>KARLOVAČKA</t>
  </si>
  <si>
    <t>GRAD ZAGREB</t>
  </si>
  <si>
    <t>ISTARSKA</t>
  </si>
  <si>
    <t>ZAGREBAČKA</t>
  </si>
  <si>
    <t>VIROVITIČKO-PODRAVSKA</t>
  </si>
  <si>
    <t>KOPRIVNIČKO-KRIŽEVAČKA</t>
  </si>
  <si>
    <t>OSIJEČKO-BARANJSKA</t>
  </si>
  <si>
    <t>PRIMORSKO-GORANSKA</t>
  </si>
  <si>
    <t>BJELOVARSKO-BILOGORSKA</t>
  </si>
  <si>
    <t>VARAŽDINSKA</t>
  </si>
  <si>
    <t>SISAČKO-MOSLAVAČKA</t>
  </si>
  <si>
    <t>MEĐIMURSKA</t>
  </si>
  <si>
    <t>ŠIBENSKO-KNINSKA</t>
  </si>
  <si>
    <t>LIČKO-SENJSKA</t>
  </si>
  <si>
    <t>BRODSKO-POSAVSKA</t>
  </si>
  <si>
    <t>KRAPINSKO-ZAGORSKA</t>
  </si>
  <si>
    <t>POŽEŠKO-SLAVONSKA</t>
  </si>
  <si>
    <t>R. br.</t>
  </si>
  <si>
    <r>
      <t xml:space="preserve">Tablica 3. </t>
    </r>
    <r>
      <rPr>
        <sz val="10"/>
        <rFont val="Arial"/>
        <family val="2"/>
        <charset val="238"/>
      </rPr>
      <t>Rang lista TOP pet poduzetnika po dobiti razdoblja u 2016. godini, u djelatnosti NKD 10.71 (iznosi u tisućama kuna)</t>
    </r>
  </si>
  <si>
    <t>Ukupno top 10 poduzetnika po UP u djelatnosti 10.71</t>
  </si>
  <si>
    <t>05873359168</t>
  </si>
  <si>
    <t>Lovran</t>
  </si>
  <si>
    <t>Starci</t>
  </si>
  <si>
    <t>PEKARA DUBRAVICA d.o.o.</t>
  </si>
  <si>
    <t>BOBIS d.o.o.</t>
  </si>
  <si>
    <t>RADNIK OPATIJA d.d.</t>
  </si>
  <si>
    <t>JEDINSTVO d.o.o.</t>
  </si>
  <si>
    <t>PTUUO BABIĆ, vl. IVICA BABIĆ</t>
  </si>
  <si>
    <t>MIVIT PEKARA d.o.o.</t>
  </si>
  <si>
    <t>Ogulin</t>
  </si>
  <si>
    <t>Rang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</si>
  <si>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</si>
  <si>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</si>
  <si>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</si>
  <si>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</si>
  <si>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</si>
  <si>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</si>
  <si>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</si>
  <si>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</si>
  <si>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</si>
  <si>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</si>
  <si>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</si>
  <si>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</si>
  <si>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</si>
  <si>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</si>
  <si>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</si>
  <si>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</si>
  <si>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</si>
  <si>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</si>
  <si>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</si>
  <si>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</si>
  <si>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Tablica 2b. Osnovni podaci poslovanja poduzetnika po županijama za 2016. godinu</t>
  </si>
  <si>
    <t>UKUPNO SVE ŽUPANIJE</t>
  </si>
  <si>
    <t>Za ukupno RH - rang po ukupnom prihodu u 2016.</t>
  </si>
  <si>
    <t>udio gubitaša</t>
  </si>
  <si>
    <t>Ukupno top pet poduzetnika po dobiti razdoblja u djelatnosti 10.71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</si>
</sst>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" fillId="0" borderId="0"/>
  </cellStyleXfs>
  <cellXfs count="165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/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0" fontId="7" fillId="0" borderId="21" xfId="0" applyFont="1" applyBorder="1" applyAlignment="1">
      <alignment horizontal="left" vertical="center"/>
    </xf>
    <xf numFmtId="164" fontId="0" fillId="0" borderId="0" xfId="0" applyNumberFormat="1" applyFill="1"/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2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9" fillId="0" borderId="0" xfId="0" applyFont="1"/>
    <xf numFmtId="0" fontId="12" fillId="4" borderId="18" xfId="0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right" vertical="center"/>
    </xf>
    <xf numFmtId="166" fontId="13" fillId="0" borderId="22" xfId="1" applyNumberFormat="1" applyFont="1" applyBorder="1" applyAlignment="1">
      <alignment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166" fontId="13" fillId="0" borderId="23" xfId="1" applyNumberFormat="1" applyFont="1" applyBorder="1" applyAlignment="1">
      <alignment vertical="center"/>
    </xf>
    <xf numFmtId="0" fontId="17" fillId="0" borderId="0" xfId="0" applyFont="1"/>
    <xf numFmtId="0" fontId="19" fillId="0" borderId="0" xfId="3" applyFont="1"/>
    <xf numFmtId="0" fontId="20" fillId="0" borderId="22" xfId="0" applyFont="1" applyBorder="1" applyAlignment="1">
      <alignment horizontal="center" vertical="center"/>
    </xf>
    <xf numFmtId="0" fontId="20" fillId="0" borderId="22" xfId="0" quotePrefix="1" applyFont="1" applyBorder="1" applyAlignment="1">
      <alignment horizontal="center" vertical="center"/>
    </xf>
    <xf numFmtId="0" fontId="21" fillId="0" borderId="22" xfId="0" applyFont="1" applyBorder="1" applyAlignment="1">
      <alignment horizontal="justify" vertical="center"/>
    </xf>
    <xf numFmtId="3" fontId="21" fillId="0" borderId="22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justify" vertical="center"/>
    </xf>
    <xf numFmtId="3" fontId="21" fillId="0" borderId="23" xfId="0" applyNumberFormat="1" applyFont="1" applyBorder="1" applyAlignment="1">
      <alignment horizontal="right" vertical="center"/>
    </xf>
    <xf numFmtId="0" fontId="20" fillId="0" borderId="23" xfId="0" quotePrefix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horizontal="justify" vertical="center"/>
    </xf>
    <xf numFmtId="3" fontId="21" fillId="0" borderId="26" xfId="0" applyNumberFormat="1" applyFont="1" applyBorder="1" applyAlignment="1">
      <alignment horizontal="right" vertical="center"/>
    </xf>
    <xf numFmtId="166" fontId="13" fillId="0" borderId="27" xfId="1" applyNumberFormat="1" applyFont="1" applyBorder="1" applyAlignment="1">
      <alignment vertical="center"/>
    </xf>
    <xf numFmtId="165" fontId="0" fillId="0" borderId="0" xfId="0" applyNumberFormat="1"/>
    <xf numFmtId="0" fontId="12" fillId="4" borderId="25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right" vertical="center"/>
    </xf>
    <xf numFmtId="166" fontId="13" fillId="0" borderId="26" xfId="1" applyNumberFormat="1" applyFont="1" applyBorder="1" applyAlignment="1">
      <alignment vertical="center"/>
    </xf>
    <xf numFmtId="3" fontId="10" fillId="6" borderId="18" xfId="0" applyNumberFormat="1" applyFont="1" applyFill="1" applyBorder="1" applyAlignment="1">
      <alignment horizontal="right" vertical="center"/>
    </xf>
    <xf numFmtId="166" fontId="15" fillId="6" borderId="18" xfId="1" applyNumberFormat="1" applyFont="1" applyFill="1" applyBorder="1" applyAlignment="1">
      <alignment vertical="center"/>
    </xf>
    <xf numFmtId="3" fontId="10" fillId="6" borderId="25" xfId="0" applyNumberFormat="1" applyFont="1" applyFill="1" applyBorder="1" applyAlignment="1">
      <alignment horizontal="right" vertical="center"/>
    </xf>
    <xf numFmtId="49" fontId="7" fillId="0" borderId="22" xfId="0" quotePrefix="1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3" borderId="18" xfId="0" applyFont="1" applyFill="1" applyBorder="1" applyAlignment="1"/>
    <xf numFmtId="0" fontId="25" fillId="3" borderId="18" xfId="0" applyFont="1" applyFill="1" applyBorder="1"/>
    <xf numFmtId="0" fontId="8" fillId="3" borderId="18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0" fontId="25" fillId="0" borderId="0" xfId="0" applyFont="1" applyAlignment="1"/>
    <xf numFmtId="0" fontId="25" fillId="0" borderId="0" xfId="0" applyFont="1"/>
    <xf numFmtId="0" fontId="26" fillId="7" borderId="18" xfId="0" applyFont="1" applyFill="1" applyBorder="1" applyAlignment="1">
      <alignment vertical="center"/>
    </xf>
    <xf numFmtId="0" fontId="9" fillId="0" borderId="18" xfId="0" applyFont="1" applyBorder="1"/>
    <xf numFmtId="0" fontId="28" fillId="7" borderId="18" xfId="0" applyFont="1" applyFill="1" applyBorder="1"/>
    <xf numFmtId="0" fontId="27" fillId="2" borderId="18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vertical="center"/>
    </xf>
    <xf numFmtId="0" fontId="27" fillId="2" borderId="24" xfId="0" applyFont="1" applyFill="1" applyBorder="1" applyAlignment="1">
      <alignment horizontal="center" vertical="center" wrapText="1"/>
    </xf>
    <xf numFmtId="0" fontId="8" fillId="0" borderId="18" xfId="0" applyFont="1" applyBorder="1"/>
    <xf numFmtId="3" fontId="7" fillId="8" borderId="18" xfId="0" applyNumberFormat="1" applyFont="1" applyFill="1" applyBorder="1" applyAlignment="1">
      <alignment vertical="center" wrapText="1"/>
    </xf>
    <xf numFmtId="3" fontId="10" fillId="8" borderId="18" xfId="0" applyNumberFormat="1" applyFont="1" applyFill="1" applyBorder="1" applyAlignment="1">
      <alignment horizontal="right" vertical="center" wrapText="1"/>
    </xf>
    <xf numFmtId="3" fontId="7" fillId="8" borderId="18" xfId="0" applyNumberFormat="1" applyFont="1" applyFill="1" applyBorder="1" applyAlignment="1">
      <alignment horizontal="right" vertical="center" wrapText="1"/>
    </xf>
    <xf numFmtId="166" fontId="29" fillId="9" borderId="18" xfId="0" applyNumberFormat="1" applyFont="1" applyFill="1" applyBorder="1" applyAlignment="1">
      <alignment horizontal="center" vertical="center"/>
    </xf>
    <xf numFmtId="3" fontId="7" fillId="0" borderId="28" xfId="0" applyNumberFormat="1" applyFont="1" applyBorder="1" applyAlignment="1">
      <alignment horizontal="right" vertical="center" wrapText="1"/>
    </xf>
    <xf numFmtId="3" fontId="7" fillId="3" borderId="18" xfId="0" applyNumberFormat="1" applyFont="1" applyFill="1" applyBorder="1" applyAlignment="1">
      <alignment horizontal="right" vertical="center" wrapText="1"/>
    </xf>
    <xf numFmtId="167" fontId="7" fillId="0" borderId="29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167" fontId="7" fillId="0" borderId="31" xfId="0" applyNumberFormat="1" applyFont="1" applyBorder="1" applyAlignment="1">
      <alignment horizontal="right" vertical="center" wrapText="1"/>
    </xf>
    <xf numFmtId="3" fontId="29" fillId="0" borderId="28" xfId="0" applyNumberFormat="1" applyFont="1" applyBorder="1" applyAlignment="1">
      <alignment horizontal="right" vertical="center" wrapText="1"/>
    </xf>
    <xf numFmtId="3" fontId="29" fillId="0" borderId="32" xfId="0" applyNumberFormat="1" applyFont="1" applyBorder="1" applyAlignment="1">
      <alignment horizontal="right" vertical="center" wrapText="1"/>
    </xf>
    <xf numFmtId="167" fontId="29" fillId="0" borderId="29" xfId="0" applyNumberFormat="1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3" fontId="29" fillId="0" borderId="33" xfId="0" applyNumberFormat="1" applyFont="1" applyBorder="1" applyAlignment="1">
      <alignment horizontal="right" vertical="center" wrapText="1"/>
    </xf>
    <xf numFmtId="167" fontId="29" fillId="0" borderId="31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3" fontId="7" fillId="0" borderId="32" xfId="0" applyNumberFormat="1" applyFont="1" applyBorder="1" applyAlignment="1">
      <alignment horizontal="right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8" borderId="35" xfId="0" applyNumberFormat="1" applyFont="1" applyFill="1" applyBorder="1" applyAlignment="1">
      <alignment vertical="center" wrapText="1"/>
    </xf>
    <xf numFmtId="3" fontId="10" fillId="8" borderId="35" xfId="0" applyNumberFormat="1" applyFont="1" applyFill="1" applyBorder="1" applyAlignment="1">
      <alignment horizontal="right" vertical="center" wrapText="1"/>
    </xf>
    <xf numFmtId="3" fontId="7" fillId="8" borderId="35" xfId="0" applyNumberFormat="1" applyFont="1" applyFill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167" fontId="7" fillId="0" borderId="37" xfId="0" applyNumberFormat="1" applyFont="1" applyBorder="1" applyAlignment="1">
      <alignment horizontal="right" vertical="center" wrapText="1"/>
    </xf>
    <xf numFmtId="3" fontId="7" fillId="0" borderId="38" xfId="0" applyNumberFormat="1" applyFont="1" applyBorder="1" applyAlignment="1">
      <alignment horizontal="right" vertical="center" wrapText="1"/>
    </xf>
    <xf numFmtId="167" fontId="7" fillId="0" borderId="39" xfId="0" applyNumberFormat="1" applyFont="1" applyBorder="1" applyAlignment="1">
      <alignment horizontal="right" vertical="center" wrapText="1"/>
    </xf>
    <xf numFmtId="3" fontId="29" fillId="0" borderId="38" xfId="0" applyNumberFormat="1" applyFont="1" applyBorder="1" applyAlignment="1">
      <alignment horizontal="right" vertical="center" wrapText="1"/>
    </xf>
    <xf numFmtId="3" fontId="29" fillId="0" borderId="40" xfId="0" applyNumberFormat="1" applyFont="1" applyBorder="1" applyAlignment="1">
      <alignment horizontal="right" vertical="center" wrapText="1"/>
    </xf>
    <xf numFmtId="167" fontId="29" fillId="0" borderId="39" xfId="0" applyNumberFormat="1" applyFont="1" applyBorder="1" applyAlignment="1">
      <alignment horizontal="right" vertical="center" wrapText="1"/>
    </xf>
    <xf numFmtId="3" fontId="29" fillId="0" borderId="30" xfId="0" applyNumberFormat="1" applyFont="1" applyBorder="1" applyAlignment="1">
      <alignment horizontal="right" vertical="center" wrapText="1"/>
    </xf>
    <xf numFmtId="166" fontId="29" fillId="9" borderId="24" xfId="0" applyNumberFormat="1" applyFont="1" applyFill="1" applyBorder="1" applyAlignment="1">
      <alignment horizontal="center" vertical="center"/>
    </xf>
    <xf numFmtId="3" fontId="7" fillId="8" borderId="25" xfId="0" applyNumberFormat="1" applyFont="1" applyFill="1" applyBorder="1" applyAlignment="1">
      <alignment horizontal="right" vertical="center" wrapText="1"/>
    </xf>
    <xf numFmtId="166" fontId="25" fillId="9" borderId="41" xfId="0" applyNumberFormat="1" applyFont="1" applyFill="1" applyBorder="1" applyAlignment="1">
      <alignment horizontal="center" vertical="center"/>
    </xf>
    <xf numFmtId="3" fontId="30" fillId="0" borderId="30" xfId="0" applyNumberFormat="1" applyFont="1" applyBorder="1" applyAlignment="1">
      <alignment horizontal="right" vertical="center" wrapText="1"/>
    </xf>
    <xf numFmtId="166" fontId="29" fillId="9" borderId="42" xfId="0" applyNumberFormat="1" applyFont="1" applyFill="1" applyBorder="1" applyAlignment="1">
      <alignment horizontal="center" vertical="center"/>
    </xf>
    <xf numFmtId="166" fontId="29" fillId="9" borderId="35" xfId="0" applyNumberFormat="1" applyFont="1" applyFill="1" applyBorder="1" applyAlignment="1">
      <alignment horizontal="center" vertical="center"/>
    </xf>
    <xf numFmtId="3" fontId="30" fillId="0" borderId="11" xfId="0" applyNumberFormat="1" applyFont="1" applyBorder="1" applyAlignment="1">
      <alignment horizontal="right" vertical="center" wrapText="1"/>
    </xf>
    <xf numFmtId="3" fontId="7" fillId="8" borderId="24" xfId="0" applyNumberFormat="1" applyFont="1" applyFill="1" applyBorder="1" applyAlignment="1">
      <alignment vertical="center" wrapText="1"/>
    </xf>
    <xf numFmtId="3" fontId="10" fillId="8" borderId="24" xfId="0" applyNumberFormat="1" applyFont="1" applyFill="1" applyBorder="1" applyAlignment="1">
      <alignment horizontal="right" vertical="center" wrapText="1"/>
    </xf>
    <xf numFmtId="3" fontId="7" fillId="8" borderId="24" xfId="0" applyNumberFormat="1" applyFont="1" applyFill="1" applyBorder="1" applyAlignment="1">
      <alignment horizontal="right" vertical="center" wrapText="1"/>
    </xf>
    <xf numFmtId="3" fontId="7" fillId="8" borderId="43" xfId="0" applyNumberFormat="1" applyFont="1" applyFill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 wrapText="1"/>
    </xf>
    <xf numFmtId="3" fontId="7" fillId="3" borderId="24" xfId="0" applyNumberFormat="1" applyFont="1" applyFill="1" applyBorder="1" applyAlignment="1">
      <alignment horizontal="right" vertical="center" wrapText="1"/>
    </xf>
    <xf numFmtId="167" fontId="7" fillId="0" borderId="45" xfId="0" applyNumberFormat="1" applyFont="1" applyBorder="1" applyAlignment="1">
      <alignment horizontal="right" vertical="center" wrapText="1"/>
    </xf>
    <xf numFmtId="3" fontId="7" fillId="0" borderId="46" xfId="0" applyNumberFormat="1" applyFont="1" applyBorder="1" applyAlignment="1">
      <alignment horizontal="right" vertical="center" wrapText="1"/>
    </xf>
    <xf numFmtId="167" fontId="7" fillId="0" borderId="47" xfId="0" applyNumberFormat="1" applyFont="1" applyBorder="1" applyAlignment="1">
      <alignment horizontal="right" vertical="center" wrapText="1"/>
    </xf>
    <xf numFmtId="3" fontId="30" fillId="0" borderId="34" xfId="0" applyNumberFormat="1" applyFont="1" applyBorder="1" applyAlignment="1">
      <alignment horizontal="right" vertical="center" wrapText="1"/>
    </xf>
    <xf numFmtId="0" fontId="25" fillId="10" borderId="18" xfId="0" applyFont="1" applyFill="1" applyBorder="1"/>
    <xf numFmtId="3" fontId="25" fillId="10" borderId="18" xfId="0" applyNumberFormat="1" applyFont="1" applyFill="1" applyBorder="1"/>
    <xf numFmtId="166" fontId="25" fillId="10" borderId="35" xfId="0" applyNumberFormat="1" applyFont="1" applyFill="1" applyBorder="1" applyAlignment="1">
      <alignment horizontal="center" vertical="center"/>
    </xf>
    <xf numFmtId="3" fontId="25" fillId="10" borderId="48" xfId="0" applyNumberFormat="1" applyFont="1" applyFill="1" applyBorder="1"/>
    <xf numFmtId="0" fontId="29" fillId="0" borderId="0" xfId="0" applyFont="1"/>
    <xf numFmtId="0" fontId="25" fillId="8" borderId="18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center" vertical="center"/>
    </xf>
    <xf numFmtId="0" fontId="25" fillId="0" borderId="18" xfId="0" applyFont="1" applyFill="1" applyBorder="1"/>
    <xf numFmtId="167" fontId="25" fillId="10" borderId="18" xfId="0" applyNumberFormat="1" applyFont="1" applyFill="1" applyBorder="1"/>
    <xf numFmtId="3" fontId="30" fillId="0" borderId="46" xfId="0" applyNumberFormat="1" applyFont="1" applyBorder="1" applyAlignment="1">
      <alignment horizontal="right" vertical="center" wrapText="1"/>
    </xf>
    <xf numFmtId="3" fontId="9" fillId="0" borderId="0" xfId="0" applyNumberFormat="1" applyFont="1"/>
    <xf numFmtId="3" fontId="0" fillId="0" borderId="0" xfId="0" applyNumberFormat="1"/>
    <xf numFmtId="0" fontId="7" fillId="0" borderId="1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22" fillId="6" borderId="18" xfId="0" applyFont="1" applyFill="1" applyBorder="1" applyAlignment="1">
      <alignment horizontal="justify" vertical="center"/>
    </xf>
    <xf numFmtId="0" fontId="27" fillId="2" borderId="18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3" fontId="7" fillId="3" borderId="18" xfId="0" applyNumberFormat="1" applyFont="1" applyFill="1" applyBorder="1" applyAlignment="1">
      <alignment horizontal="right" vertical="center"/>
    </xf>
    <xf numFmtId="164" fontId="7" fillId="3" borderId="18" xfId="0" applyNumberFormat="1" applyFont="1" applyFill="1" applyBorder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164" fontId="7" fillId="0" borderId="2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164" fontId="10" fillId="0" borderId="21" xfId="0" applyNumberFormat="1" applyFont="1" applyBorder="1" applyAlignment="1">
      <alignment horizontal="right" vertical="center"/>
    </xf>
    <xf numFmtId="3" fontId="30" fillId="0" borderId="21" xfId="0" applyNumberFormat="1" applyFont="1" applyBorder="1" applyAlignment="1">
      <alignment horizontal="right" vertical="center"/>
    </xf>
  </cellXfs>
  <cellStyles count="4">
    <cellStyle name="Normal" xfId="0" builtinId="0"/>
    <cellStyle name="Normalno 2" xfId="2"/>
    <cellStyle name="Normalno 2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133350</xdr:rowOff>
    </xdr:from>
    <xdr:to>
      <xdr:col>0</xdr:col>
      <xdr:colOff>1681322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50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76200</xdr:rowOff>
    </xdr:from>
    <xdr:to>
      <xdr:col>2</xdr:col>
      <xdr:colOff>57150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0"/>
          <a:ext cx="1247774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9" sqref="A9:D42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ht="18.75" x14ac:dyDescent="0.3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4" spans="1:4" x14ac:dyDescent="0.25">
      <c r="A4" s="3" t="s">
        <v>3</v>
      </c>
    </row>
    <row r="5" spans="1:4" x14ac:dyDescent="0.25">
      <c r="A5" s="4" t="s">
        <v>4</v>
      </c>
    </row>
    <row r="7" spans="1:4" ht="24.95" customHeight="1" x14ac:dyDescent="0.25">
      <c r="A7" s="135" t="s">
        <v>5</v>
      </c>
      <c r="B7" s="135" t="s">
        <v>6</v>
      </c>
      <c r="C7" s="136"/>
      <c r="D7" s="137"/>
    </row>
    <row r="8" spans="1:4" ht="15" customHeight="1" x14ac:dyDescent="0.25">
      <c r="A8" s="135"/>
      <c r="B8" s="5" t="s">
        <v>7</v>
      </c>
      <c r="C8" s="6" t="s">
        <v>8</v>
      </c>
      <c r="D8" s="7" t="s">
        <v>9</v>
      </c>
    </row>
    <row r="9" spans="1:4" ht="15" customHeight="1" x14ac:dyDescent="0.25">
      <c r="A9" s="8" t="s">
        <v>10</v>
      </c>
      <c r="B9" s="144"/>
      <c r="C9" s="145">
        <v>850</v>
      </c>
      <c r="D9" s="146" t="s">
        <v>11</v>
      </c>
    </row>
    <row r="10" spans="1:4" ht="15" customHeight="1" x14ac:dyDescent="0.25">
      <c r="A10" s="9" t="s">
        <v>12</v>
      </c>
      <c r="B10" s="147">
        <v>541</v>
      </c>
      <c r="C10" s="148">
        <v>612</v>
      </c>
      <c r="D10" s="149">
        <v>113.12384473197783</v>
      </c>
    </row>
    <row r="11" spans="1:4" ht="15" customHeight="1" x14ac:dyDescent="0.25">
      <c r="A11" s="134" t="s">
        <v>13</v>
      </c>
      <c r="B11" s="150">
        <v>210</v>
      </c>
      <c r="C11" s="151">
        <v>238</v>
      </c>
      <c r="D11" s="149">
        <v>113.33333333333333</v>
      </c>
    </row>
    <row r="12" spans="1:4" ht="15" customHeight="1" x14ac:dyDescent="0.25">
      <c r="A12" s="134" t="s">
        <v>14</v>
      </c>
      <c r="B12" s="150">
        <v>14733</v>
      </c>
      <c r="C12" s="151">
        <v>15874</v>
      </c>
      <c r="D12" s="149">
        <v>107.74451910676713</v>
      </c>
    </row>
    <row r="13" spans="1:4" ht="15" customHeight="1" x14ac:dyDescent="0.25">
      <c r="A13" s="134" t="s">
        <v>15</v>
      </c>
      <c r="B13" s="150">
        <v>3996893.3080000002</v>
      </c>
      <c r="C13" s="151">
        <v>4195133.193</v>
      </c>
      <c r="D13" s="149">
        <v>104.95984930604006</v>
      </c>
    </row>
    <row r="14" spans="1:4" ht="15" customHeight="1" x14ac:dyDescent="0.25">
      <c r="A14" s="134" t="s">
        <v>16</v>
      </c>
      <c r="B14" s="150">
        <v>3840373.8360000001</v>
      </c>
      <c r="C14" s="151">
        <v>4017332.5610000002</v>
      </c>
      <c r="D14" s="149">
        <v>104.60785154146124</v>
      </c>
    </row>
    <row r="15" spans="1:4" ht="15" customHeight="1" x14ac:dyDescent="0.25">
      <c r="A15" s="134" t="s">
        <v>17</v>
      </c>
      <c r="B15" s="150">
        <v>219031.03599999999</v>
      </c>
      <c r="C15" s="151">
        <v>227510.80300000001</v>
      </c>
      <c r="D15" s="149">
        <v>103.87149107033397</v>
      </c>
    </row>
    <row r="16" spans="1:4" ht="15" customHeight="1" x14ac:dyDescent="0.25">
      <c r="A16" s="134" t="s">
        <v>18</v>
      </c>
      <c r="B16" s="150">
        <v>62511.563999999998</v>
      </c>
      <c r="C16" s="151">
        <v>49710.171000000002</v>
      </c>
      <c r="D16" s="149">
        <v>79.521560202845038</v>
      </c>
    </row>
    <row r="17" spans="1:4" ht="15" customHeight="1" x14ac:dyDescent="0.25">
      <c r="A17" s="134" t="s">
        <v>19</v>
      </c>
      <c r="B17" s="150">
        <v>20532.834999999999</v>
      </c>
      <c r="C17" s="151">
        <v>22343.476999999999</v>
      </c>
      <c r="D17" s="149">
        <v>108.81827570328208</v>
      </c>
    </row>
    <row r="18" spans="1:4" ht="15" customHeight="1" x14ac:dyDescent="0.25">
      <c r="A18" s="134" t="s">
        <v>20</v>
      </c>
      <c r="B18" s="150">
        <v>198329.16399999999</v>
      </c>
      <c r="C18" s="151">
        <v>205116.467</v>
      </c>
      <c r="D18" s="149">
        <v>103.42224152167556</v>
      </c>
    </row>
    <row r="19" spans="1:4" ht="15" customHeight="1" x14ac:dyDescent="0.25">
      <c r="A19" s="134" t="s">
        <v>21</v>
      </c>
      <c r="B19" s="150">
        <v>62342.527000000002</v>
      </c>
      <c r="C19" s="151">
        <v>49659.311999999998</v>
      </c>
      <c r="D19" s="149">
        <v>79.655596892952374</v>
      </c>
    </row>
    <row r="20" spans="1:4" ht="15" customHeight="1" x14ac:dyDescent="0.25">
      <c r="A20" s="134" t="s">
        <v>22</v>
      </c>
      <c r="B20" s="150">
        <v>135986.63699999999</v>
      </c>
      <c r="C20" s="151">
        <v>155457.155</v>
      </c>
      <c r="D20" s="149">
        <v>114.31796419820282</v>
      </c>
    </row>
    <row r="21" spans="1:4" ht="15" customHeight="1" x14ac:dyDescent="0.25">
      <c r="A21" s="134" t="s">
        <v>23</v>
      </c>
      <c r="B21" s="150">
        <v>618655.37699999998</v>
      </c>
      <c r="C21" s="151">
        <v>670547.223</v>
      </c>
      <c r="D21" s="149">
        <v>108.3878436895894</v>
      </c>
    </row>
    <row r="22" spans="1:4" ht="15" customHeight="1" x14ac:dyDescent="0.25">
      <c r="A22" s="9" t="s">
        <v>24</v>
      </c>
      <c r="B22" s="147">
        <v>3499.2611654109824</v>
      </c>
      <c r="C22" s="148">
        <v>3520.1546711603878</v>
      </c>
      <c r="D22" s="149">
        <v>100.59708334879176</v>
      </c>
    </row>
    <row r="23" spans="1:4" ht="15" customHeight="1" x14ac:dyDescent="0.25">
      <c r="A23" s="9" t="s">
        <v>25</v>
      </c>
      <c r="B23" s="147">
        <v>427.17399999999998</v>
      </c>
      <c r="C23" s="148">
        <v>418.33199999999999</v>
      </c>
      <c r="D23" s="149">
        <v>97.930117469696185</v>
      </c>
    </row>
    <row r="24" spans="1:4" ht="15" customHeight="1" x14ac:dyDescent="0.25">
      <c r="A24" s="9" t="s">
        <v>26</v>
      </c>
      <c r="B24" s="147">
        <v>2383462.3369999998</v>
      </c>
      <c r="C24" s="148">
        <v>2466086.3369999998</v>
      </c>
      <c r="D24" s="149">
        <v>103.46655362316304</v>
      </c>
    </row>
    <row r="25" spans="1:4" ht="15" customHeight="1" x14ac:dyDescent="0.25">
      <c r="A25" s="9" t="s">
        <v>27</v>
      </c>
      <c r="B25" s="147">
        <v>1329823.8589999999</v>
      </c>
      <c r="C25" s="148">
        <v>1420014.7390000001</v>
      </c>
      <c r="D25" s="149">
        <v>106.782167381763</v>
      </c>
    </row>
    <row r="26" spans="1:4" ht="15" customHeight="1" x14ac:dyDescent="0.25">
      <c r="A26" s="9" t="s">
        <v>28</v>
      </c>
      <c r="B26" s="147">
        <v>20501.037</v>
      </c>
      <c r="C26" s="148">
        <v>22116.281999999999</v>
      </c>
      <c r="D26" s="149">
        <v>107.87884534816459</v>
      </c>
    </row>
    <row r="27" spans="1:4" ht="15" customHeight="1" x14ac:dyDescent="0.25">
      <c r="A27" s="9" t="s">
        <v>29</v>
      </c>
      <c r="B27" s="147">
        <v>3734214.4070000001</v>
      </c>
      <c r="C27" s="148">
        <v>3908635.69</v>
      </c>
      <c r="D27" s="149">
        <v>104.67089631149827</v>
      </c>
    </row>
    <row r="28" spans="1:4" ht="15" customHeight="1" x14ac:dyDescent="0.25">
      <c r="A28" s="9" t="s">
        <v>30</v>
      </c>
      <c r="B28" s="147">
        <v>1603068.209</v>
      </c>
      <c r="C28" s="148">
        <v>1642228.564</v>
      </c>
      <c r="D28" s="149">
        <v>102.44283772706268</v>
      </c>
    </row>
    <row r="29" spans="1:4" ht="15" customHeight="1" x14ac:dyDescent="0.25">
      <c r="A29" s="9" t="s">
        <v>31</v>
      </c>
      <c r="B29" s="147">
        <v>14986.784</v>
      </c>
      <c r="C29" s="148">
        <v>19045.564999999999</v>
      </c>
      <c r="D29" s="149">
        <v>127.08240140112781</v>
      </c>
    </row>
    <row r="30" spans="1:4" ht="15" customHeight="1" x14ac:dyDescent="0.25">
      <c r="A30" s="9" t="s">
        <v>32</v>
      </c>
      <c r="B30" s="147">
        <v>841279.91899999999</v>
      </c>
      <c r="C30" s="148">
        <v>941529.16099999996</v>
      </c>
      <c r="D30" s="149">
        <v>111.91627658474989</v>
      </c>
    </row>
    <row r="31" spans="1:4" ht="15" customHeight="1" x14ac:dyDescent="0.25">
      <c r="A31" s="9" t="s">
        <v>33</v>
      </c>
      <c r="B31" s="147">
        <v>1251282.5900000001</v>
      </c>
      <c r="C31" s="148">
        <v>1277083.78</v>
      </c>
      <c r="D31" s="149">
        <v>102.06197946061089</v>
      </c>
    </row>
    <row r="32" spans="1:4" ht="15" customHeight="1" x14ac:dyDescent="0.25">
      <c r="A32" s="9" t="s">
        <v>34</v>
      </c>
      <c r="B32" s="147">
        <v>23596.902999999998</v>
      </c>
      <c r="C32" s="148">
        <v>28748.617999999999</v>
      </c>
      <c r="D32" s="149">
        <v>121.83216585668045</v>
      </c>
    </row>
    <row r="33" spans="1:6" ht="15" customHeight="1" x14ac:dyDescent="0.25">
      <c r="A33" s="134" t="s">
        <v>35</v>
      </c>
      <c r="B33" s="150"/>
      <c r="C33" s="151">
        <v>850</v>
      </c>
      <c r="D33" s="152" t="s">
        <v>11</v>
      </c>
    </row>
    <row r="34" spans="1:6" ht="15" customHeight="1" x14ac:dyDescent="0.25">
      <c r="A34" s="134" t="s">
        <v>36</v>
      </c>
      <c r="B34" s="150">
        <v>22</v>
      </c>
      <c r="C34" s="151">
        <v>26</v>
      </c>
      <c r="D34" s="152">
        <v>118.18181818181819</v>
      </c>
      <c r="F34" s="133"/>
    </row>
    <row r="35" spans="1:6" ht="15" customHeight="1" x14ac:dyDescent="0.25">
      <c r="A35" s="134" t="s">
        <v>37</v>
      </c>
      <c r="B35" s="150">
        <v>54</v>
      </c>
      <c r="C35" s="151">
        <v>68</v>
      </c>
      <c r="D35" s="152">
        <v>125.92592592592592</v>
      </c>
    </row>
    <row r="36" spans="1:6" ht="15" customHeight="1" x14ac:dyDescent="0.25">
      <c r="A36" s="134" t="s">
        <v>38</v>
      </c>
      <c r="B36" s="150">
        <v>63506.627</v>
      </c>
      <c r="C36" s="151">
        <v>76651.510999999999</v>
      </c>
      <c r="D36" s="152">
        <v>120.69844458909775</v>
      </c>
    </row>
    <row r="37" spans="1:6" ht="15" customHeight="1" x14ac:dyDescent="0.25">
      <c r="A37" s="134" t="s">
        <v>39</v>
      </c>
      <c r="B37" s="150">
        <v>58445.616999999998</v>
      </c>
      <c r="C37" s="151">
        <v>80927.423999999999</v>
      </c>
      <c r="D37" s="152">
        <v>138.46619841484434</v>
      </c>
    </row>
    <row r="38" spans="1:6" ht="15" customHeight="1" x14ac:dyDescent="0.25">
      <c r="A38" s="9" t="s">
        <v>40</v>
      </c>
      <c r="B38" s="147">
        <v>5061.01</v>
      </c>
      <c r="C38" s="148">
        <v>-4275.9129999999996</v>
      </c>
      <c r="D38" s="149" t="s">
        <v>11</v>
      </c>
    </row>
    <row r="39" spans="1:6" ht="15" customHeight="1" x14ac:dyDescent="0.25">
      <c r="A39" s="9" t="s">
        <v>35</v>
      </c>
      <c r="B39" s="147"/>
      <c r="C39" s="148">
        <v>850</v>
      </c>
      <c r="D39" s="149" t="s">
        <v>11</v>
      </c>
    </row>
    <row r="40" spans="1:6" ht="15" customHeight="1" x14ac:dyDescent="0.25">
      <c r="A40" s="9" t="s">
        <v>41</v>
      </c>
      <c r="B40" s="147">
        <v>63</v>
      </c>
      <c r="C40" s="148">
        <v>90</v>
      </c>
      <c r="D40" s="149">
        <v>142.85714285714286</v>
      </c>
    </row>
    <row r="41" spans="1:6" ht="15" customHeight="1" x14ac:dyDescent="0.25">
      <c r="A41" s="9" t="s">
        <v>42</v>
      </c>
      <c r="B41" s="147">
        <v>688</v>
      </c>
      <c r="C41" s="148">
        <v>760</v>
      </c>
      <c r="D41" s="149">
        <v>110.46511627906976</v>
      </c>
    </row>
    <row r="42" spans="1:6" ht="15" customHeight="1" x14ac:dyDescent="0.25">
      <c r="A42" s="10" t="s">
        <v>43</v>
      </c>
      <c r="B42" s="153">
        <v>64044.133999999998</v>
      </c>
      <c r="C42" s="154">
        <v>49245.317000000003</v>
      </c>
      <c r="D42" s="155">
        <v>76.892783029902475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A8" sqref="A8:D24"/>
    </sheetView>
  </sheetViews>
  <sheetFormatPr defaultRowHeight="15" x14ac:dyDescent="0.25"/>
  <cols>
    <col min="1" max="1" width="40" customWidth="1"/>
    <col min="2" max="3" width="16.42578125" customWidth="1"/>
    <col min="4" max="4" width="8.7109375" customWidth="1"/>
  </cols>
  <sheetData>
    <row r="3" spans="1:5" x14ac:dyDescent="0.25">
      <c r="B3" s="11"/>
    </row>
    <row r="4" spans="1:5" x14ac:dyDescent="0.25">
      <c r="A4" s="20" t="s">
        <v>47</v>
      </c>
      <c r="B4" s="11"/>
      <c r="C4" s="12"/>
    </row>
    <row r="6" spans="1:5" ht="24.75" customHeight="1" x14ac:dyDescent="0.25">
      <c r="A6" s="138" t="s">
        <v>5</v>
      </c>
      <c r="B6" s="138" t="s">
        <v>44</v>
      </c>
      <c r="C6" s="138"/>
      <c r="D6" s="139"/>
    </row>
    <row r="7" spans="1:5" x14ac:dyDescent="0.25">
      <c r="A7" s="138"/>
      <c r="B7" s="13" t="s">
        <v>7</v>
      </c>
      <c r="C7" s="13" t="s">
        <v>8</v>
      </c>
      <c r="D7" s="14" t="s">
        <v>9</v>
      </c>
      <c r="E7" s="15"/>
    </row>
    <row r="8" spans="1:5" x14ac:dyDescent="0.25">
      <c r="A8" s="23" t="s">
        <v>10</v>
      </c>
      <c r="B8" s="156"/>
      <c r="C8" s="156">
        <v>850</v>
      </c>
      <c r="D8" s="157" t="s">
        <v>11</v>
      </c>
      <c r="E8" s="15"/>
    </row>
    <row r="9" spans="1:5" x14ac:dyDescent="0.25">
      <c r="A9" s="23" t="s">
        <v>12</v>
      </c>
      <c r="B9" s="156">
        <v>541</v>
      </c>
      <c r="C9" s="156">
        <v>612</v>
      </c>
      <c r="D9" s="157">
        <v>113.12384473197783</v>
      </c>
      <c r="E9" s="16"/>
    </row>
    <row r="10" spans="1:5" x14ac:dyDescent="0.25">
      <c r="A10" s="23" t="s">
        <v>13</v>
      </c>
      <c r="B10" s="156">
        <v>210</v>
      </c>
      <c r="C10" s="156">
        <v>238</v>
      </c>
      <c r="D10" s="157">
        <v>113.33333333333333</v>
      </c>
      <c r="E10" s="16"/>
    </row>
    <row r="11" spans="1:5" x14ac:dyDescent="0.25">
      <c r="A11" s="22" t="s">
        <v>14</v>
      </c>
      <c r="B11" s="158">
        <v>14733</v>
      </c>
      <c r="C11" s="158">
        <v>15874</v>
      </c>
      <c r="D11" s="159">
        <v>107.74451910676713</v>
      </c>
      <c r="E11" s="18"/>
    </row>
    <row r="12" spans="1:5" x14ac:dyDescent="0.25">
      <c r="A12" s="17" t="s">
        <v>15</v>
      </c>
      <c r="B12" s="160">
        <v>3996893.3080000002</v>
      </c>
      <c r="C12" s="160">
        <v>4195133.193</v>
      </c>
      <c r="D12" s="161">
        <v>104.95984930604006</v>
      </c>
      <c r="E12" s="15"/>
    </row>
    <row r="13" spans="1:5" x14ac:dyDescent="0.25">
      <c r="A13" s="17" t="s">
        <v>16</v>
      </c>
      <c r="B13" s="160">
        <v>3840373.8360000001</v>
      </c>
      <c r="C13" s="160">
        <v>4017332.5610000002</v>
      </c>
      <c r="D13" s="161">
        <v>104.60785154146124</v>
      </c>
      <c r="E13" s="15"/>
    </row>
    <row r="14" spans="1:5" x14ac:dyDescent="0.25">
      <c r="A14" s="17" t="s">
        <v>17</v>
      </c>
      <c r="B14" s="160">
        <v>219031.03599999999</v>
      </c>
      <c r="C14" s="160">
        <v>227510.80300000001</v>
      </c>
      <c r="D14" s="161">
        <v>103.87149107033397</v>
      </c>
      <c r="E14" s="15"/>
    </row>
    <row r="15" spans="1:5" x14ac:dyDescent="0.25">
      <c r="A15" s="17" t="s">
        <v>18</v>
      </c>
      <c r="B15" s="160">
        <v>62511.563999999998</v>
      </c>
      <c r="C15" s="160">
        <v>49710.171000000002</v>
      </c>
      <c r="D15" s="161">
        <v>79.521560202845038</v>
      </c>
      <c r="E15" s="15"/>
    </row>
    <row r="16" spans="1:5" x14ac:dyDescent="0.25">
      <c r="A16" s="17" t="s">
        <v>19</v>
      </c>
      <c r="B16" s="160">
        <v>20532.834999999999</v>
      </c>
      <c r="C16" s="160">
        <v>22343.476999999999</v>
      </c>
      <c r="D16" s="161">
        <v>108.81827570328208</v>
      </c>
      <c r="E16" s="15"/>
    </row>
    <row r="17" spans="1:5" x14ac:dyDescent="0.25">
      <c r="A17" s="17" t="s">
        <v>20</v>
      </c>
      <c r="B17" s="160">
        <v>198329.16399999999</v>
      </c>
      <c r="C17" s="160">
        <v>205116.467</v>
      </c>
      <c r="D17" s="161">
        <v>103.42224152167556</v>
      </c>
      <c r="E17" s="15"/>
    </row>
    <row r="18" spans="1:5" x14ac:dyDescent="0.25">
      <c r="A18" s="17" t="s">
        <v>21</v>
      </c>
      <c r="B18" s="160">
        <v>62342.527000000002</v>
      </c>
      <c r="C18" s="160">
        <v>49659.311999999998</v>
      </c>
      <c r="D18" s="161">
        <v>79.655596892952374</v>
      </c>
      <c r="E18" s="15"/>
    </row>
    <row r="19" spans="1:5" ht="24" x14ac:dyDescent="0.25">
      <c r="A19" s="21" t="s">
        <v>45</v>
      </c>
      <c r="B19" s="162">
        <v>135986.63699999999</v>
      </c>
      <c r="C19" s="162">
        <v>155457.155</v>
      </c>
      <c r="D19" s="163">
        <v>114.31796419820282</v>
      </c>
      <c r="E19" s="15"/>
    </row>
    <row r="20" spans="1:5" x14ac:dyDescent="0.25">
      <c r="A20" s="17" t="s">
        <v>38</v>
      </c>
      <c r="B20" s="160">
        <v>63506.627</v>
      </c>
      <c r="C20" s="160">
        <v>76651.510999999999</v>
      </c>
      <c r="D20" s="161">
        <v>120.69844458909775</v>
      </c>
      <c r="E20" s="15"/>
    </row>
    <row r="21" spans="1:5" x14ac:dyDescent="0.25">
      <c r="A21" s="17" t="s">
        <v>39</v>
      </c>
      <c r="B21" s="160">
        <v>58445.616999999998</v>
      </c>
      <c r="C21" s="160">
        <v>80927.423999999999</v>
      </c>
      <c r="D21" s="161">
        <v>138.46619841484434</v>
      </c>
      <c r="E21" s="15"/>
    </row>
    <row r="22" spans="1:5" x14ac:dyDescent="0.25">
      <c r="A22" s="17" t="s">
        <v>40</v>
      </c>
      <c r="B22" s="160">
        <v>5061.01</v>
      </c>
      <c r="C22" s="164">
        <v>-4275.9129999999996</v>
      </c>
      <c r="D22" s="161" t="s">
        <v>11</v>
      </c>
      <c r="E22" s="15"/>
    </row>
    <row r="23" spans="1:5" x14ac:dyDescent="0.25">
      <c r="A23" s="17" t="s">
        <v>48</v>
      </c>
      <c r="B23" s="160">
        <v>64044.133999999998</v>
      </c>
      <c r="C23" s="160">
        <v>49245.317000000003</v>
      </c>
      <c r="D23" s="161">
        <v>76.892783029902475</v>
      </c>
    </row>
    <row r="24" spans="1:5" x14ac:dyDescent="0.25">
      <c r="A24" s="17" t="s">
        <v>24</v>
      </c>
      <c r="B24" s="160">
        <v>3499.2611654109824</v>
      </c>
      <c r="C24" s="160">
        <v>3520.1546711603878</v>
      </c>
      <c r="D24" s="161">
        <v>100.59708334879176</v>
      </c>
    </row>
    <row r="26" spans="1:5" x14ac:dyDescent="0.25">
      <c r="A26" s="19" t="s">
        <v>46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A7" sqref="A7:F18"/>
    </sheetView>
  </sheetViews>
  <sheetFormatPr defaultRowHeight="15" x14ac:dyDescent="0.25"/>
  <cols>
    <col min="1" max="1" width="5" customWidth="1"/>
    <col min="2" max="2" width="13.85546875" customWidth="1"/>
    <col min="3" max="3" width="40.28515625" bestFit="1" customWidth="1"/>
    <col min="4" max="4" width="13.85546875" customWidth="1"/>
    <col min="5" max="5" width="13.7109375" customWidth="1"/>
    <col min="6" max="6" width="14.140625" customWidth="1"/>
  </cols>
  <sheetData>
    <row r="3" spans="1:6" x14ac:dyDescent="0.25">
      <c r="D3" s="11"/>
    </row>
    <row r="4" spans="1:6" x14ac:dyDescent="0.25">
      <c r="A4" s="24" t="s">
        <v>67</v>
      </c>
      <c r="D4" s="11"/>
      <c r="E4" s="24"/>
    </row>
    <row r="6" spans="1:6" x14ac:dyDescent="0.25">
      <c r="A6" s="25" t="s">
        <v>49</v>
      </c>
      <c r="B6" s="25" t="s">
        <v>50</v>
      </c>
      <c r="C6" s="25" t="s">
        <v>51</v>
      </c>
      <c r="D6" s="25" t="s">
        <v>52</v>
      </c>
      <c r="E6" s="25" t="s">
        <v>53</v>
      </c>
      <c r="F6" s="25" t="s">
        <v>74</v>
      </c>
    </row>
    <row r="7" spans="1:6" x14ac:dyDescent="0.25">
      <c r="A7" s="26" t="s">
        <v>54</v>
      </c>
      <c r="B7" s="26">
        <v>62296711978</v>
      </c>
      <c r="C7" s="27" t="s">
        <v>55</v>
      </c>
      <c r="D7" s="27" t="s">
        <v>56</v>
      </c>
      <c r="E7" s="28">
        <v>528970.98899999994</v>
      </c>
      <c r="F7" s="29">
        <f>E7/$E$18</f>
        <v>0.126091583905522</v>
      </c>
    </row>
    <row r="8" spans="1:6" x14ac:dyDescent="0.25">
      <c r="A8" s="26" t="s">
        <v>57</v>
      </c>
      <c r="B8" s="26">
        <v>58203211592</v>
      </c>
      <c r="C8" s="27" t="s">
        <v>58</v>
      </c>
      <c r="D8" s="27" t="s">
        <v>56</v>
      </c>
      <c r="E8" s="28">
        <v>212742.28700000001</v>
      </c>
      <c r="F8" s="29">
        <f t="shared" ref="F8:F18" si="0">E8/$E$18</f>
        <v>5.0711688333276717E-2</v>
      </c>
    </row>
    <row r="9" spans="1:6" x14ac:dyDescent="0.25">
      <c r="A9" s="26" t="s">
        <v>59</v>
      </c>
      <c r="B9" s="26">
        <v>76842508189</v>
      </c>
      <c r="C9" s="27" t="s">
        <v>60</v>
      </c>
      <c r="D9" s="27" t="s">
        <v>56</v>
      </c>
      <c r="E9" s="28">
        <v>170620.70499999999</v>
      </c>
      <c r="F9" s="29">
        <f t="shared" si="0"/>
        <v>4.0671105576504156E-2</v>
      </c>
    </row>
    <row r="10" spans="1:6" x14ac:dyDescent="0.25">
      <c r="A10" s="26" t="s">
        <v>61</v>
      </c>
      <c r="B10" s="26">
        <v>59369289798</v>
      </c>
      <c r="C10" s="27" t="s">
        <v>65</v>
      </c>
      <c r="D10" s="27" t="s">
        <v>66</v>
      </c>
      <c r="E10" s="28">
        <v>132230.514</v>
      </c>
      <c r="F10" s="29">
        <f t="shared" si="0"/>
        <v>3.1519979918787765E-2</v>
      </c>
    </row>
    <row r="11" spans="1:6" x14ac:dyDescent="0.25">
      <c r="A11" s="26" t="s">
        <v>64</v>
      </c>
      <c r="B11" s="26">
        <v>40174736344</v>
      </c>
      <c r="C11" s="27" t="s">
        <v>62</v>
      </c>
      <c r="D11" s="27" t="s">
        <v>63</v>
      </c>
      <c r="E11" s="28">
        <v>130270.40300000001</v>
      </c>
      <c r="F11" s="29">
        <f t="shared" si="0"/>
        <v>3.1052745409220671E-2</v>
      </c>
    </row>
    <row r="12" spans="1:6" x14ac:dyDescent="0.25">
      <c r="A12" s="26" t="s">
        <v>69</v>
      </c>
      <c r="B12" s="58" t="s">
        <v>99</v>
      </c>
      <c r="C12" s="27" t="s">
        <v>102</v>
      </c>
      <c r="D12" s="27" t="s">
        <v>56</v>
      </c>
      <c r="E12" s="28">
        <v>126502.07399999999</v>
      </c>
      <c r="F12" s="29">
        <f t="shared" si="0"/>
        <v>3.0154483345387312E-2</v>
      </c>
    </row>
    <row r="13" spans="1:6" x14ac:dyDescent="0.25">
      <c r="A13" s="30" t="s">
        <v>70</v>
      </c>
      <c r="B13" s="30">
        <v>88148846119</v>
      </c>
      <c r="C13" s="31" t="s">
        <v>103</v>
      </c>
      <c r="D13" s="31" t="s">
        <v>66</v>
      </c>
      <c r="E13" s="32">
        <v>116070.73699999999</v>
      </c>
      <c r="F13" s="33">
        <f t="shared" si="0"/>
        <v>2.7667950374895282E-2</v>
      </c>
    </row>
    <row r="14" spans="1:6" x14ac:dyDescent="0.25">
      <c r="A14" s="30" t="s">
        <v>71</v>
      </c>
      <c r="B14" s="30">
        <v>13980940042</v>
      </c>
      <c r="C14" s="31" t="s">
        <v>104</v>
      </c>
      <c r="D14" s="31" t="s">
        <v>100</v>
      </c>
      <c r="E14" s="32">
        <v>113552.38099999999</v>
      </c>
      <c r="F14" s="33">
        <f t="shared" si="0"/>
        <v>2.7067646192848779E-2</v>
      </c>
    </row>
    <row r="15" spans="1:6" x14ac:dyDescent="0.25">
      <c r="A15" s="30" t="s">
        <v>72</v>
      </c>
      <c r="B15" s="30">
        <v>29947239127</v>
      </c>
      <c r="C15" s="31" t="s">
        <v>105</v>
      </c>
      <c r="D15" s="31" t="s">
        <v>101</v>
      </c>
      <c r="E15" s="32">
        <v>92347.572</v>
      </c>
      <c r="F15" s="33">
        <f t="shared" si="0"/>
        <v>2.201302503436391E-2</v>
      </c>
    </row>
    <row r="16" spans="1:6" x14ac:dyDescent="0.25">
      <c r="A16" s="51" t="s">
        <v>73</v>
      </c>
      <c r="B16" s="51">
        <v>76688891305</v>
      </c>
      <c r="C16" s="52" t="s">
        <v>106</v>
      </c>
      <c r="D16" s="52" t="s">
        <v>66</v>
      </c>
      <c r="E16" s="53">
        <v>85020.498999999996</v>
      </c>
      <c r="F16" s="54">
        <f t="shared" si="0"/>
        <v>2.0266459987936788E-2</v>
      </c>
    </row>
    <row r="17" spans="1:6" x14ac:dyDescent="0.25">
      <c r="A17" s="140" t="s">
        <v>98</v>
      </c>
      <c r="B17" s="140"/>
      <c r="C17" s="140"/>
      <c r="D17" s="140"/>
      <c r="E17" s="55">
        <f>SUM(E7:E16)</f>
        <v>1708328.1609999998</v>
      </c>
      <c r="F17" s="56">
        <f t="shared" si="0"/>
        <v>0.40721666807874335</v>
      </c>
    </row>
    <row r="18" spans="1:6" x14ac:dyDescent="0.25">
      <c r="A18" s="140" t="s">
        <v>68</v>
      </c>
      <c r="B18" s="140"/>
      <c r="C18" s="140"/>
      <c r="D18" s="140"/>
      <c r="E18" s="55">
        <v>4195133.193</v>
      </c>
      <c r="F18" s="56">
        <f t="shared" si="0"/>
        <v>1</v>
      </c>
    </row>
    <row r="20" spans="1:6" x14ac:dyDescent="0.25">
      <c r="A20" s="19" t="s">
        <v>46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6"/>
  <sheetViews>
    <sheetView workbookViewId="0">
      <selection activeCell="F7" sqref="F7"/>
    </sheetView>
  </sheetViews>
  <sheetFormatPr defaultRowHeight="15" x14ac:dyDescent="0.25"/>
  <cols>
    <col min="1" max="1" width="5.5703125" customWidth="1"/>
    <col min="2" max="2" width="14.42578125" customWidth="1"/>
    <col min="3" max="3" width="25.5703125" customWidth="1"/>
    <col min="4" max="4" width="11.5703125" customWidth="1"/>
    <col min="5" max="5" width="12.5703125" bestFit="1" customWidth="1"/>
    <col min="6" max="6" width="13.7109375" bestFit="1" customWidth="1"/>
    <col min="7" max="7" width="13.7109375" customWidth="1"/>
    <col min="8" max="8" width="13.85546875" customWidth="1"/>
    <col min="9" max="9" width="12" bestFit="1" customWidth="1"/>
    <col min="10" max="10" width="23.85546875" bestFit="1" customWidth="1"/>
    <col min="11" max="11" width="11.85546875" bestFit="1" customWidth="1"/>
    <col min="12" max="12" width="6.42578125" bestFit="1" customWidth="1"/>
    <col min="13" max="13" width="12" bestFit="1" customWidth="1"/>
    <col min="14" max="14" width="16.42578125" bestFit="1" customWidth="1"/>
    <col min="15" max="15" width="17.28515625" customWidth="1"/>
    <col min="16" max="16" width="15.42578125" bestFit="1" customWidth="1"/>
  </cols>
  <sheetData>
    <row r="4" spans="1:6" x14ac:dyDescent="0.25">
      <c r="A4" s="34" t="s">
        <v>97</v>
      </c>
      <c r="B4" s="35"/>
    </row>
    <row r="5" spans="1:6" x14ac:dyDescent="0.25">
      <c r="C5" s="35"/>
    </row>
    <row r="6" spans="1:6" ht="15" customHeight="1" x14ac:dyDescent="0.25">
      <c r="A6" s="50" t="s">
        <v>96</v>
      </c>
      <c r="B6" s="50" t="s">
        <v>50</v>
      </c>
      <c r="C6" s="50" t="s">
        <v>51</v>
      </c>
      <c r="D6" s="50" t="s">
        <v>52</v>
      </c>
      <c r="E6" s="49" t="s">
        <v>20</v>
      </c>
      <c r="F6" s="25" t="s">
        <v>74</v>
      </c>
    </row>
    <row r="7" spans="1:6" x14ac:dyDescent="0.25">
      <c r="A7" s="36" t="s">
        <v>54</v>
      </c>
      <c r="B7" s="37">
        <v>62296711978</v>
      </c>
      <c r="C7" s="38" t="s">
        <v>55</v>
      </c>
      <c r="D7" s="38" t="s">
        <v>56</v>
      </c>
      <c r="E7" s="39">
        <v>58466.502999999997</v>
      </c>
      <c r="F7" s="29">
        <f t="shared" ref="F7:F13" si="0">E7/$E$13</f>
        <v>0.28504051310517159</v>
      </c>
    </row>
    <row r="8" spans="1:6" x14ac:dyDescent="0.25">
      <c r="A8" s="40" t="s">
        <v>57</v>
      </c>
      <c r="B8" s="40">
        <v>58203211592</v>
      </c>
      <c r="C8" s="41" t="s">
        <v>58</v>
      </c>
      <c r="D8" s="41" t="s">
        <v>56</v>
      </c>
      <c r="E8" s="42">
        <v>30087.5</v>
      </c>
      <c r="F8" s="29">
        <f t="shared" si="0"/>
        <v>0.14668495630826167</v>
      </c>
    </row>
    <row r="9" spans="1:6" x14ac:dyDescent="0.25">
      <c r="A9" s="40" t="s">
        <v>59</v>
      </c>
      <c r="B9" s="43" t="s">
        <v>99</v>
      </c>
      <c r="C9" s="41" t="s">
        <v>102</v>
      </c>
      <c r="D9" s="41" t="s">
        <v>56</v>
      </c>
      <c r="E9" s="42">
        <v>20156.984</v>
      </c>
      <c r="F9" s="29">
        <f t="shared" si="0"/>
        <v>9.8270920393729283E-2</v>
      </c>
    </row>
    <row r="10" spans="1:6" x14ac:dyDescent="0.25">
      <c r="A10" s="40" t="s">
        <v>61</v>
      </c>
      <c r="B10" s="43">
        <v>59369289798</v>
      </c>
      <c r="C10" s="41" t="s">
        <v>65</v>
      </c>
      <c r="D10" s="41" t="s">
        <v>66</v>
      </c>
      <c r="E10" s="42">
        <v>4232.43</v>
      </c>
      <c r="F10" s="29">
        <f t="shared" si="0"/>
        <v>2.0634277012971367E-2</v>
      </c>
    </row>
    <row r="11" spans="1:6" x14ac:dyDescent="0.25">
      <c r="A11" s="44" t="s">
        <v>64</v>
      </c>
      <c r="B11" s="44">
        <v>72111949884</v>
      </c>
      <c r="C11" s="45" t="s">
        <v>107</v>
      </c>
      <c r="D11" s="45" t="s">
        <v>108</v>
      </c>
      <c r="E11" s="46">
        <v>2908.2890000000002</v>
      </c>
      <c r="F11" s="47">
        <f t="shared" si="0"/>
        <v>1.4178720229224697E-2</v>
      </c>
    </row>
    <row r="12" spans="1:6" x14ac:dyDescent="0.25">
      <c r="A12" s="141" t="s">
        <v>134</v>
      </c>
      <c r="B12" s="141"/>
      <c r="C12" s="141"/>
      <c r="D12" s="141"/>
      <c r="E12" s="57">
        <f>SUM(E7:E11)</f>
        <v>115851.70599999999</v>
      </c>
      <c r="F12" s="56">
        <f t="shared" si="0"/>
        <v>0.56480938704935857</v>
      </c>
    </row>
    <row r="13" spans="1:6" x14ac:dyDescent="0.25">
      <c r="A13" s="140" t="s">
        <v>68</v>
      </c>
      <c r="B13" s="140"/>
      <c r="C13" s="140"/>
      <c r="D13" s="140"/>
      <c r="E13" s="57">
        <v>205116.467</v>
      </c>
      <c r="F13" s="56">
        <f t="shared" si="0"/>
        <v>1</v>
      </c>
    </row>
    <row r="15" spans="1:6" x14ac:dyDescent="0.25">
      <c r="A15" s="19" t="s">
        <v>46</v>
      </c>
      <c r="E15" s="48"/>
    </row>
    <row r="16" spans="1:6" x14ac:dyDescent="0.25">
      <c r="E16" s="48"/>
    </row>
  </sheetData>
  <mergeCells count="2">
    <mergeCell ref="A12:D12"/>
    <mergeCell ref="A13:D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zoomScaleNormal="100" workbookViewId="0">
      <selection activeCell="B34" sqref="B34"/>
    </sheetView>
  </sheetViews>
  <sheetFormatPr defaultRowHeight="12" x14ac:dyDescent="0.2"/>
  <cols>
    <col min="1" max="1" width="4.85546875" style="24" customWidth="1"/>
    <col min="2" max="2" width="5.7109375" style="24" customWidth="1"/>
    <col min="3" max="3" width="26.85546875" style="24" customWidth="1"/>
    <col min="4" max="4" width="5.42578125" style="24" customWidth="1"/>
    <col min="5" max="6" width="8.7109375" style="24" customWidth="1"/>
    <col min="7" max="7" width="11.85546875" style="24" bestFit="1" customWidth="1"/>
    <col min="8" max="28" width="9.140625" style="24" customWidth="1"/>
    <col min="29" max="16384" width="9.140625" style="24"/>
  </cols>
  <sheetData>
    <row r="1" spans="1:43" s="60" customFormat="1" ht="18.75" customHeight="1" x14ac:dyDescent="0.2">
      <c r="A1" s="59" t="s">
        <v>130</v>
      </c>
    </row>
    <row r="2" spans="1:43" s="11" customFormat="1" x14ac:dyDescent="0.2">
      <c r="A2" s="61" t="s">
        <v>132</v>
      </c>
      <c r="B2" s="62"/>
      <c r="C2" s="62"/>
      <c r="D2" s="63"/>
      <c r="E2" s="63"/>
      <c r="F2" s="64"/>
      <c r="G2" s="65"/>
      <c r="H2" s="65"/>
      <c r="I2" s="65"/>
    </row>
    <row r="3" spans="1:43" s="11" customFormat="1" x14ac:dyDescent="0.2">
      <c r="A3" s="66" t="s">
        <v>2</v>
      </c>
      <c r="B3" s="67"/>
      <c r="C3" s="67"/>
    </row>
    <row r="4" spans="1:43" s="11" customFormat="1" x14ac:dyDescent="0.2">
      <c r="A4" s="66" t="s">
        <v>3</v>
      </c>
      <c r="B4" s="67"/>
      <c r="C4" s="67"/>
    </row>
    <row r="5" spans="1:43" s="11" customFormat="1" x14ac:dyDescent="0.2">
      <c r="A5" s="66" t="s">
        <v>4</v>
      </c>
      <c r="B5" s="67"/>
      <c r="C5" s="67"/>
    </row>
    <row r="6" spans="1:43" ht="6.75" customHeight="1" x14ac:dyDescent="0.2"/>
    <row r="7" spans="1:43" s="69" customFormat="1" ht="27" customHeight="1" x14ac:dyDescent="0.2">
      <c r="A7" s="68" t="s">
        <v>109</v>
      </c>
      <c r="B7" s="142" t="s">
        <v>110</v>
      </c>
      <c r="C7" s="142"/>
      <c r="D7" s="143" t="s">
        <v>10</v>
      </c>
      <c r="E7" s="143"/>
      <c r="F7" s="143"/>
      <c r="G7" s="143"/>
      <c r="H7" s="142" t="s">
        <v>15</v>
      </c>
      <c r="I7" s="142"/>
      <c r="J7" s="142"/>
      <c r="K7" s="142" t="s">
        <v>16</v>
      </c>
      <c r="L7" s="142"/>
      <c r="M7" s="142"/>
      <c r="N7" s="142" t="s">
        <v>17</v>
      </c>
      <c r="O7" s="142"/>
      <c r="P7" s="142"/>
      <c r="Q7" s="142" t="s">
        <v>18</v>
      </c>
      <c r="R7" s="142"/>
      <c r="S7" s="142"/>
      <c r="T7" s="142" t="s">
        <v>19</v>
      </c>
      <c r="U7" s="142"/>
      <c r="V7" s="142"/>
      <c r="W7" s="142" t="s">
        <v>20</v>
      </c>
      <c r="X7" s="142"/>
      <c r="Y7" s="142"/>
      <c r="Z7" s="142" t="s">
        <v>21</v>
      </c>
      <c r="AA7" s="142"/>
      <c r="AB7" s="142"/>
      <c r="AC7" s="142" t="s">
        <v>22</v>
      </c>
      <c r="AD7" s="142"/>
      <c r="AE7" s="142"/>
      <c r="AF7" s="142" t="s">
        <v>111</v>
      </c>
      <c r="AG7" s="142"/>
      <c r="AH7" s="142"/>
      <c r="AI7" s="142" t="s">
        <v>112</v>
      </c>
      <c r="AJ7" s="142"/>
      <c r="AK7" s="142"/>
      <c r="AL7" s="142" t="s">
        <v>113</v>
      </c>
      <c r="AM7" s="142"/>
      <c r="AN7" s="142"/>
      <c r="AO7" s="142" t="s">
        <v>24</v>
      </c>
      <c r="AP7" s="142"/>
      <c r="AQ7" s="142"/>
    </row>
    <row r="8" spans="1:43" s="74" customFormat="1" ht="15" customHeight="1" thickBot="1" x14ac:dyDescent="0.25">
      <c r="A8" s="70"/>
      <c r="B8" s="71" t="s">
        <v>114</v>
      </c>
      <c r="C8" s="71" t="s">
        <v>115</v>
      </c>
      <c r="D8" s="71" t="s">
        <v>116</v>
      </c>
      <c r="E8" s="71" t="s">
        <v>117</v>
      </c>
      <c r="F8" s="71" t="s">
        <v>118</v>
      </c>
      <c r="G8" s="72" t="s">
        <v>133</v>
      </c>
      <c r="H8" s="71">
        <v>2015</v>
      </c>
      <c r="I8" s="73">
        <v>2016</v>
      </c>
      <c r="J8" s="71" t="s">
        <v>9</v>
      </c>
      <c r="K8" s="71">
        <v>2015</v>
      </c>
      <c r="L8" s="73">
        <v>2016</v>
      </c>
      <c r="M8" s="71" t="s">
        <v>9</v>
      </c>
      <c r="N8" s="71">
        <v>2015</v>
      </c>
      <c r="O8" s="73">
        <v>2016</v>
      </c>
      <c r="P8" s="71" t="s">
        <v>9</v>
      </c>
      <c r="Q8" s="71">
        <v>2015</v>
      </c>
      <c r="R8" s="73">
        <v>2016</v>
      </c>
      <c r="S8" s="71" t="s">
        <v>9</v>
      </c>
      <c r="T8" s="71">
        <v>2015</v>
      </c>
      <c r="U8" s="73">
        <v>2016</v>
      </c>
      <c r="V8" s="71" t="s">
        <v>9</v>
      </c>
      <c r="W8" s="71">
        <v>2015</v>
      </c>
      <c r="X8" s="73">
        <v>2016</v>
      </c>
      <c r="Y8" s="71" t="s">
        <v>9</v>
      </c>
      <c r="Z8" s="71">
        <v>2015</v>
      </c>
      <c r="AA8" s="73">
        <v>2016</v>
      </c>
      <c r="AB8" s="71" t="s">
        <v>9</v>
      </c>
      <c r="AC8" s="71">
        <v>2015</v>
      </c>
      <c r="AD8" s="73">
        <v>2016</v>
      </c>
      <c r="AE8" s="71" t="s">
        <v>9</v>
      </c>
      <c r="AF8" s="71">
        <v>2015</v>
      </c>
      <c r="AG8" s="73">
        <v>2016</v>
      </c>
      <c r="AH8" s="71" t="s">
        <v>9</v>
      </c>
      <c r="AI8" s="71">
        <v>2015</v>
      </c>
      <c r="AJ8" s="73">
        <v>2016</v>
      </c>
      <c r="AK8" s="71" t="s">
        <v>9</v>
      </c>
      <c r="AL8" s="71">
        <v>2015</v>
      </c>
      <c r="AM8" s="73">
        <v>2016</v>
      </c>
      <c r="AN8" s="71" t="s">
        <v>9</v>
      </c>
      <c r="AO8" s="71">
        <v>2015</v>
      </c>
      <c r="AP8" s="73">
        <v>2016</v>
      </c>
      <c r="AQ8" s="71" t="s">
        <v>9</v>
      </c>
    </row>
    <row r="9" spans="1:43" ht="12.75" thickBot="1" x14ac:dyDescent="0.25">
      <c r="A9" s="127" t="s">
        <v>54</v>
      </c>
      <c r="B9" s="75">
        <v>21</v>
      </c>
      <c r="C9" s="75" t="s">
        <v>80</v>
      </c>
      <c r="D9" s="76">
        <v>160</v>
      </c>
      <c r="E9" s="77">
        <v>112</v>
      </c>
      <c r="F9" s="77">
        <v>48</v>
      </c>
      <c r="G9" s="78">
        <f t="shared" ref="G9:G15" si="0">F9/D9</f>
        <v>0.3</v>
      </c>
      <c r="H9" s="79">
        <v>1221941.284</v>
      </c>
      <c r="I9" s="80">
        <v>1340211.1910000001</v>
      </c>
      <c r="J9" s="81">
        <v>109.67885352173764</v>
      </c>
      <c r="K9" s="82">
        <v>1124842.672</v>
      </c>
      <c r="L9" s="83">
        <v>1226159.6410000001</v>
      </c>
      <c r="M9" s="84">
        <v>109.00721243263787</v>
      </c>
      <c r="N9" s="82">
        <v>115033.31</v>
      </c>
      <c r="O9" s="83">
        <v>122697.539</v>
      </c>
      <c r="P9" s="84">
        <v>106.66261711499044</v>
      </c>
      <c r="Q9" s="82">
        <v>17934.698</v>
      </c>
      <c r="R9" s="83">
        <v>8645.9889999999996</v>
      </c>
      <c r="S9" s="84">
        <v>48.208166092342339</v>
      </c>
      <c r="T9" s="82">
        <v>3163.741</v>
      </c>
      <c r="U9" s="83">
        <v>3053.5639999999999</v>
      </c>
      <c r="V9" s="84">
        <v>96.517508860554642</v>
      </c>
      <c r="W9" s="82">
        <v>111876.667</v>
      </c>
      <c r="X9" s="83">
        <v>119652.88400000001</v>
      </c>
      <c r="Y9" s="84">
        <v>106.95070492223368</v>
      </c>
      <c r="Z9" s="82">
        <v>17941.795999999998</v>
      </c>
      <c r="AA9" s="83">
        <v>8654.8979999999992</v>
      </c>
      <c r="AB9" s="84">
        <v>48.238749342596471</v>
      </c>
      <c r="AC9" s="85">
        <v>93934.870999999999</v>
      </c>
      <c r="AD9" s="86">
        <v>110997.986</v>
      </c>
      <c r="AE9" s="87">
        <v>118.16483571899514</v>
      </c>
      <c r="AF9" s="82">
        <v>289526.97899999999</v>
      </c>
      <c r="AG9" s="83">
        <v>322627.951</v>
      </c>
      <c r="AH9" s="84">
        <v>111.43277635622344</v>
      </c>
      <c r="AI9" s="82">
        <v>190247.13500000001</v>
      </c>
      <c r="AJ9" s="83">
        <v>212226.193</v>
      </c>
      <c r="AK9" s="84">
        <v>111.55289828674685</v>
      </c>
      <c r="AL9" s="82">
        <v>4341</v>
      </c>
      <c r="AM9" s="83">
        <v>4800</v>
      </c>
      <c r="AN9" s="84">
        <v>110.573600552868</v>
      </c>
      <c r="AO9" s="82">
        <v>3652.1372763572144</v>
      </c>
      <c r="AP9" s="83">
        <v>3684.4825173611111</v>
      </c>
      <c r="AQ9" s="84">
        <v>100.88565238807669</v>
      </c>
    </row>
    <row r="10" spans="1:43" ht="12.75" thickBot="1" x14ac:dyDescent="0.25">
      <c r="A10" s="127" t="s">
        <v>57</v>
      </c>
      <c r="B10" s="75">
        <v>17</v>
      </c>
      <c r="C10" s="75" t="s">
        <v>75</v>
      </c>
      <c r="D10" s="76">
        <v>113</v>
      </c>
      <c r="E10" s="77">
        <v>74</v>
      </c>
      <c r="F10" s="77">
        <v>39</v>
      </c>
      <c r="G10" s="78">
        <f t="shared" si="0"/>
        <v>0.34513274336283184</v>
      </c>
      <c r="H10" s="79">
        <v>631655.70299999998</v>
      </c>
      <c r="I10" s="80">
        <v>652883.89800000004</v>
      </c>
      <c r="J10" s="81">
        <v>103.36072244724117</v>
      </c>
      <c r="K10" s="82">
        <v>624315.24699999997</v>
      </c>
      <c r="L10" s="83">
        <v>642305.95600000001</v>
      </c>
      <c r="M10" s="84">
        <v>102.88167061215469</v>
      </c>
      <c r="N10" s="82">
        <v>17993.235000000001</v>
      </c>
      <c r="O10" s="83">
        <v>22783.364000000001</v>
      </c>
      <c r="P10" s="84">
        <v>126.62183315007</v>
      </c>
      <c r="Q10" s="82">
        <v>10652.779</v>
      </c>
      <c r="R10" s="83">
        <v>12205.422</v>
      </c>
      <c r="S10" s="84">
        <v>114.57500432516248</v>
      </c>
      <c r="T10" s="82">
        <v>3171.7849999999999</v>
      </c>
      <c r="U10" s="83">
        <v>3409.375</v>
      </c>
      <c r="V10" s="84">
        <v>107.49073471247263</v>
      </c>
      <c r="W10" s="82">
        <v>14890.182000000001</v>
      </c>
      <c r="X10" s="83">
        <v>19387.754000000001</v>
      </c>
      <c r="Y10" s="84">
        <v>130.2049498118962</v>
      </c>
      <c r="Z10" s="82">
        <v>10721.511</v>
      </c>
      <c r="AA10" s="83">
        <v>12219.187</v>
      </c>
      <c r="AB10" s="84">
        <v>113.96888927316309</v>
      </c>
      <c r="AC10" s="88">
        <v>4168.6710000000003</v>
      </c>
      <c r="AD10" s="86">
        <v>7168.567</v>
      </c>
      <c r="AE10" s="90">
        <v>171.96288697285058</v>
      </c>
      <c r="AF10" s="82">
        <v>159355.011</v>
      </c>
      <c r="AG10" s="83">
        <v>171976.76500000001</v>
      </c>
      <c r="AH10" s="84">
        <v>107.92052532317294</v>
      </c>
      <c r="AI10" s="82">
        <v>104834.28599999999</v>
      </c>
      <c r="AJ10" s="83">
        <v>112367.644</v>
      </c>
      <c r="AK10" s="84">
        <v>107.18596776630882</v>
      </c>
      <c r="AL10" s="82">
        <v>2488</v>
      </c>
      <c r="AM10" s="83">
        <v>2723</v>
      </c>
      <c r="AN10" s="84">
        <v>109.44533762057877</v>
      </c>
      <c r="AO10" s="82">
        <v>3511.3305868167204</v>
      </c>
      <c r="AP10" s="83">
        <v>3438.8433100746729</v>
      </c>
      <c r="AQ10" s="84">
        <v>97.935617995804762</v>
      </c>
    </row>
    <row r="11" spans="1:43" ht="12.75" thickBot="1" x14ac:dyDescent="0.25">
      <c r="A11" s="127" t="s">
        <v>59</v>
      </c>
      <c r="B11" s="75">
        <v>8</v>
      </c>
      <c r="C11" s="75" t="s">
        <v>86</v>
      </c>
      <c r="D11" s="76">
        <v>68</v>
      </c>
      <c r="E11" s="77">
        <v>49</v>
      </c>
      <c r="F11" s="77">
        <v>19</v>
      </c>
      <c r="G11" s="78">
        <f t="shared" si="0"/>
        <v>0.27941176470588236</v>
      </c>
      <c r="H11" s="79">
        <v>420506.23100000003</v>
      </c>
      <c r="I11" s="80">
        <v>414024.69500000001</v>
      </c>
      <c r="J11" s="81">
        <v>98.458634968479217</v>
      </c>
      <c r="K11" s="82">
        <v>426931.39399999997</v>
      </c>
      <c r="L11" s="83">
        <v>413360.31900000002</v>
      </c>
      <c r="M11" s="84">
        <v>96.821251566241102</v>
      </c>
      <c r="N11" s="82">
        <v>9090.42</v>
      </c>
      <c r="O11" s="83">
        <v>10755.929</v>
      </c>
      <c r="P11" s="84">
        <v>118.32158470125694</v>
      </c>
      <c r="Q11" s="82">
        <v>15515.583000000001</v>
      </c>
      <c r="R11" s="83">
        <v>10091.553</v>
      </c>
      <c r="S11" s="84">
        <v>65.041403858301678</v>
      </c>
      <c r="T11" s="82">
        <v>1568.21</v>
      </c>
      <c r="U11" s="83">
        <v>2000.1859999999999</v>
      </c>
      <c r="V11" s="84">
        <v>127.54580062619165</v>
      </c>
      <c r="W11" s="82">
        <v>7199.2690000000002</v>
      </c>
      <c r="X11" s="83">
        <v>8659.2819999999992</v>
      </c>
      <c r="Y11" s="84">
        <v>120.28001731842497</v>
      </c>
      <c r="Z11" s="82">
        <v>15192.642</v>
      </c>
      <c r="AA11" s="83">
        <v>9995.0920000000006</v>
      </c>
      <c r="AB11" s="84">
        <v>65.789031295544248</v>
      </c>
      <c r="AC11" s="111">
        <v>-7993.3729999999996</v>
      </c>
      <c r="AD11" s="121">
        <v>-1335.81</v>
      </c>
      <c r="AE11" s="90">
        <v>16.711468362604872</v>
      </c>
      <c r="AF11" s="82">
        <v>87945.005000000005</v>
      </c>
      <c r="AG11" s="83">
        <v>91409.755000000005</v>
      </c>
      <c r="AH11" s="84">
        <v>103.93967798398556</v>
      </c>
      <c r="AI11" s="82">
        <v>57642.27</v>
      </c>
      <c r="AJ11" s="83">
        <v>59779.288999999997</v>
      </c>
      <c r="AK11" s="84">
        <v>103.70738175300869</v>
      </c>
      <c r="AL11" s="82">
        <v>1261</v>
      </c>
      <c r="AM11" s="83">
        <v>1293</v>
      </c>
      <c r="AN11" s="84">
        <v>102.53766851704995</v>
      </c>
      <c r="AO11" s="82">
        <v>3809.2961934972245</v>
      </c>
      <c r="AP11" s="91">
        <v>3852.7512889920085</v>
      </c>
      <c r="AQ11" s="84">
        <v>101.14076441650732</v>
      </c>
    </row>
    <row r="12" spans="1:43" ht="12.75" thickBot="1" x14ac:dyDescent="0.25">
      <c r="A12" s="127" t="s">
        <v>61</v>
      </c>
      <c r="B12" s="75">
        <v>18</v>
      </c>
      <c r="C12" s="75" t="s">
        <v>81</v>
      </c>
      <c r="D12" s="76">
        <v>46</v>
      </c>
      <c r="E12" s="77">
        <v>34</v>
      </c>
      <c r="F12" s="77">
        <v>12</v>
      </c>
      <c r="G12" s="78">
        <f t="shared" si="0"/>
        <v>0.2608695652173913</v>
      </c>
      <c r="H12" s="79">
        <v>282371.25</v>
      </c>
      <c r="I12" s="80">
        <v>298783.64500000002</v>
      </c>
      <c r="J12" s="81">
        <v>105.812346334834</v>
      </c>
      <c r="K12" s="82">
        <v>264714.51799999998</v>
      </c>
      <c r="L12" s="83">
        <v>287432.45299999998</v>
      </c>
      <c r="M12" s="84">
        <v>108.58205102298166</v>
      </c>
      <c r="N12" s="82">
        <v>18403.802</v>
      </c>
      <c r="O12" s="83">
        <v>12384.371999999999</v>
      </c>
      <c r="P12" s="84">
        <v>67.292464893938757</v>
      </c>
      <c r="Q12" s="82">
        <v>747.07</v>
      </c>
      <c r="R12" s="83">
        <v>1033.18</v>
      </c>
      <c r="S12" s="84">
        <v>138.29761601991783</v>
      </c>
      <c r="T12" s="82">
        <v>2013.502</v>
      </c>
      <c r="U12" s="83">
        <v>2634.9189999999999</v>
      </c>
      <c r="V12" s="84">
        <v>130.86249728085693</v>
      </c>
      <c r="W12" s="82">
        <v>16390.3</v>
      </c>
      <c r="X12" s="83">
        <v>9749.77</v>
      </c>
      <c r="Y12" s="84">
        <v>59.485000274552633</v>
      </c>
      <c r="Z12" s="82">
        <v>747.07</v>
      </c>
      <c r="AA12" s="83">
        <v>1033.4970000000001</v>
      </c>
      <c r="AB12" s="84">
        <v>138.340048455968</v>
      </c>
      <c r="AC12" s="85">
        <v>15643.23</v>
      </c>
      <c r="AD12" s="86">
        <v>8716.2729999999992</v>
      </c>
      <c r="AE12" s="87">
        <v>55.719138566651516</v>
      </c>
      <c r="AF12" s="82">
        <v>55432.097000000002</v>
      </c>
      <c r="AG12" s="83">
        <v>58792.955000000002</v>
      </c>
      <c r="AH12" s="84">
        <v>106.06301796592686</v>
      </c>
      <c r="AI12" s="82">
        <v>35762.614000000001</v>
      </c>
      <c r="AJ12" s="83">
        <v>38042.714999999997</v>
      </c>
      <c r="AK12" s="84">
        <v>106.37565531423402</v>
      </c>
      <c r="AL12" s="82">
        <v>713</v>
      </c>
      <c r="AM12" s="83">
        <v>771</v>
      </c>
      <c r="AN12" s="84">
        <v>108.13464235624124</v>
      </c>
      <c r="AO12" s="79">
        <v>4179.8286582515193</v>
      </c>
      <c r="AP12" s="92">
        <v>4111.8369001297015</v>
      </c>
      <c r="AQ12" s="81">
        <v>98.373336237417448</v>
      </c>
    </row>
    <row r="13" spans="1:43" x14ac:dyDescent="0.2">
      <c r="A13" s="127" t="s">
        <v>64</v>
      </c>
      <c r="B13" s="75">
        <v>1</v>
      </c>
      <c r="C13" s="75" t="s">
        <v>82</v>
      </c>
      <c r="D13" s="76">
        <v>60</v>
      </c>
      <c r="E13" s="77">
        <v>49</v>
      </c>
      <c r="F13" s="77">
        <v>11</v>
      </c>
      <c r="G13" s="78">
        <f t="shared" si="0"/>
        <v>0.18333333333333332</v>
      </c>
      <c r="H13" s="79">
        <v>187200.78099999999</v>
      </c>
      <c r="I13" s="80">
        <v>199580.84899999999</v>
      </c>
      <c r="J13" s="81">
        <v>106.61325659747114</v>
      </c>
      <c r="K13" s="82">
        <v>181905.20600000001</v>
      </c>
      <c r="L13" s="83">
        <v>192504.791</v>
      </c>
      <c r="M13" s="84">
        <v>105.82698276375883</v>
      </c>
      <c r="N13" s="82">
        <v>6592.1959999999999</v>
      </c>
      <c r="O13" s="83">
        <v>9111.9159999999993</v>
      </c>
      <c r="P13" s="84">
        <v>138.22277128896044</v>
      </c>
      <c r="Q13" s="82">
        <v>1296.6210000000001</v>
      </c>
      <c r="R13" s="83">
        <v>2035.8579999999999</v>
      </c>
      <c r="S13" s="84">
        <v>157.01257345053025</v>
      </c>
      <c r="T13" s="82">
        <v>1400.433</v>
      </c>
      <c r="U13" s="83">
        <v>1851.616</v>
      </c>
      <c r="V13" s="84">
        <v>132.21739276352383</v>
      </c>
      <c r="W13" s="82">
        <v>5187.2839999999997</v>
      </c>
      <c r="X13" s="83">
        <v>7260.3</v>
      </c>
      <c r="Y13" s="84">
        <v>139.96341823582438</v>
      </c>
      <c r="Z13" s="82">
        <v>1292.1420000000001</v>
      </c>
      <c r="AA13" s="83">
        <v>2035.8579999999999</v>
      </c>
      <c r="AB13" s="84">
        <v>157.55683198905385</v>
      </c>
      <c r="AC13" s="88">
        <v>3895.1419999999998</v>
      </c>
      <c r="AD13" s="89">
        <v>5224.442</v>
      </c>
      <c r="AE13" s="90">
        <v>134.12712553226558</v>
      </c>
      <c r="AF13" s="82">
        <v>39273.624000000003</v>
      </c>
      <c r="AG13" s="83">
        <v>41459.574000000001</v>
      </c>
      <c r="AH13" s="84">
        <v>105.56594929971321</v>
      </c>
      <c r="AI13" s="82">
        <v>26031.834999999999</v>
      </c>
      <c r="AJ13" s="83">
        <v>27399.213</v>
      </c>
      <c r="AK13" s="84">
        <v>105.25271460886256</v>
      </c>
      <c r="AL13" s="82">
        <v>683</v>
      </c>
      <c r="AM13" s="83">
        <v>718</v>
      </c>
      <c r="AN13" s="84">
        <v>105.12445095168374</v>
      </c>
      <c r="AO13" s="82">
        <v>3176.1633723767695</v>
      </c>
      <c r="AP13" s="93">
        <v>3180.0386490250694</v>
      </c>
      <c r="AQ13" s="84">
        <v>100.12201125049182</v>
      </c>
    </row>
    <row r="14" spans="1:43" x14ac:dyDescent="0.2">
      <c r="A14" s="127" t="s">
        <v>69</v>
      </c>
      <c r="B14" s="94">
        <v>16</v>
      </c>
      <c r="C14" s="94" t="s">
        <v>77</v>
      </c>
      <c r="D14" s="95">
        <v>36</v>
      </c>
      <c r="E14" s="96">
        <v>26</v>
      </c>
      <c r="F14" s="96">
        <v>10</v>
      </c>
      <c r="G14" s="78">
        <f t="shared" si="0"/>
        <v>0.27777777777777779</v>
      </c>
      <c r="H14" s="97">
        <v>154017.71400000001</v>
      </c>
      <c r="I14" s="80">
        <v>169010.834</v>
      </c>
      <c r="J14" s="98">
        <v>109.7346724676098</v>
      </c>
      <c r="K14" s="99">
        <v>148369.698</v>
      </c>
      <c r="L14" s="93">
        <v>166158.83100000001</v>
      </c>
      <c r="M14" s="100">
        <v>111.98973458852764</v>
      </c>
      <c r="N14" s="99">
        <v>6792.0159999999996</v>
      </c>
      <c r="O14" s="93">
        <v>3083.6979999999999</v>
      </c>
      <c r="P14" s="100">
        <v>45.401807062880891</v>
      </c>
      <c r="Q14" s="99">
        <v>1144</v>
      </c>
      <c r="R14" s="93">
        <v>231.69499999999999</v>
      </c>
      <c r="S14" s="100">
        <v>20.25305944055944</v>
      </c>
      <c r="T14" s="99">
        <v>836.36900000000003</v>
      </c>
      <c r="U14" s="93">
        <v>273.59199999999998</v>
      </c>
      <c r="V14" s="100">
        <v>32.711877173831169</v>
      </c>
      <c r="W14" s="99">
        <v>5970.2280000000001</v>
      </c>
      <c r="X14" s="93">
        <v>2811.4659999999999</v>
      </c>
      <c r="Y14" s="100">
        <v>47.091434363980738</v>
      </c>
      <c r="Z14" s="99">
        <v>1158.5809999999999</v>
      </c>
      <c r="AA14" s="93">
        <v>233.05500000000001</v>
      </c>
      <c r="AB14" s="100">
        <v>20.115555148927868</v>
      </c>
      <c r="AC14" s="101">
        <v>4811.6469999999999</v>
      </c>
      <c r="AD14" s="102">
        <v>2578.4110000000001</v>
      </c>
      <c r="AE14" s="103">
        <v>53.586869527211789</v>
      </c>
      <c r="AF14" s="99">
        <v>16734.445</v>
      </c>
      <c r="AG14" s="93">
        <v>21899.934000000001</v>
      </c>
      <c r="AH14" s="100">
        <v>130.86740552196383</v>
      </c>
      <c r="AI14" s="99">
        <v>11488.949000000001</v>
      </c>
      <c r="AJ14" s="93">
        <v>14930.86</v>
      </c>
      <c r="AK14" s="100">
        <v>129.9584496371252</v>
      </c>
      <c r="AL14" s="99">
        <v>353</v>
      </c>
      <c r="AM14" s="93">
        <v>413</v>
      </c>
      <c r="AN14" s="100">
        <v>116.99716713881018</v>
      </c>
      <c r="AO14" s="99">
        <v>2712.2164778092542</v>
      </c>
      <c r="AP14" s="93">
        <v>3012.6836158192091</v>
      </c>
      <c r="AQ14" s="100">
        <v>111.07828746224018</v>
      </c>
    </row>
    <row r="15" spans="1:43" x14ac:dyDescent="0.2">
      <c r="A15" s="127" t="s">
        <v>70</v>
      </c>
      <c r="B15" s="75">
        <v>5</v>
      </c>
      <c r="C15" s="75" t="s">
        <v>88</v>
      </c>
      <c r="D15" s="76">
        <v>35</v>
      </c>
      <c r="E15" s="77">
        <v>28</v>
      </c>
      <c r="F15" s="77">
        <v>7</v>
      </c>
      <c r="G15" s="78">
        <f t="shared" si="0"/>
        <v>0.2</v>
      </c>
      <c r="H15" s="79">
        <v>147322.45199999999</v>
      </c>
      <c r="I15" s="80">
        <v>168111.42800000001</v>
      </c>
      <c r="J15" s="81">
        <v>114.11120689194067</v>
      </c>
      <c r="K15" s="82">
        <v>145638.383</v>
      </c>
      <c r="L15" s="83">
        <v>164738.606</v>
      </c>
      <c r="M15" s="84">
        <v>113.11482770307879</v>
      </c>
      <c r="N15" s="82">
        <v>3636.6489999999999</v>
      </c>
      <c r="O15" s="83">
        <v>4347.6279999999997</v>
      </c>
      <c r="P15" s="84">
        <v>119.55038828327946</v>
      </c>
      <c r="Q15" s="82">
        <v>1952.58</v>
      </c>
      <c r="R15" s="83">
        <v>974.80600000000004</v>
      </c>
      <c r="S15" s="84">
        <v>49.923997992399798</v>
      </c>
      <c r="T15" s="82">
        <v>811.31399999999996</v>
      </c>
      <c r="U15" s="83">
        <v>889.46600000000001</v>
      </c>
      <c r="V15" s="84">
        <v>109.63276857049182</v>
      </c>
      <c r="W15" s="82">
        <v>2825.335</v>
      </c>
      <c r="X15" s="83">
        <v>3458.1619999999998</v>
      </c>
      <c r="Y15" s="84">
        <v>122.39829967065852</v>
      </c>
      <c r="Z15" s="82">
        <v>1952.58</v>
      </c>
      <c r="AA15" s="83">
        <v>974.80600000000004</v>
      </c>
      <c r="AB15" s="84">
        <v>49.923997992399798</v>
      </c>
      <c r="AC15" s="85">
        <v>872.755</v>
      </c>
      <c r="AD15" s="102">
        <v>2483.3560000000002</v>
      </c>
      <c r="AE15" s="87">
        <v>284.5421681915314</v>
      </c>
      <c r="AF15" s="82">
        <v>45744.165999999997</v>
      </c>
      <c r="AG15" s="83">
        <v>50589.383999999998</v>
      </c>
      <c r="AH15" s="84">
        <v>110.59199111860516</v>
      </c>
      <c r="AI15" s="82">
        <v>30225.859</v>
      </c>
      <c r="AJ15" s="83">
        <v>33220.165000000001</v>
      </c>
      <c r="AK15" s="84">
        <v>109.90643806020535</v>
      </c>
      <c r="AL15" s="82">
        <v>680</v>
      </c>
      <c r="AM15" s="83">
        <v>727</v>
      </c>
      <c r="AN15" s="84">
        <v>106.91176470588235</v>
      </c>
      <c r="AO15" s="82">
        <v>3704.1493872549017</v>
      </c>
      <c r="AP15" s="83">
        <v>3807.9052040348465</v>
      </c>
      <c r="AQ15" s="84">
        <v>102.80106998753733</v>
      </c>
    </row>
    <row r="16" spans="1:43" x14ac:dyDescent="0.2">
      <c r="A16" s="127" t="s">
        <v>71</v>
      </c>
      <c r="B16" s="75">
        <v>14</v>
      </c>
      <c r="C16" s="75" t="s">
        <v>85</v>
      </c>
      <c r="D16" s="76">
        <v>49</v>
      </c>
      <c r="E16" s="77">
        <v>32</v>
      </c>
      <c r="F16" s="77">
        <v>17</v>
      </c>
      <c r="G16" s="78">
        <f t="shared" ref="G16:G29" si="1">F16/D16</f>
        <v>0.34693877551020408</v>
      </c>
      <c r="H16" s="79">
        <v>146320.71</v>
      </c>
      <c r="I16" s="80">
        <v>146183.30499999999</v>
      </c>
      <c r="J16" s="81">
        <v>99.906093265949849</v>
      </c>
      <c r="K16" s="82">
        <v>144952.342</v>
      </c>
      <c r="L16" s="83">
        <v>143142.33199999999</v>
      </c>
      <c r="M16" s="84">
        <v>98.751306826073915</v>
      </c>
      <c r="N16" s="82">
        <v>3598.5169999999998</v>
      </c>
      <c r="O16" s="83">
        <v>4459.2759999999998</v>
      </c>
      <c r="P16" s="84">
        <v>123.91982586159797</v>
      </c>
      <c r="Q16" s="82">
        <v>2230.1489999999999</v>
      </c>
      <c r="R16" s="83">
        <v>1418.3030000000001</v>
      </c>
      <c r="S16" s="84">
        <v>63.596782098415851</v>
      </c>
      <c r="T16" s="82">
        <v>416.95499999999998</v>
      </c>
      <c r="U16" s="83">
        <v>405.45800000000003</v>
      </c>
      <c r="V16" s="84">
        <v>97.242628101353873</v>
      </c>
      <c r="W16" s="82">
        <v>3181.5619999999999</v>
      </c>
      <c r="X16" s="83">
        <v>4054.3229999999999</v>
      </c>
      <c r="Y16" s="84">
        <v>127.43184008358159</v>
      </c>
      <c r="Z16" s="82">
        <v>2230.1489999999999</v>
      </c>
      <c r="AA16" s="83">
        <v>1418.808</v>
      </c>
      <c r="AB16" s="84">
        <v>63.619426325326245</v>
      </c>
      <c r="AC16" s="88">
        <v>951.41300000000001</v>
      </c>
      <c r="AD16" s="89">
        <v>2635.5149999999999</v>
      </c>
      <c r="AE16" s="90">
        <v>277.01061473828929</v>
      </c>
      <c r="AF16" s="82">
        <v>37471.824999999997</v>
      </c>
      <c r="AG16" s="83">
        <v>40337.461000000003</v>
      </c>
      <c r="AH16" s="84">
        <v>107.64744177792247</v>
      </c>
      <c r="AI16" s="82">
        <v>25394.753000000001</v>
      </c>
      <c r="AJ16" s="83">
        <v>27343.728999999999</v>
      </c>
      <c r="AK16" s="84">
        <v>107.67471926188847</v>
      </c>
      <c r="AL16" s="82">
        <v>750</v>
      </c>
      <c r="AM16" s="83">
        <v>813</v>
      </c>
      <c r="AN16" s="84">
        <v>108.4</v>
      </c>
      <c r="AO16" s="82">
        <v>2821.6392222222221</v>
      </c>
      <c r="AP16" s="83">
        <v>2802.7602501025012</v>
      </c>
      <c r="AQ16" s="84">
        <v>99.330921828310409</v>
      </c>
    </row>
    <row r="17" spans="1:43" x14ac:dyDescent="0.2">
      <c r="A17" s="127" t="s">
        <v>72</v>
      </c>
      <c r="B17" s="75">
        <v>13</v>
      </c>
      <c r="C17" s="75" t="s">
        <v>76</v>
      </c>
      <c r="D17" s="76">
        <v>48</v>
      </c>
      <c r="E17" s="77">
        <v>40</v>
      </c>
      <c r="F17" s="77">
        <v>8</v>
      </c>
      <c r="G17" s="78">
        <f t="shared" si="1"/>
        <v>0.16666666666666666</v>
      </c>
      <c r="H17" s="79">
        <v>153920.359</v>
      </c>
      <c r="I17" s="80">
        <v>138603.36900000001</v>
      </c>
      <c r="J17" s="81">
        <v>90.048756318194407</v>
      </c>
      <c r="K17" s="82">
        <v>140574.97099999999</v>
      </c>
      <c r="L17" s="83">
        <v>131879.99600000001</v>
      </c>
      <c r="M17" s="84">
        <v>93.814706175539598</v>
      </c>
      <c r="N17" s="82">
        <v>14068.018</v>
      </c>
      <c r="O17" s="83">
        <v>8388.2000000000007</v>
      </c>
      <c r="P17" s="84">
        <v>59.626025499825211</v>
      </c>
      <c r="Q17" s="82">
        <v>722.63</v>
      </c>
      <c r="R17" s="83">
        <v>1664.827</v>
      </c>
      <c r="S17" s="84">
        <v>230.38442909926241</v>
      </c>
      <c r="T17" s="82">
        <v>2331.4960000000001</v>
      </c>
      <c r="U17" s="83">
        <v>1949.2660000000001</v>
      </c>
      <c r="V17" s="84">
        <v>83.605805028187902</v>
      </c>
      <c r="W17" s="82">
        <v>11736.522000000001</v>
      </c>
      <c r="X17" s="83">
        <v>6438.9340000000002</v>
      </c>
      <c r="Y17" s="84">
        <v>54.862368936896303</v>
      </c>
      <c r="Z17" s="82">
        <v>722.63</v>
      </c>
      <c r="AA17" s="83">
        <v>1664.827</v>
      </c>
      <c r="AB17" s="84">
        <v>230.38442909926241</v>
      </c>
      <c r="AC17" s="88">
        <v>11013.892</v>
      </c>
      <c r="AD17" s="104">
        <v>4774.107</v>
      </c>
      <c r="AE17" s="90">
        <v>43.346230378870608</v>
      </c>
      <c r="AF17" s="82">
        <v>34870.233</v>
      </c>
      <c r="AG17" s="83">
        <v>37667.684999999998</v>
      </c>
      <c r="AH17" s="84">
        <v>108.02246431791838</v>
      </c>
      <c r="AI17" s="82">
        <v>22992.392</v>
      </c>
      <c r="AJ17" s="83">
        <v>24552.489000000001</v>
      </c>
      <c r="AK17" s="84">
        <v>106.78527488571001</v>
      </c>
      <c r="AL17" s="82">
        <v>505</v>
      </c>
      <c r="AM17" s="83">
        <v>549</v>
      </c>
      <c r="AN17" s="84">
        <v>108.71287128712872</v>
      </c>
      <c r="AO17" s="82">
        <v>3794.1240924092413</v>
      </c>
      <c r="AP17" s="83">
        <v>3726.8501821493624</v>
      </c>
      <c r="AQ17" s="84">
        <v>98.226892199059307</v>
      </c>
    </row>
    <row r="18" spans="1:43" x14ac:dyDescent="0.2">
      <c r="A18" s="127" t="s">
        <v>73</v>
      </c>
      <c r="B18" s="75">
        <v>6</v>
      </c>
      <c r="C18" s="75" t="s">
        <v>84</v>
      </c>
      <c r="D18" s="76">
        <v>23</v>
      </c>
      <c r="E18" s="77">
        <v>16</v>
      </c>
      <c r="F18" s="77">
        <v>7</v>
      </c>
      <c r="G18" s="78">
        <f t="shared" si="1"/>
        <v>0.30434782608695654</v>
      </c>
      <c r="H18" s="79">
        <v>128739.277</v>
      </c>
      <c r="I18" s="80">
        <v>130056.211</v>
      </c>
      <c r="J18" s="81">
        <v>101.02294655577411</v>
      </c>
      <c r="K18" s="82">
        <v>124514.204</v>
      </c>
      <c r="L18" s="83">
        <v>126087.33199999999</v>
      </c>
      <c r="M18" s="84">
        <v>101.26341248585584</v>
      </c>
      <c r="N18" s="82">
        <v>4532.4840000000004</v>
      </c>
      <c r="O18" s="83">
        <v>4597.9960000000001</v>
      </c>
      <c r="P18" s="84">
        <v>101.4453884448351</v>
      </c>
      <c r="Q18" s="82">
        <v>307.411</v>
      </c>
      <c r="R18" s="83">
        <v>629.11699999999996</v>
      </c>
      <c r="S18" s="84">
        <v>204.65012637804114</v>
      </c>
      <c r="T18" s="82">
        <v>778.79300000000001</v>
      </c>
      <c r="U18" s="83">
        <v>643.86300000000006</v>
      </c>
      <c r="V18" s="84">
        <v>82.674471907169163</v>
      </c>
      <c r="W18" s="82">
        <v>3753.6909999999998</v>
      </c>
      <c r="X18" s="83">
        <v>3954.1329999999998</v>
      </c>
      <c r="Y18" s="84">
        <v>105.33986414971291</v>
      </c>
      <c r="Z18" s="82">
        <v>307.411</v>
      </c>
      <c r="AA18" s="83">
        <v>629.11699999999996</v>
      </c>
      <c r="AB18" s="84">
        <v>204.65012637804114</v>
      </c>
      <c r="AC18" s="88">
        <v>3446.28</v>
      </c>
      <c r="AD18" s="83">
        <v>3325.0160000000001</v>
      </c>
      <c r="AE18" s="90">
        <v>96.481307380711954</v>
      </c>
      <c r="AF18" s="82">
        <v>22711.057000000001</v>
      </c>
      <c r="AG18" s="83">
        <v>24551.716</v>
      </c>
      <c r="AH18" s="84">
        <v>108.10468222593074</v>
      </c>
      <c r="AI18" s="82">
        <v>15194.58</v>
      </c>
      <c r="AJ18" s="83">
        <v>16603.016</v>
      </c>
      <c r="AK18" s="84">
        <v>109.26933156428147</v>
      </c>
      <c r="AL18" s="82">
        <v>407</v>
      </c>
      <c r="AM18" s="83">
        <v>431</v>
      </c>
      <c r="AN18" s="84">
        <v>105.8968058968059</v>
      </c>
      <c r="AO18" s="82">
        <v>3111.0933660933661</v>
      </c>
      <c r="AP18" s="83">
        <v>3210.1732405259086</v>
      </c>
      <c r="AQ18" s="84">
        <v>103.1847284145303</v>
      </c>
    </row>
    <row r="19" spans="1:43" x14ac:dyDescent="0.2">
      <c r="A19" s="127" t="s">
        <v>119</v>
      </c>
      <c r="B19" s="75">
        <v>4</v>
      </c>
      <c r="C19" s="75" t="s">
        <v>79</v>
      </c>
      <c r="D19" s="76">
        <v>24</v>
      </c>
      <c r="E19" s="77">
        <v>15</v>
      </c>
      <c r="F19" s="77">
        <v>9</v>
      </c>
      <c r="G19" s="105">
        <f t="shared" si="1"/>
        <v>0.375</v>
      </c>
      <c r="H19" s="79">
        <v>110204.442</v>
      </c>
      <c r="I19" s="80">
        <v>112345.901</v>
      </c>
      <c r="J19" s="81">
        <v>101.94316940509532</v>
      </c>
      <c r="K19" s="82">
        <v>107346.364</v>
      </c>
      <c r="L19" s="83">
        <v>109860.25</v>
      </c>
      <c r="M19" s="84">
        <v>102.34184550489293</v>
      </c>
      <c r="N19" s="82">
        <v>4280.3360000000002</v>
      </c>
      <c r="O19" s="83">
        <v>4664.7759999999998</v>
      </c>
      <c r="P19" s="84">
        <v>108.98153789795941</v>
      </c>
      <c r="Q19" s="82">
        <v>1422.258</v>
      </c>
      <c r="R19" s="83">
        <v>2179.125</v>
      </c>
      <c r="S19" s="84">
        <v>153.21587222571432</v>
      </c>
      <c r="T19" s="82">
        <v>942.03</v>
      </c>
      <c r="U19" s="83">
        <v>985.56200000000001</v>
      </c>
      <c r="V19" s="84">
        <v>104.62108425421697</v>
      </c>
      <c r="W19" s="82">
        <v>3352.69</v>
      </c>
      <c r="X19" s="83">
        <v>3679.8960000000002</v>
      </c>
      <c r="Y19" s="84">
        <v>109.75950654549034</v>
      </c>
      <c r="Z19" s="82">
        <v>1436.6420000000001</v>
      </c>
      <c r="AA19" s="83">
        <v>2179.8069999999998</v>
      </c>
      <c r="AB19" s="84">
        <v>151.72931043363621</v>
      </c>
      <c r="AC19" s="88">
        <v>1916.048</v>
      </c>
      <c r="AD19" s="83">
        <v>1500.0889999999999</v>
      </c>
      <c r="AE19" s="90">
        <v>78.29078394695749</v>
      </c>
      <c r="AF19" s="82">
        <v>28947.027999999998</v>
      </c>
      <c r="AG19" s="83">
        <v>32018.598999999998</v>
      </c>
      <c r="AH19" s="84">
        <v>110.61100642179915</v>
      </c>
      <c r="AI19" s="82">
        <v>19167.596000000001</v>
      </c>
      <c r="AJ19" s="83">
        <v>21057.484</v>
      </c>
      <c r="AK19" s="84">
        <v>109.85980714535093</v>
      </c>
      <c r="AL19" s="82">
        <v>460</v>
      </c>
      <c r="AM19" s="83">
        <v>473</v>
      </c>
      <c r="AN19" s="84">
        <v>102.82608695652173</v>
      </c>
      <c r="AO19" s="82">
        <v>3472.3905797101452</v>
      </c>
      <c r="AP19" s="83">
        <v>3709.9161381254403</v>
      </c>
      <c r="AQ19" s="84">
        <v>106.84040441196917</v>
      </c>
    </row>
    <row r="20" spans="1:43" x14ac:dyDescent="0.2">
      <c r="A20" s="127" t="s">
        <v>120</v>
      </c>
      <c r="B20" s="75">
        <v>19</v>
      </c>
      <c r="C20" s="75" t="s">
        <v>78</v>
      </c>
      <c r="D20" s="76">
        <v>24</v>
      </c>
      <c r="E20" s="77">
        <v>16</v>
      </c>
      <c r="F20" s="106">
        <v>8</v>
      </c>
      <c r="G20" s="78">
        <f t="shared" si="1"/>
        <v>0.33333333333333331</v>
      </c>
      <c r="H20" s="79">
        <v>83968.948000000004</v>
      </c>
      <c r="I20" s="80">
        <v>84771.542000000001</v>
      </c>
      <c r="J20" s="81">
        <v>100.95582238329341</v>
      </c>
      <c r="K20" s="82">
        <v>83143.877999999997</v>
      </c>
      <c r="L20" s="83">
        <v>83944.438999999998</v>
      </c>
      <c r="M20" s="84">
        <v>100.96286223262283</v>
      </c>
      <c r="N20" s="82">
        <v>3135.1970000000001</v>
      </c>
      <c r="O20" s="83">
        <v>3387.1680000000001</v>
      </c>
      <c r="P20" s="84">
        <v>108.03684744531206</v>
      </c>
      <c r="Q20" s="82">
        <v>2310.127</v>
      </c>
      <c r="R20" s="83">
        <v>2560.0650000000001</v>
      </c>
      <c r="S20" s="84">
        <v>110.81923201624846</v>
      </c>
      <c r="T20" s="82">
        <v>712.73400000000004</v>
      </c>
      <c r="U20" s="83">
        <v>727.28800000000001</v>
      </c>
      <c r="V20" s="84">
        <v>102.04199603218032</v>
      </c>
      <c r="W20" s="82">
        <v>2435.694</v>
      </c>
      <c r="X20" s="83">
        <v>2678.5309999999999</v>
      </c>
      <c r="Y20" s="84">
        <v>109.969930541357</v>
      </c>
      <c r="Z20" s="82">
        <v>2323.3580000000002</v>
      </c>
      <c r="AA20" s="83">
        <v>2578.7159999999999</v>
      </c>
      <c r="AB20" s="84">
        <v>110.99090196172953</v>
      </c>
      <c r="AC20" s="82">
        <v>112.336</v>
      </c>
      <c r="AD20" s="83">
        <v>99.814999999999998</v>
      </c>
      <c r="AE20" s="84">
        <v>88.853973792906999</v>
      </c>
      <c r="AF20" s="82">
        <v>24833.059000000001</v>
      </c>
      <c r="AG20" s="83">
        <v>25705.383999999998</v>
      </c>
      <c r="AH20" s="84">
        <v>103.51275692616039</v>
      </c>
      <c r="AI20" s="82">
        <v>16293.843000000001</v>
      </c>
      <c r="AJ20" s="83">
        <v>16872.489000000001</v>
      </c>
      <c r="AK20" s="84">
        <v>103.55131689927293</v>
      </c>
      <c r="AL20" s="82">
        <v>373</v>
      </c>
      <c r="AM20" s="83">
        <v>393</v>
      </c>
      <c r="AN20" s="84">
        <v>105.36193029490617</v>
      </c>
      <c r="AO20" s="82">
        <v>3640.2687667560326</v>
      </c>
      <c r="AP20" s="83">
        <v>3577.7118320610684</v>
      </c>
      <c r="AQ20" s="84">
        <v>98.281529779717047</v>
      </c>
    </row>
    <row r="21" spans="1:43" x14ac:dyDescent="0.2">
      <c r="A21" s="127" t="s">
        <v>121</v>
      </c>
      <c r="B21" s="75">
        <v>2</v>
      </c>
      <c r="C21" s="75" t="s">
        <v>94</v>
      </c>
      <c r="D21" s="76">
        <v>21</v>
      </c>
      <c r="E21" s="77">
        <v>19</v>
      </c>
      <c r="F21" s="77">
        <v>2</v>
      </c>
      <c r="G21" s="109">
        <f t="shared" si="1"/>
        <v>9.5238095238095233E-2</v>
      </c>
      <c r="H21" s="79">
        <v>61561.595999999998</v>
      </c>
      <c r="I21" s="80">
        <v>74631.034</v>
      </c>
      <c r="J21" s="81">
        <v>121.22985570419584</v>
      </c>
      <c r="K21" s="82">
        <v>60135.315999999999</v>
      </c>
      <c r="L21" s="83">
        <v>70100.721999999994</v>
      </c>
      <c r="M21" s="84">
        <v>116.57163654049809</v>
      </c>
      <c r="N21" s="82">
        <v>1585.5119999999999</v>
      </c>
      <c r="O21" s="83">
        <v>4614.8389999999999</v>
      </c>
      <c r="P21" s="84">
        <v>291.06301308347082</v>
      </c>
      <c r="Q21" s="82">
        <v>159.232</v>
      </c>
      <c r="R21" s="83">
        <v>84.527000000000001</v>
      </c>
      <c r="S21" s="84">
        <v>53.084179059485528</v>
      </c>
      <c r="T21" s="82">
        <v>357.46300000000002</v>
      </c>
      <c r="U21" s="83">
        <v>999.76199999999994</v>
      </c>
      <c r="V21" s="84">
        <v>279.68265247032559</v>
      </c>
      <c r="W21" s="82">
        <v>1257.1759999999999</v>
      </c>
      <c r="X21" s="83">
        <v>3615.0770000000002</v>
      </c>
      <c r="Y21" s="84">
        <v>287.55536217681532</v>
      </c>
      <c r="Z21" s="82">
        <v>188.35900000000001</v>
      </c>
      <c r="AA21" s="83">
        <v>84.527000000000001</v>
      </c>
      <c r="AB21" s="84">
        <v>44.875477147362218</v>
      </c>
      <c r="AC21" s="82">
        <v>1068.817</v>
      </c>
      <c r="AD21" s="83">
        <v>3530.55</v>
      </c>
      <c r="AE21" s="84">
        <v>330.32315167142741</v>
      </c>
      <c r="AF21" s="82">
        <v>18271.559000000001</v>
      </c>
      <c r="AG21" s="83">
        <v>20337.687999999998</v>
      </c>
      <c r="AH21" s="84">
        <v>111.30789660586709</v>
      </c>
      <c r="AI21" s="82">
        <v>12055.034</v>
      </c>
      <c r="AJ21" s="83">
        <v>13404.341</v>
      </c>
      <c r="AK21" s="84">
        <v>111.19289252937818</v>
      </c>
      <c r="AL21" s="82">
        <v>275</v>
      </c>
      <c r="AM21" s="83">
        <v>314</v>
      </c>
      <c r="AN21" s="84">
        <v>114.18181818181819</v>
      </c>
      <c r="AO21" s="82">
        <v>3653.040606060606</v>
      </c>
      <c r="AP21" s="83">
        <v>3557.4153397027603</v>
      </c>
      <c r="AQ21" s="84">
        <v>97.382310336238859</v>
      </c>
    </row>
    <row r="22" spans="1:43" x14ac:dyDescent="0.2">
      <c r="A22" s="127" t="s">
        <v>122</v>
      </c>
      <c r="B22" s="75">
        <v>12</v>
      </c>
      <c r="C22" s="75" t="s">
        <v>93</v>
      </c>
      <c r="D22" s="76">
        <v>23</v>
      </c>
      <c r="E22" s="77">
        <v>21</v>
      </c>
      <c r="F22" s="106">
        <v>2</v>
      </c>
      <c r="G22" s="78">
        <f t="shared" si="1"/>
        <v>8.6956521739130432E-2</v>
      </c>
      <c r="H22" s="79">
        <v>61804.281999999999</v>
      </c>
      <c r="I22" s="80">
        <v>58411.091</v>
      </c>
      <c r="J22" s="81">
        <v>94.509780082875167</v>
      </c>
      <c r="K22" s="82">
        <v>59983.021000000001</v>
      </c>
      <c r="L22" s="83">
        <v>55968.341999999997</v>
      </c>
      <c r="M22" s="84">
        <v>93.306974318615929</v>
      </c>
      <c r="N22" s="82">
        <v>1875.61</v>
      </c>
      <c r="O22" s="83">
        <v>2548.7249999999999</v>
      </c>
      <c r="P22" s="84">
        <v>135.88779117193872</v>
      </c>
      <c r="Q22" s="82">
        <v>54.348999999999997</v>
      </c>
      <c r="R22" s="83">
        <v>105.976</v>
      </c>
      <c r="S22" s="84">
        <v>194.9916281808313</v>
      </c>
      <c r="T22" s="82">
        <v>371.245</v>
      </c>
      <c r="U22" s="83">
        <v>534.07799999999997</v>
      </c>
      <c r="V22" s="84">
        <v>143.86133146574366</v>
      </c>
      <c r="W22" s="82">
        <v>1504.365</v>
      </c>
      <c r="X22" s="83">
        <v>2014.6469999999999</v>
      </c>
      <c r="Y22" s="84">
        <v>133.92009253073556</v>
      </c>
      <c r="Z22" s="82">
        <v>54.348999999999997</v>
      </c>
      <c r="AA22" s="83">
        <v>105.976</v>
      </c>
      <c r="AB22" s="84">
        <v>194.9916281808313</v>
      </c>
      <c r="AC22" s="82">
        <v>1450.0160000000001</v>
      </c>
      <c r="AD22" s="83">
        <v>1908.671</v>
      </c>
      <c r="AE22" s="84">
        <v>131.63103027828657</v>
      </c>
      <c r="AF22" s="82">
        <v>17773.526000000002</v>
      </c>
      <c r="AG22" s="83">
        <v>17868.348000000002</v>
      </c>
      <c r="AH22" s="84">
        <v>100.53350134351507</v>
      </c>
      <c r="AI22" s="82">
        <v>11878.823</v>
      </c>
      <c r="AJ22" s="83">
        <v>11905.88</v>
      </c>
      <c r="AK22" s="84">
        <v>100.22777509185885</v>
      </c>
      <c r="AL22" s="82">
        <v>320</v>
      </c>
      <c r="AM22" s="83">
        <v>307</v>
      </c>
      <c r="AN22" s="84">
        <v>95.9375</v>
      </c>
      <c r="AO22" s="82">
        <v>3093.4434895833333</v>
      </c>
      <c r="AP22" s="83">
        <v>3231.7806731813248</v>
      </c>
      <c r="AQ22" s="84">
        <v>104.47194797848478</v>
      </c>
    </row>
    <row r="23" spans="1:43" ht="12.75" thickBot="1" x14ac:dyDescent="0.25">
      <c r="A23" s="127" t="s">
        <v>123</v>
      </c>
      <c r="B23" s="75">
        <v>7</v>
      </c>
      <c r="C23" s="75" t="s">
        <v>87</v>
      </c>
      <c r="D23" s="76">
        <v>28</v>
      </c>
      <c r="E23" s="77">
        <v>22</v>
      </c>
      <c r="F23" s="77">
        <v>6</v>
      </c>
      <c r="G23" s="110">
        <f t="shared" si="1"/>
        <v>0.21428571428571427</v>
      </c>
      <c r="H23" s="79">
        <v>52409.296000000002</v>
      </c>
      <c r="I23" s="80">
        <v>52513.127999999997</v>
      </c>
      <c r="J23" s="81">
        <v>100.19811752479941</v>
      </c>
      <c r="K23" s="82">
        <v>51881.031999999999</v>
      </c>
      <c r="L23" s="83">
        <v>51041.853000000003</v>
      </c>
      <c r="M23" s="84">
        <v>98.382493625030435</v>
      </c>
      <c r="N23" s="82">
        <v>1122.2339999999999</v>
      </c>
      <c r="O23" s="83">
        <v>2046.84</v>
      </c>
      <c r="P23" s="84">
        <v>182.3897689786622</v>
      </c>
      <c r="Q23" s="82">
        <v>593.97</v>
      </c>
      <c r="R23" s="83">
        <v>575.56500000000005</v>
      </c>
      <c r="S23" s="84">
        <v>96.901358654477505</v>
      </c>
      <c r="T23" s="82">
        <v>189.97800000000001</v>
      </c>
      <c r="U23" s="83">
        <v>343.63200000000001</v>
      </c>
      <c r="V23" s="84">
        <v>180.87989135584118</v>
      </c>
      <c r="W23" s="82">
        <v>932.25599999999997</v>
      </c>
      <c r="X23" s="83">
        <v>1703.2080000000001</v>
      </c>
      <c r="Y23" s="84">
        <v>182.69745649263723</v>
      </c>
      <c r="Z23" s="82">
        <v>593.97</v>
      </c>
      <c r="AA23" s="83">
        <v>575.56500000000005</v>
      </c>
      <c r="AB23" s="84">
        <v>96.901358654477505</v>
      </c>
      <c r="AC23" s="82">
        <v>338.286</v>
      </c>
      <c r="AD23" s="83">
        <v>1127.643</v>
      </c>
      <c r="AE23" s="84">
        <v>333.34013231407744</v>
      </c>
      <c r="AF23" s="82">
        <v>15281.526</v>
      </c>
      <c r="AG23" s="83">
        <v>15909.025</v>
      </c>
      <c r="AH23" s="84">
        <v>104.10625875975998</v>
      </c>
      <c r="AI23" s="82">
        <v>10313.072</v>
      </c>
      <c r="AJ23" s="83">
        <v>10778.795</v>
      </c>
      <c r="AK23" s="84">
        <v>104.51585133896089</v>
      </c>
      <c r="AL23" s="82">
        <v>292</v>
      </c>
      <c r="AM23" s="83">
        <v>291</v>
      </c>
      <c r="AN23" s="84">
        <v>99.657534246575338</v>
      </c>
      <c r="AO23" s="82">
        <v>2943.228310502283</v>
      </c>
      <c r="AP23" s="83">
        <v>3086.7110538373422</v>
      </c>
      <c r="AQ23" s="84">
        <v>104.87501234012571</v>
      </c>
    </row>
    <row r="24" spans="1:43" ht="12.75" thickBot="1" x14ac:dyDescent="0.25">
      <c r="A24" s="127" t="s">
        <v>124</v>
      </c>
      <c r="B24" s="75">
        <v>3</v>
      </c>
      <c r="C24" s="75" t="s">
        <v>89</v>
      </c>
      <c r="D24" s="76">
        <v>19</v>
      </c>
      <c r="E24" s="77">
        <v>10</v>
      </c>
      <c r="F24" s="77">
        <v>9</v>
      </c>
      <c r="G24" s="107">
        <f>F24/D24</f>
        <v>0.47368421052631576</v>
      </c>
      <c r="H24" s="79">
        <v>50139.669000000002</v>
      </c>
      <c r="I24" s="80">
        <v>52450.497000000003</v>
      </c>
      <c r="J24" s="81">
        <v>104.6087819207582</v>
      </c>
      <c r="K24" s="82">
        <v>50766.748</v>
      </c>
      <c r="L24" s="83">
        <v>52090.521999999997</v>
      </c>
      <c r="M24" s="84">
        <v>102.60756115400578</v>
      </c>
      <c r="N24" s="82">
        <v>387.88</v>
      </c>
      <c r="O24" s="83">
        <v>1153.2190000000001</v>
      </c>
      <c r="P24" s="84">
        <v>297.31334433329897</v>
      </c>
      <c r="Q24" s="82">
        <v>1014.9589999999999</v>
      </c>
      <c r="R24" s="83">
        <v>793.24400000000003</v>
      </c>
      <c r="S24" s="84">
        <v>78.155275237718953</v>
      </c>
      <c r="T24" s="82">
        <v>156.87299999999999</v>
      </c>
      <c r="U24" s="83">
        <v>314.14499999999998</v>
      </c>
      <c r="V24" s="84">
        <v>200.2543458721386</v>
      </c>
      <c r="W24" s="82">
        <v>231.00700000000001</v>
      </c>
      <c r="X24" s="83">
        <v>839.07399999999996</v>
      </c>
      <c r="Y24" s="84">
        <v>363.22449103273925</v>
      </c>
      <c r="Z24" s="82">
        <v>1014.9589999999999</v>
      </c>
      <c r="AA24" s="83">
        <v>793.24400000000003</v>
      </c>
      <c r="AB24" s="84">
        <v>78.155275237718953</v>
      </c>
      <c r="AC24" s="111">
        <v>-783.952</v>
      </c>
      <c r="AD24" s="83">
        <v>45.83</v>
      </c>
      <c r="AE24" s="84" t="s">
        <v>11</v>
      </c>
      <c r="AF24" s="82">
        <v>14224.391</v>
      </c>
      <c r="AG24" s="83">
        <v>14836.41</v>
      </c>
      <c r="AH24" s="84">
        <v>104.30260248048582</v>
      </c>
      <c r="AI24" s="82">
        <v>9272.0239999999994</v>
      </c>
      <c r="AJ24" s="83">
        <v>9691.9380000000001</v>
      </c>
      <c r="AK24" s="84">
        <v>104.52882779423349</v>
      </c>
      <c r="AL24" s="82">
        <v>248</v>
      </c>
      <c r="AM24" s="83">
        <v>254</v>
      </c>
      <c r="AN24" s="84">
        <v>102.41935483870968</v>
      </c>
      <c r="AO24" s="82">
        <v>3115.5994623655915</v>
      </c>
      <c r="AP24" s="83">
        <v>3179.76968503937</v>
      </c>
      <c r="AQ24" s="84">
        <v>102.05964288570829</v>
      </c>
    </row>
    <row r="25" spans="1:43" ht="12.75" thickBot="1" x14ac:dyDescent="0.25">
      <c r="A25" s="127" t="s">
        <v>125</v>
      </c>
      <c r="B25" s="75">
        <v>10</v>
      </c>
      <c r="C25" s="75" t="s">
        <v>83</v>
      </c>
      <c r="D25" s="76">
        <v>16</v>
      </c>
      <c r="E25" s="77">
        <v>11</v>
      </c>
      <c r="F25" s="106">
        <v>5</v>
      </c>
      <c r="G25" s="78">
        <f t="shared" si="1"/>
        <v>0.3125</v>
      </c>
      <c r="H25" s="79">
        <v>27929.748</v>
      </c>
      <c r="I25" s="80">
        <v>30891.669000000002</v>
      </c>
      <c r="J25" s="81">
        <v>110.60489697221757</v>
      </c>
      <c r="K25" s="82">
        <v>28571.322</v>
      </c>
      <c r="L25" s="83">
        <v>31301.931</v>
      </c>
      <c r="M25" s="84">
        <v>109.55716714823348</v>
      </c>
      <c r="N25" s="82">
        <v>1296.9469999999999</v>
      </c>
      <c r="O25" s="83">
        <v>1872.5319999999999</v>
      </c>
      <c r="P25" s="84">
        <v>144.37999393961357</v>
      </c>
      <c r="Q25" s="82">
        <v>1938.521</v>
      </c>
      <c r="R25" s="83">
        <v>2282.7939999999999</v>
      </c>
      <c r="S25" s="84">
        <v>117.75957031159321</v>
      </c>
      <c r="T25" s="82">
        <v>285.98500000000001</v>
      </c>
      <c r="U25" s="83">
        <v>376.60300000000001</v>
      </c>
      <c r="V25" s="84">
        <v>131.68627725230346</v>
      </c>
      <c r="W25" s="82">
        <v>1010.962</v>
      </c>
      <c r="X25" s="83">
        <v>1495.9290000000001</v>
      </c>
      <c r="Y25" s="84">
        <v>147.97084361232174</v>
      </c>
      <c r="Z25" s="82">
        <v>1938.521</v>
      </c>
      <c r="AA25" s="83">
        <v>2282.7939999999999</v>
      </c>
      <c r="AB25" s="84">
        <v>117.75957031159321</v>
      </c>
      <c r="AC25" s="111">
        <v>-927.55899999999997</v>
      </c>
      <c r="AD25" s="108">
        <v>-786.86500000000001</v>
      </c>
      <c r="AE25" s="84">
        <v>84.831800456898151</v>
      </c>
      <c r="AF25" s="82">
        <v>7722.34</v>
      </c>
      <c r="AG25" s="83">
        <v>8220.6119999999992</v>
      </c>
      <c r="AH25" s="84">
        <v>106.45234475560517</v>
      </c>
      <c r="AI25" s="82">
        <v>5208.0110000000004</v>
      </c>
      <c r="AJ25" s="83">
        <v>5566.6790000000001</v>
      </c>
      <c r="AK25" s="84">
        <v>106.88685181348502</v>
      </c>
      <c r="AL25" s="82">
        <v>162</v>
      </c>
      <c r="AM25" s="83">
        <v>168</v>
      </c>
      <c r="AN25" s="84">
        <v>103.7037037037037</v>
      </c>
      <c r="AO25" s="82">
        <v>2679.0180041152266</v>
      </c>
      <c r="AP25" s="83">
        <v>2761.249503968254</v>
      </c>
      <c r="AQ25" s="84">
        <v>103.06946424871771</v>
      </c>
    </row>
    <row r="26" spans="1:43" ht="12.75" thickBot="1" x14ac:dyDescent="0.25">
      <c r="A26" s="127" t="s">
        <v>126</v>
      </c>
      <c r="B26" s="75">
        <v>15</v>
      </c>
      <c r="C26" s="75" t="s">
        <v>91</v>
      </c>
      <c r="D26" s="76">
        <v>22</v>
      </c>
      <c r="E26" s="77">
        <v>13</v>
      </c>
      <c r="F26" s="77">
        <v>9</v>
      </c>
      <c r="G26" s="107">
        <f t="shared" si="1"/>
        <v>0.40909090909090912</v>
      </c>
      <c r="H26" s="79">
        <v>34292.502999999997</v>
      </c>
      <c r="I26" s="80">
        <v>28643.436000000002</v>
      </c>
      <c r="J26" s="81">
        <v>83.52681634233582</v>
      </c>
      <c r="K26" s="82">
        <v>33991.567999999999</v>
      </c>
      <c r="L26" s="83">
        <v>29394.244999999999</v>
      </c>
      <c r="M26" s="84">
        <v>86.47510759138855</v>
      </c>
      <c r="N26" s="82">
        <v>2473.5700000000002</v>
      </c>
      <c r="O26" s="83">
        <v>1181.9490000000001</v>
      </c>
      <c r="P26" s="84">
        <v>47.783123178240352</v>
      </c>
      <c r="Q26" s="82">
        <v>2172.6350000000002</v>
      </c>
      <c r="R26" s="83">
        <v>1932.758</v>
      </c>
      <c r="S26" s="84">
        <v>88.959167094334759</v>
      </c>
      <c r="T26" s="82">
        <v>537.86900000000003</v>
      </c>
      <c r="U26" s="83">
        <v>277.58199999999999</v>
      </c>
      <c r="V26" s="84">
        <v>51.607733481572652</v>
      </c>
      <c r="W26" s="82">
        <v>1946.931</v>
      </c>
      <c r="X26" s="83">
        <v>905.78</v>
      </c>
      <c r="Y26" s="84">
        <v>46.5234772059205</v>
      </c>
      <c r="Z26" s="82">
        <v>2183.8649999999998</v>
      </c>
      <c r="AA26" s="83">
        <v>1934.171</v>
      </c>
      <c r="AB26" s="84">
        <v>88.566417795971816</v>
      </c>
      <c r="AC26" s="111">
        <v>-236.934</v>
      </c>
      <c r="AD26" s="108">
        <v>-1028.3910000000001</v>
      </c>
      <c r="AE26" s="84">
        <v>434.04112537668721</v>
      </c>
      <c r="AF26" s="82">
        <v>9369.9599999999991</v>
      </c>
      <c r="AG26" s="83">
        <v>8134.6390000000001</v>
      </c>
      <c r="AH26" s="84">
        <v>86.816155031611657</v>
      </c>
      <c r="AI26" s="82">
        <v>6337.4110000000001</v>
      </c>
      <c r="AJ26" s="83">
        <v>5429.3310000000001</v>
      </c>
      <c r="AK26" s="84">
        <v>85.671120272931645</v>
      </c>
      <c r="AL26" s="82">
        <v>179</v>
      </c>
      <c r="AM26" s="83">
        <v>172</v>
      </c>
      <c r="AN26" s="84">
        <v>96.089385474860336</v>
      </c>
      <c r="AO26" s="82">
        <v>2950.3775605214155</v>
      </c>
      <c r="AP26" s="83">
        <v>2630.4898255813955</v>
      </c>
      <c r="AQ26" s="84">
        <v>89.157735632876538</v>
      </c>
    </row>
    <row r="27" spans="1:43" ht="12.75" thickBot="1" x14ac:dyDescent="0.25">
      <c r="A27" s="127" t="s">
        <v>127</v>
      </c>
      <c r="B27" s="75">
        <v>9</v>
      </c>
      <c r="C27" s="75" t="s">
        <v>92</v>
      </c>
      <c r="D27" s="76">
        <v>10</v>
      </c>
      <c r="E27" s="77">
        <v>9</v>
      </c>
      <c r="F27" s="77">
        <v>1</v>
      </c>
      <c r="G27" s="78">
        <f t="shared" si="1"/>
        <v>0.1</v>
      </c>
      <c r="H27" s="79">
        <v>16983.310000000001</v>
      </c>
      <c r="I27" s="80">
        <v>20058.114000000001</v>
      </c>
      <c r="J27" s="81">
        <v>118.10485706261029</v>
      </c>
      <c r="K27" s="82">
        <v>15613.201999999999</v>
      </c>
      <c r="L27" s="83">
        <v>18003.242999999999</v>
      </c>
      <c r="M27" s="84">
        <v>115.30782090694784</v>
      </c>
      <c r="N27" s="82">
        <v>1418.7539999999999</v>
      </c>
      <c r="O27" s="83">
        <v>2066.4699999999998</v>
      </c>
      <c r="P27" s="84">
        <v>145.6538624736917</v>
      </c>
      <c r="Q27" s="82">
        <v>48.646000000000001</v>
      </c>
      <c r="R27" s="83">
        <v>11.599</v>
      </c>
      <c r="S27" s="84">
        <v>23.843687045183572</v>
      </c>
      <c r="T27" s="82">
        <v>267.30700000000002</v>
      </c>
      <c r="U27" s="83">
        <v>491.06599999999997</v>
      </c>
      <c r="V27" s="84">
        <v>183.7086196770006</v>
      </c>
      <c r="W27" s="82">
        <v>1151.4469999999999</v>
      </c>
      <c r="X27" s="83">
        <v>1575.404</v>
      </c>
      <c r="Y27" s="84">
        <v>136.81949755394734</v>
      </c>
      <c r="Z27" s="82">
        <v>48.646000000000001</v>
      </c>
      <c r="AA27" s="83">
        <v>11.599</v>
      </c>
      <c r="AB27" s="84">
        <v>23.843687045183572</v>
      </c>
      <c r="AC27" s="82">
        <v>1102.8009999999999</v>
      </c>
      <c r="AD27" s="83">
        <v>1563.8050000000001</v>
      </c>
      <c r="AE27" s="84">
        <v>141.80300888374239</v>
      </c>
      <c r="AF27" s="82">
        <v>5349.7749999999996</v>
      </c>
      <c r="AG27" s="83">
        <v>6181.42</v>
      </c>
      <c r="AH27" s="84">
        <v>115.54542013449162</v>
      </c>
      <c r="AI27" s="82">
        <v>3532.1750000000002</v>
      </c>
      <c r="AJ27" s="83">
        <v>4220.2340000000004</v>
      </c>
      <c r="AK27" s="84">
        <v>119.47975397594965</v>
      </c>
      <c r="AL27" s="82">
        <v>90</v>
      </c>
      <c r="AM27" s="83">
        <v>112</v>
      </c>
      <c r="AN27" s="84">
        <v>124.44444444444444</v>
      </c>
      <c r="AO27" s="82">
        <v>3270.5324074074074</v>
      </c>
      <c r="AP27" s="83">
        <v>3140.0550595238096</v>
      </c>
      <c r="AQ27" s="84">
        <v>96.010516587816696</v>
      </c>
    </row>
    <row r="28" spans="1:43" ht="12.75" thickBot="1" x14ac:dyDescent="0.25">
      <c r="A28" s="127" t="s">
        <v>128</v>
      </c>
      <c r="B28" s="75">
        <v>20</v>
      </c>
      <c r="C28" s="75" t="s">
        <v>90</v>
      </c>
      <c r="D28" s="76">
        <v>12</v>
      </c>
      <c r="E28" s="77">
        <v>6</v>
      </c>
      <c r="F28" s="77">
        <v>6</v>
      </c>
      <c r="G28" s="107">
        <f t="shared" si="1"/>
        <v>0.5</v>
      </c>
      <c r="H28" s="79">
        <v>15520.876</v>
      </c>
      <c r="I28" s="80">
        <v>14845.508</v>
      </c>
      <c r="J28" s="81">
        <v>95.648647666536348</v>
      </c>
      <c r="K28" s="82">
        <v>14106.01</v>
      </c>
      <c r="L28" s="83">
        <v>13807.907999999999</v>
      </c>
      <c r="M28" s="84">
        <v>97.886702192895086</v>
      </c>
      <c r="N28" s="82">
        <v>1606.9359999999999</v>
      </c>
      <c r="O28" s="83">
        <v>1195.354</v>
      </c>
      <c r="P28" s="84">
        <v>74.38715667581036</v>
      </c>
      <c r="Q28" s="82">
        <v>192.07</v>
      </c>
      <c r="R28" s="83">
        <v>157.75399999999999</v>
      </c>
      <c r="S28" s="84">
        <v>82.133597126047803</v>
      </c>
      <c r="T28" s="82">
        <v>177.64599999999999</v>
      </c>
      <c r="U28" s="83">
        <v>143.452</v>
      </c>
      <c r="V28" s="84">
        <v>80.751607128784215</v>
      </c>
      <c r="W28" s="82">
        <v>1429.29</v>
      </c>
      <c r="X28" s="83">
        <v>1051.902</v>
      </c>
      <c r="Y28" s="84">
        <v>73.596121151061013</v>
      </c>
      <c r="Z28" s="82">
        <v>192.07</v>
      </c>
      <c r="AA28" s="83">
        <v>157.75399999999999</v>
      </c>
      <c r="AB28" s="84">
        <v>82.133597126047803</v>
      </c>
      <c r="AC28" s="82">
        <v>1237.22</v>
      </c>
      <c r="AD28" s="83">
        <v>894.14800000000002</v>
      </c>
      <c r="AE28" s="84">
        <v>72.270736004914241</v>
      </c>
      <c r="AF28" s="82">
        <v>4365.3140000000003</v>
      </c>
      <c r="AG28" s="83">
        <v>4406.9690000000001</v>
      </c>
      <c r="AH28" s="84">
        <v>100.95422688952043</v>
      </c>
      <c r="AI28" s="82">
        <v>2949.9870000000001</v>
      </c>
      <c r="AJ28" s="83">
        <v>2995.174</v>
      </c>
      <c r="AK28" s="84">
        <v>101.53176946203493</v>
      </c>
      <c r="AL28" s="82">
        <v>92</v>
      </c>
      <c r="AM28" s="83">
        <v>88</v>
      </c>
      <c r="AN28" s="84">
        <v>95.652173913043484</v>
      </c>
      <c r="AO28" s="82">
        <v>2672.0896739130435</v>
      </c>
      <c r="AP28" s="83">
        <v>2836.3390151515155</v>
      </c>
      <c r="AQ28" s="84">
        <v>106.14684989212742</v>
      </c>
    </row>
    <row r="29" spans="1:43" x14ac:dyDescent="0.2">
      <c r="A29" s="128" t="s">
        <v>129</v>
      </c>
      <c r="B29" s="112">
        <v>11</v>
      </c>
      <c r="C29" s="112" t="s">
        <v>95</v>
      </c>
      <c r="D29" s="113">
        <v>13</v>
      </c>
      <c r="E29" s="114">
        <v>10</v>
      </c>
      <c r="F29" s="115">
        <v>3</v>
      </c>
      <c r="G29" s="78">
        <f t="shared" si="1"/>
        <v>0.23076923076923078</v>
      </c>
      <c r="H29" s="116">
        <v>8082.8770000000004</v>
      </c>
      <c r="I29" s="117">
        <v>8121.848</v>
      </c>
      <c r="J29" s="118">
        <v>100.48214268261164</v>
      </c>
      <c r="K29" s="119">
        <v>8076.74</v>
      </c>
      <c r="L29" s="91">
        <v>8048.8490000000002</v>
      </c>
      <c r="M29" s="120">
        <v>99.654675029776868</v>
      </c>
      <c r="N29" s="119">
        <v>107.413</v>
      </c>
      <c r="O29" s="91">
        <v>169.01300000000001</v>
      </c>
      <c r="P29" s="120">
        <v>157.34873804846714</v>
      </c>
      <c r="Q29" s="119">
        <v>101.276</v>
      </c>
      <c r="R29" s="91">
        <v>96.013999999999996</v>
      </c>
      <c r="S29" s="120">
        <v>94.804297168134596</v>
      </c>
      <c r="T29" s="119">
        <v>41.106999999999999</v>
      </c>
      <c r="U29" s="91">
        <v>39.002000000000002</v>
      </c>
      <c r="V29" s="120">
        <v>94.879217651494869</v>
      </c>
      <c r="W29" s="119">
        <v>66.305999999999997</v>
      </c>
      <c r="X29" s="91">
        <v>130.011</v>
      </c>
      <c r="Y29" s="120">
        <v>196.07727807438241</v>
      </c>
      <c r="Z29" s="119">
        <v>101.276</v>
      </c>
      <c r="AA29" s="91">
        <v>96.013999999999996</v>
      </c>
      <c r="AB29" s="120">
        <v>94.804297168134596</v>
      </c>
      <c r="AC29" s="131">
        <v>-34.97</v>
      </c>
      <c r="AD29" s="83">
        <v>33.997</v>
      </c>
      <c r="AE29" s="120" t="s">
        <v>11</v>
      </c>
      <c r="AF29" s="119">
        <v>2813.5639999999999</v>
      </c>
      <c r="AG29" s="91">
        <v>3156.1529999999998</v>
      </c>
      <c r="AH29" s="120">
        <v>112.17633577910438</v>
      </c>
      <c r="AI29" s="119">
        <v>1832.7280000000001</v>
      </c>
      <c r="AJ29" s="91">
        <v>2159.5650000000001</v>
      </c>
      <c r="AK29" s="120">
        <v>117.83336097882501</v>
      </c>
      <c r="AL29" s="119">
        <v>61</v>
      </c>
      <c r="AM29" s="91">
        <v>64</v>
      </c>
      <c r="AN29" s="120">
        <v>104.91803278688525</v>
      </c>
      <c r="AO29" s="119">
        <v>2503.7267759562842</v>
      </c>
      <c r="AP29" s="91">
        <v>2811.93359375</v>
      </c>
      <c r="AQ29" s="120">
        <v>112.3099221829426</v>
      </c>
    </row>
    <row r="30" spans="1:43" s="129" customFormat="1" x14ac:dyDescent="0.2">
      <c r="A30" s="122"/>
      <c r="B30" s="122"/>
      <c r="C30" s="122" t="s">
        <v>131</v>
      </c>
      <c r="D30" s="123">
        <v>850</v>
      </c>
      <c r="E30" s="123">
        <v>612</v>
      </c>
      <c r="F30" s="123">
        <v>238</v>
      </c>
      <c r="G30" s="124">
        <f>F30/D30</f>
        <v>0.28000000000000003</v>
      </c>
      <c r="H30" s="125">
        <v>3996893.3080000002</v>
      </c>
      <c r="I30" s="123">
        <v>4195133.193</v>
      </c>
      <c r="J30" s="130">
        <v>104.95984930604007</v>
      </c>
      <c r="K30" s="123">
        <v>3840373.8360000001</v>
      </c>
      <c r="L30" s="123">
        <v>4017332.5610000002</v>
      </c>
      <c r="M30" s="130">
        <v>104.60785154146124</v>
      </c>
      <c r="N30" s="123">
        <v>219031.03599999999</v>
      </c>
      <c r="O30" s="123">
        <v>227510.80300000001</v>
      </c>
      <c r="P30" s="130">
        <v>103.87149107033397</v>
      </c>
      <c r="Q30" s="123">
        <v>62511.563999999998</v>
      </c>
      <c r="R30" s="123">
        <v>49710.171000000002</v>
      </c>
      <c r="S30" s="130">
        <v>79.521560202845038</v>
      </c>
      <c r="T30" s="123">
        <v>20532.834999999999</v>
      </c>
      <c r="U30" s="123">
        <v>22343.476999999999</v>
      </c>
      <c r="V30" s="130">
        <v>108.81827570328208</v>
      </c>
      <c r="W30" s="123">
        <v>198329.16399999999</v>
      </c>
      <c r="X30" s="123">
        <v>205116.467</v>
      </c>
      <c r="Y30" s="130">
        <v>103.42224152167556</v>
      </c>
      <c r="Z30" s="123">
        <v>62342.527000000002</v>
      </c>
      <c r="AA30" s="123">
        <v>49659.311999999998</v>
      </c>
      <c r="AB30" s="130">
        <v>79.655596892952389</v>
      </c>
      <c r="AC30" s="123">
        <v>135986.63699999999</v>
      </c>
      <c r="AD30" s="123">
        <v>155457.155</v>
      </c>
      <c r="AE30" s="130">
        <v>114.31796419820279</v>
      </c>
      <c r="AF30" s="123">
        <v>938016.48400000005</v>
      </c>
      <c r="AG30" s="123">
        <v>1018088.427</v>
      </c>
      <c r="AH30" s="130">
        <v>108.5363044643467</v>
      </c>
      <c r="AI30" s="123">
        <v>618655.37699999998</v>
      </c>
      <c r="AJ30" s="123">
        <v>670547.223</v>
      </c>
      <c r="AK30" s="130">
        <v>108.3878436895894</v>
      </c>
      <c r="AL30" s="123">
        <v>14733</v>
      </c>
      <c r="AM30" s="123">
        <v>15874</v>
      </c>
      <c r="AN30" s="130">
        <v>107.74451910676713</v>
      </c>
      <c r="AO30" s="123">
        <v>3499.2611654109824</v>
      </c>
      <c r="AP30" s="123">
        <v>3520.1546711603878</v>
      </c>
      <c r="AQ30" s="130">
        <v>100.59708334879176</v>
      </c>
    </row>
    <row r="32" spans="1:43" x14ac:dyDescent="0.2">
      <c r="A32" s="19" t="s">
        <v>46</v>
      </c>
    </row>
    <row r="33" spans="27:27" x14ac:dyDescent="0.2">
      <c r="AA33" s="132"/>
    </row>
    <row r="34" spans="27:27" s="126" customFormat="1" x14ac:dyDescent="0.2"/>
    <row r="35" spans="27:27" s="126" customFormat="1" x14ac:dyDescent="0.2"/>
    <row r="36" spans="27:27" s="126" customFormat="1" x14ac:dyDescent="0.2"/>
    <row r="37" spans="27:27" s="126" customFormat="1" x14ac:dyDescent="0.2"/>
  </sheetData>
  <mergeCells count="14">
    <mergeCell ref="Q7:S7"/>
    <mergeCell ref="B7:C7"/>
    <mergeCell ref="D7:G7"/>
    <mergeCell ref="H7:J7"/>
    <mergeCell ref="K7:M7"/>
    <mergeCell ref="N7:P7"/>
    <mergeCell ref="AL7:AN7"/>
    <mergeCell ref="AO7:AQ7"/>
    <mergeCell ref="T7:V7"/>
    <mergeCell ref="W7:Y7"/>
    <mergeCell ref="Z7:AB7"/>
    <mergeCell ref="AC7:AE7"/>
    <mergeCell ref="AF7:AH7"/>
    <mergeCell ref="AI7:AK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Podaci_NKD C 10.71</vt:lpstr>
      <vt:lpstr>Tablica 1</vt:lpstr>
      <vt:lpstr>Tablica 2</vt:lpstr>
      <vt:lpstr>Tablica 3</vt:lpstr>
      <vt:lpstr>Rez. po župan. C 10.71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2018-03-14T11:45:24Z</dcterms:created>
  <dcterms:modified xsi:type="dcterms:W3CDTF">2018-03-27T10:02:23Z</dcterms:modified>
</cp:coreProperties>
</file>