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1840" windowHeight="9090"/>
  </bookViews>
  <sheets>
    <sheet name="Tablica 1" sheetId="4" r:id="rId1"/>
    <sheet name="Tablica 2" sheetId="17" r:id="rId2"/>
    <sheet name="Grafikon 1." sheetId="18" r:id="rId3"/>
  </sheets>
  <definedNames>
    <definedName name="plaća" localSheetId="0">#REF!</definedName>
    <definedName name="plaća">#REF!</definedName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I14" i="17" l="1"/>
  <c r="E24" i="17"/>
  <c r="H24" i="17"/>
  <c r="I24" i="17"/>
  <c r="J24" i="17"/>
  <c r="K24" i="17"/>
  <c r="D24" i="17"/>
  <c r="E14" i="17"/>
  <c r="H14" i="17"/>
  <c r="J14" i="17"/>
  <c r="K14" i="17"/>
  <c r="D14" i="17"/>
  <c r="D12" i="17" l="1"/>
  <c r="E12" i="17"/>
  <c r="I22" i="17" l="1"/>
  <c r="J12" i="17"/>
  <c r="K12" i="17"/>
  <c r="J22" i="17"/>
  <c r="K22" i="17"/>
  <c r="H22" i="17"/>
  <c r="E22" i="17"/>
  <c r="D22" i="17"/>
  <c r="I12" i="17"/>
  <c r="H12" i="17"/>
</calcChain>
</file>

<file path=xl/sharedStrings.xml><?xml version="1.0" encoding="utf-8"?>
<sst xmlns="http://schemas.openxmlformats.org/spreadsheetml/2006/main" count="120" uniqueCount="69">
  <si>
    <t>Broj zaposlenih</t>
  </si>
  <si>
    <t>Izvor: Fina, Registar godišnjih financijskih izvještaja</t>
  </si>
  <si>
    <t>2016.</t>
  </si>
  <si>
    <t>OIB</t>
  </si>
  <si>
    <t>Naziv</t>
  </si>
  <si>
    <t>Mjesto</t>
  </si>
  <si>
    <t>(iznosi u tisućama kuna)</t>
  </si>
  <si>
    <t>Područje djelatnosti</t>
  </si>
  <si>
    <t>Dobit razdoblja</t>
  </si>
  <si>
    <t>Gubitak razdoblja</t>
  </si>
  <si>
    <r>
      <t>A</t>
    </r>
    <r>
      <rPr>
        <sz val="9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</si>
  <si>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9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</si>
  <si>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9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</si>
  <si>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9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</si>
  <si>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9"/>
        <color rgb="FF17365D"/>
        <rFont val="Arial"/>
        <family val="2"/>
        <charset val="238"/>
      </rPr>
      <t xml:space="preserve"> Opskrba vodom; uklanjanje otpadnih voda, gospodarenje otpadom te djelatnosti sanacije okoliša</t>
    </r>
  </si>
  <si>
    <r>
      <t>F</t>
    </r>
    <r>
      <rPr>
        <sz val="9"/>
        <color rgb="FF17365D"/>
        <rFont val="Arial"/>
        <family val="2"/>
        <charset val="238"/>
      </rPr>
      <t xml:space="preserve"> Građevinarstvo</t>
    </r>
  </si>
  <si>
    <r>
      <t xml:space="preserve">G </t>
    </r>
    <r>
      <rPr>
        <sz val="9"/>
        <color rgb="FF17365D"/>
        <rFont val="Arial"/>
        <family val="2"/>
        <charset val="238"/>
      </rPr>
      <t xml:space="preserve">Trgovina na veliko i na malo; popravak motornih vozila i motocikla </t>
    </r>
  </si>
  <si>
    <r>
      <t>H</t>
    </r>
    <r>
      <rPr>
        <sz val="9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</si>
  <si>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</si>
  <si>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</si>
  <si>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t xml:space="preserve">K </t>
    </r>
    <r>
      <rPr>
        <sz val="9"/>
        <color rgb="FF17365D"/>
        <rFont val="Arial"/>
        <family val="2"/>
        <charset val="238"/>
      </rPr>
      <t>Financijske djelatnosti i djelatnosti osiguranja</t>
    </r>
  </si>
  <si>
    <r>
      <t>L</t>
    </r>
    <r>
      <rPr>
        <sz val="9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</si>
  <si>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9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</si>
  <si>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9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</si>
  <si>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9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</si>
  <si>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9"/>
        <color rgb="FF17365D"/>
        <rFont val="Arial"/>
        <family val="2"/>
        <charset val="238"/>
      </rPr>
      <t>Obrazovanje</t>
    </r>
  </si>
  <si>
    <r>
      <t xml:space="preserve">Q </t>
    </r>
    <r>
      <rPr>
        <sz val="9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</si>
  <si>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9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</si>
  <si>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9"/>
        <color rgb="FF17365D"/>
        <rFont val="Arial"/>
        <family val="2"/>
        <charset val="238"/>
      </rPr>
      <t xml:space="preserve"> Ostale uslužne djelatnosti</t>
    </r>
  </si>
  <si>
    <r>
      <t xml:space="preserve">T </t>
    </r>
    <r>
      <rPr>
        <sz val="9"/>
        <color rgb="FF17365D"/>
        <rFont val="Arial"/>
        <family val="2"/>
        <charset val="238"/>
      </rPr>
      <t>Djelatnost kućanstava kao poslodavca</t>
    </r>
  </si>
  <si>
    <t>- Fizičke osobe bez djelatnosti</t>
  </si>
  <si>
    <t>Konsolidirani financijski rezultata</t>
  </si>
  <si>
    <t>Ukupno svi poduzetnici RH</t>
  </si>
  <si>
    <t>Registar godišnjih financijskih izvještaja</t>
  </si>
  <si>
    <t>(iznos u tisućama kuna)</t>
  </si>
  <si>
    <t>G – trgovina na veliko i malo</t>
  </si>
  <si>
    <t>Zaposleni</t>
  </si>
  <si>
    <t>C-prerađivačka industrija</t>
  </si>
  <si>
    <t>Pr. mj.neto plaća</t>
  </si>
  <si>
    <t>UKUPNO</t>
  </si>
  <si>
    <t>Neto plaće</t>
  </si>
  <si>
    <t xml:space="preserve">Prosječna mj.neto plaća </t>
  </si>
  <si>
    <t>(iznosi u milijunima kuna)</t>
  </si>
  <si>
    <t xml:space="preserve">Tablica 1. Dobit, gubitak, konsolidirani financijski rezultat i broj zaposlenih poduzetnika RH u 2017. g. po područjima djelatnostima </t>
  </si>
  <si>
    <t>Konsolidirani financijski rezultat</t>
  </si>
  <si>
    <t>Izvor: Fina, Registar godišnjih financijskih izvještaja, obrada GFI-a za 2017. godinu</t>
  </si>
  <si>
    <t>ZAGREB</t>
  </si>
  <si>
    <t>2017.</t>
  </si>
  <si>
    <t xml:space="preserve">Tablica 2. Poduzetnici u djelatnostima C i G sa najvećom dobiti razdoblja u 2017. godini </t>
  </si>
  <si>
    <t>VELIKA GORICA</t>
  </si>
  <si>
    <t>SPLIT</t>
  </si>
  <si>
    <t>INA d.d.</t>
  </si>
  <si>
    <t>PLIVA HRVATSKA d.o.o.</t>
  </si>
  <si>
    <t>ZAGREBAČKA PIVOVARA d.o.o.</t>
  </si>
  <si>
    <t>LIDL HRVATSKA K.D.</t>
  </si>
  <si>
    <t>TOMMY d.o.o.</t>
  </si>
  <si>
    <t>ATLANTIC TRADE d.o.o.</t>
  </si>
  <si>
    <t>Ukupno poduzetnici prerađivačke industrije</t>
  </si>
  <si>
    <t>Ukupno poduzetnici trgovine na veliko i malo</t>
  </si>
  <si>
    <t>Udio u ukupno poduzetnici trgovine na veliko i malo</t>
  </si>
  <si>
    <t>Udio u ukupno poduzetnici prerađivačke industrije (u %)</t>
  </si>
  <si>
    <t>-</t>
  </si>
  <si>
    <t>D Opskrba električnom energijom, plinom, parom i klimatizacija</t>
  </si>
  <si>
    <t>J Informacije i komunikacije</t>
  </si>
  <si>
    <t>B Rudarstvo i vađenje</t>
  </si>
  <si>
    <t>K Financijske djelatnosti i djelatnosti osiguranja</t>
  </si>
  <si>
    <t>L Poslovanje nekretninama</t>
  </si>
  <si>
    <t>M Stručne, znanstvene i tehničke djelatnosti</t>
  </si>
  <si>
    <t>Grafikon 1. Usporedba prosječnih mjesečnih neto plaća zaposlenih kod poduzetnika u područjima djelatnosti sa najvećom dobiti razdoblja u 2017.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</si>
</sst>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7" formatCode="#,##0.0_ ;[Red]\-#,##0.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17375E"/>
      <name val="Arial"/>
      <family val="2"/>
      <charset val="238"/>
    </font>
    <font>
      <sz val="8"/>
      <color rgb="FF17375E"/>
      <name val="Arial"/>
      <family val="2"/>
      <charset val="238"/>
    </font>
    <font>
      <i/>
      <sz val="8"/>
      <color rgb="FF17375E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theme="3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24406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theme="0"/>
      </top>
      <bottom style="medium">
        <color rgb="FFFFFFF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BFBFBF"/>
      </left>
      <right style="medium">
        <color rgb="FFBFBFBF"/>
      </right>
      <top style="medium">
        <color rgb="FFFFFFF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FFFFF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FFFFFF"/>
      </bottom>
      <diagonal/>
    </border>
    <border>
      <left/>
      <right style="medium">
        <color rgb="FFBFBFBF"/>
      </right>
      <top/>
      <bottom style="medium">
        <color rgb="FFFFFFF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8" fillId="0" borderId="0"/>
    <xf numFmtId="0" fontId="17" fillId="0" borderId="0"/>
    <xf numFmtId="0" fontId="3" fillId="0" borderId="0"/>
  </cellStyleXfs>
  <cellXfs count="76">
    <xf numFmtId="0" fontId="0" fillId="0" borderId="0" xfId="0"/>
    <xf numFmtId="0" fontId="1" fillId="0" borderId="0" xfId="1"/>
    <xf numFmtId="0" fontId="9" fillId="0" borderId="0" xfId="0" applyFont="1"/>
    <xf numFmtId="0" fontId="12" fillId="0" borderId="0" xfId="1" applyFont="1"/>
    <xf numFmtId="3" fontId="15" fillId="4" borderId="3" xfId="0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0" fillId="0" borderId="0" xfId="1" applyFont="1" applyAlignment="1">
      <alignment horizontal="left"/>
    </xf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13" fillId="5" borderId="12" xfId="0" applyFont="1" applyFill="1" applyBorder="1" applyAlignment="1">
      <alignment horizontal="center" vertical="center"/>
    </xf>
    <xf numFmtId="164" fontId="16" fillId="2" borderId="1" xfId="33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 indent="8"/>
    </xf>
    <xf numFmtId="0" fontId="19" fillId="0" borderId="0" xfId="0" applyFont="1" applyAlignment="1">
      <alignment vertic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18" fillId="0" borderId="0" xfId="0" applyFont="1"/>
    <xf numFmtId="164" fontId="23" fillId="0" borderId="14" xfId="0" applyNumberFormat="1" applyFont="1" applyBorder="1" applyAlignment="1">
      <alignment vertical="center" wrapText="1"/>
    </xf>
    <xf numFmtId="164" fontId="23" fillId="0" borderId="14" xfId="0" applyNumberFormat="1" applyFont="1" applyBorder="1" applyAlignment="1">
      <alignment horizontal="right" vertical="center" wrapText="1"/>
    </xf>
    <xf numFmtId="0" fontId="16" fillId="0" borderId="0" xfId="1" applyFont="1"/>
    <xf numFmtId="3" fontId="11" fillId="6" borderId="15" xfId="0" applyNumberFormat="1" applyFont="1" applyFill="1" applyBorder="1" applyAlignment="1">
      <alignment horizontal="right" vertical="center" wrapText="1"/>
    </xf>
    <xf numFmtId="3" fontId="11" fillId="6" borderId="16" xfId="0" applyNumberFormat="1" applyFont="1" applyFill="1" applyBorder="1" applyAlignment="1">
      <alignment horizontal="right" vertical="center" wrapText="1"/>
    </xf>
    <xf numFmtId="0" fontId="11" fillId="6" borderId="16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19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3" fontId="11" fillId="0" borderId="20" xfId="0" applyNumberFormat="1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right" vertical="center" wrapText="1"/>
    </xf>
    <xf numFmtId="3" fontId="15" fillId="4" borderId="17" xfId="0" applyNumberFormat="1" applyFont="1" applyFill="1" applyBorder="1" applyAlignment="1">
      <alignment horizontal="right" vertical="center" wrapText="1"/>
    </xf>
    <xf numFmtId="164" fontId="15" fillId="4" borderId="17" xfId="0" applyNumberFormat="1" applyFont="1" applyFill="1" applyBorder="1" applyAlignment="1">
      <alignment horizontal="right" vertical="center" wrapText="1"/>
    </xf>
    <xf numFmtId="164" fontId="1" fillId="0" borderId="0" xfId="1" applyNumberFormat="1"/>
    <xf numFmtId="0" fontId="14" fillId="6" borderId="16" xfId="0" applyFont="1" applyFill="1" applyBorder="1" applyAlignment="1">
      <alignment horizontal="right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0" fontId="10" fillId="0" borderId="0" xfId="35" quotePrefix="1" applyNumberFormat="1" applyFont="1"/>
    <xf numFmtId="0" fontId="10" fillId="0" borderId="0" xfId="35" quotePrefix="1" applyNumberFormat="1" applyFont="1" applyAlignment="1">
      <alignment horizontal="left"/>
    </xf>
    <xf numFmtId="3" fontId="3" fillId="0" borderId="0" xfId="35" applyNumberFormat="1" applyFill="1"/>
    <xf numFmtId="3" fontId="10" fillId="0" borderId="0" xfId="35" quotePrefix="1" applyNumberFormat="1" applyFont="1"/>
    <xf numFmtId="3" fontId="10" fillId="0" borderId="0" xfId="35" applyNumberFormat="1" applyFont="1"/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21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16" fillId="2" borderId="1" xfId="33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/>
    </xf>
    <xf numFmtId="0" fontId="19" fillId="0" borderId="10" xfId="0" applyFont="1" applyBorder="1" applyAlignment="1">
      <alignment horizontal="justify" vertical="center"/>
    </xf>
    <xf numFmtId="0" fontId="0" fillId="0" borderId="10" xfId="0" applyBorder="1" applyAlignment="1"/>
    <xf numFmtId="0" fontId="20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16" fillId="2" borderId="23" xfId="33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67" fontId="16" fillId="2" borderId="1" xfId="33" applyNumberFormat="1" applyFont="1" applyFill="1" applyBorder="1" applyAlignment="1">
      <alignment horizontal="right" vertical="center"/>
    </xf>
    <xf numFmtId="0" fontId="16" fillId="2" borderId="24" xfId="33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0" xfId="0"/>
    <xf numFmtId="0" fontId="27" fillId="4" borderId="16" xfId="0" applyFont="1" applyFill="1" applyBorder="1" applyAlignment="1">
      <alignment horizontal="justify" vertical="center" wrapText="1"/>
    </xf>
    <xf numFmtId="3" fontId="27" fillId="4" borderId="20" xfId="0" applyNumberFormat="1" applyFont="1" applyFill="1" applyBorder="1" applyAlignment="1">
      <alignment horizontal="right" vertical="center" wrapText="1"/>
    </xf>
    <xf numFmtId="3" fontId="15" fillId="4" borderId="20" xfId="0" applyNumberFormat="1" applyFont="1" applyFill="1" applyBorder="1" applyAlignment="1">
      <alignment horizontal="right" vertical="center" wrapText="1"/>
    </xf>
    <xf numFmtId="0" fontId="27" fillId="4" borderId="14" xfId="0" applyFont="1" applyFill="1" applyBorder="1" applyAlignment="1">
      <alignment horizontal="justify" vertical="center" wrapText="1"/>
    </xf>
    <xf numFmtId="164" fontId="23" fillId="0" borderId="16" xfId="0" applyNumberFormat="1" applyFont="1" applyBorder="1" applyAlignment="1">
      <alignment vertical="center" wrapText="1"/>
    </xf>
    <xf numFmtId="3" fontId="27" fillId="4" borderId="14" xfId="0" applyNumberFormat="1" applyFont="1" applyFill="1" applyBorder="1" applyAlignment="1">
      <alignment horizontal="right" vertical="center" wrapText="1"/>
    </xf>
    <xf numFmtId="164" fontId="23" fillId="0" borderId="20" xfId="0" applyNumberFormat="1" applyFont="1" applyBorder="1" applyAlignment="1">
      <alignment horizontal="right" vertical="center" wrapText="1"/>
    </xf>
    <xf numFmtId="3" fontId="15" fillId="4" borderId="14" xfId="0" applyNumberFormat="1" applyFont="1" applyFill="1" applyBorder="1" applyAlignment="1">
      <alignment horizontal="right" vertical="center" wrapText="1"/>
    </xf>
  </cellXfs>
  <cellStyles count="36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1" xfId="34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" xfId="0" builtinId="0"/>
    <cellStyle name="Normalno 2" xfId="27"/>
    <cellStyle name="Normalno 2 2" xfId="28"/>
    <cellStyle name="Normalno 2 3" xfId="1"/>
    <cellStyle name="Normalno 2 4" xfId="29"/>
    <cellStyle name="Normalno 3" xfId="30"/>
    <cellStyle name="Normalno 4" xfId="35"/>
    <cellStyle name="Normalno_List1" xfId="33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33336488544963"/>
          <c:y val="0.12042360558588713"/>
          <c:w val="0.60792830648235086"/>
          <c:h val="0.76335451085618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1.'!$F$33</c:f>
              <c:strCache>
                <c:ptCount val="1"/>
                <c:pt idx="0">
                  <c:v>Prosječna mj.neto plaća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1.'!$A$34:$A$40</c:f>
              <c:strCache>
                <c:ptCount val="7"/>
                <c:pt idx="0">
                  <c:v>Ukupno svi poduzetnici RH</c:v>
                </c:pt>
                <c:pt idx="1">
                  <c:v>M Stručne, znanstvene i tehničke djelatnosti</c:v>
                </c:pt>
                <c:pt idx="2">
                  <c:v>L Poslovanje nekretninama</c:v>
                </c:pt>
                <c:pt idx="3">
                  <c:v>K Financijske djelatnosti i djelatnosti osiguranja</c:v>
                </c:pt>
                <c:pt idx="4">
                  <c:v>B Rudarstvo i vađenje</c:v>
                </c:pt>
                <c:pt idx="5">
                  <c:v>J Informacije i komunikacije</c:v>
                </c:pt>
                <c:pt idx="6">
                  <c:v>D Opskrba električnom energijom, plinom, parom i klimatizacija</c:v>
                </c:pt>
              </c:strCache>
            </c:strRef>
          </c:cat>
          <c:val>
            <c:numRef>
              <c:f>'Grafikon 1.'!$F$34:$F$40</c:f>
              <c:numCache>
                <c:formatCode>#,##0_ ;[Red]\-#,##0\ </c:formatCode>
                <c:ptCount val="7"/>
                <c:pt idx="0" formatCode="#,##0">
                  <c:v>5372</c:v>
                </c:pt>
                <c:pt idx="1">
                  <c:v>6140</c:v>
                </c:pt>
                <c:pt idx="2">
                  <c:v>6212</c:v>
                </c:pt>
                <c:pt idx="3">
                  <c:v>6413</c:v>
                </c:pt>
                <c:pt idx="4">
                  <c:v>7580</c:v>
                </c:pt>
                <c:pt idx="5">
                  <c:v>7620</c:v>
                </c:pt>
                <c:pt idx="6">
                  <c:v>7639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46528"/>
        <c:axId val="86341120"/>
      </c:barChart>
      <c:catAx>
        <c:axId val="8624652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86341120"/>
        <c:crosses val="autoZero"/>
        <c:auto val="1"/>
        <c:lblAlgn val="l"/>
        <c:lblOffset val="100"/>
        <c:noMultiLvlLbl val="0"/>
      </c:catAx>
      <c:valAx>
        <c:axId val="863411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86246528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43271153089334907"/>
          <c:y val="6.3865605136943004E-2"/>
          <c:w val="0.30754820936639121"/>
          <c:h val="8.3862771404720496E-2"/>
        </c:manualLayout>
      </c:layout>
      <c:overlay val="0"/>
      <c:txPr>
        <a:bodyPr/>
        <a:lstStyle/>
        <a:p>
          <a:pPr>
            <a:defRPr b="1">
              <a:solidFill>
                <a:schemeClr val="tx2">
                  <a:lumMod val="75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76201</xdr:rowOff>
    </xdr:from>
    <xdr:to>
      <xdr:col>0</xdr:col>
      <xdr:colOff>1917244</xdr:colOff>
      <xdr:row>2</xdr:row>
      <xdr:rowOff>38100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201"/>
          <a:ext cx="1660069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989471</xdr:colOff>
      <xdr:row>1</xdr:row>
      <xdr:rowOff>152400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8957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570370</xdr:colOff>
      <xdr:row>1</xdr:row>
      <xdr:rowOff>152400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957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238124</xdr:colOff>
      <xdr:row>15</xdr:row>
      <xdr:rowOff>76200</xdr:rowOff>
    </xdr:from>
    <xdr:to>
      <xdr:col>12</xdr:col>
      <xdr:colOff>38100</xdr:colOff>
      <xdr:row>29</xdr:row>
      <xdr:rowOff>152399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tabSelected="1" zoomScaleNormal="100" workbookViewId="0">
      <selection activeCell="G8" sqref="G8"/>
    </sheetView>
  </sheetViews>
  <sheetFormatPr defaultColWidth="10" defaultRowHeight="15" x14ac:dyDescent="0.25"/>
  <cols>
    <col min="1" max="1" width="36.42578125" style="1" customWidth="1"/>
    <col min="2" max="2" width="19.7109375" style="1" customWidth="1"/>
    <col min="3" max="3" width="17.28515625" style="1" customWidth="1"/>
    <col min="4" max="4" width="16" style="1" customWidth="1"/>
    <col min="5" max="5" width="17.140625" style="1" customWidth="1"/>
    <col min="6" max="16384" width="10" style="1"/>
  </cols>
  <sheetData>
    <row r="3" spans="1:5" x14ac:dyDescent="0.25">
      <c r="C3" s="3" t="s">
        <v>33</v>
      </c>
    </row>
    <row r="4" spans="1:5" x14ac:dyDescent="0.25">
      <c r="C4" s="3"/>
    </row>
    <row r="5" spans="1:5" x14ac:dyDescent="0.25">
      <c r="A5" s="23" t="s">
        <v>43</v>
      </c>
    </row>
    <row r="6" spans="1:5" ht="15.75" thickBot="1" x14ac:dyDescent="0.3">
      <c r="D6" s="10" t="s">
        <v>42</v>
      </c>
    </row>
    <row r="7" spans="1:5" ht="24.75" thickBot="1" x14ac:dyDescent="0.3">
      <c r="A7" s="5" t="s">
        <v>7</v>
      </c>
      <c r="B7" s="6" t="s">
        <v>0</v>
      </c>
      <c r="C7" s="6" t="s">
        <v>8</v>
      </c>
      <c r="D7" s="6" t="s">
        <v>9</v>
      </c>
      <c r="E7" s="6" t="s">
        <v>44</v>
      </c>
    </row>
    <row r="8" spans="1:5" ht="15.75" thickBot="1" x14ac:dyDescent="0.3">
      <c r="A8" s="8" t="s">
        <v>10</v>
      </c>
      <c r="B8" s="24">
        <v>25709</v>
      </c>
      <c r="C8" s="27">
        <v>926</v>
      </c>
      <c r="D8" s="28">
        <v>367</v>
      </c>
      <c r="E8" s="28">
        <v>558</v>
      </c>
    </row>
    <row r="9" spans="1:5" ht="15.75" thickBot="1" x14ac:dyDescent="0.3">
      <c r="A9" s="8" t="s">
        <v>11</v>
      </c>
      <c r="B9" s="25">
        <v>3364</v>
      </c>
      <c r="C9" s="29">
        <v>250</v>
      </c>
      <c r="D9" s="30">
        <v>85</v>
      </c>
      <c r="E9" s="30">
        <v>166</v>
      </c>
    </row>
    <row r="10" spans="1:5" ht="15.75" thickBot="1" x14ac:dyDescent="0.3">
      <c r="A10" s="8" t="s">
        <v>12</v>
      </c>
      <c r="B10" s="25">
        <v>232155</v>
      </c>
      <c r="C10" s="31">
        <v>9725</v>
      </c>
      <c r="D10" s="32">
        <v>4395</v>
      </c>
      <c r="E10" s="32">
        <v>5330</v>
      </c>
    </row>
    <row r="11" spans="1:5" ht="24.75" thickBot="1" x14ac:dyDescent="0.3">
      <c r="A11" s="8" t="s">
        <v>13</v>
      </c>
      <c r="B11" s="25">
        <v>14451</v>
      </c>
      <c r="C11" s="31">
        <v>2781</v>
      </c>
      <c r="D11" s="30">
        <v>327</v>
      </c>
      <c r="E11" s="32">
        <v>2455</v>
      </c>
    </row>
    <row r="12" spans="1:5" ht="36.75" thickBot="1" x14ac:dyDescent="0.3">
      <c r="A12" s="8" t="s">
        <v>14</v>
      </c>
      <c r="B12" s="25">
        <v>22786</v>
      </c>
      <c r="C12" s="29">
        <v>560</v>
      </c>
      <c r="D12" s="30">
        <v>224</v>
      </c>
      <c r="E12" s="30">
        <v>336</v>
      </c>
    </row>
    <row r="13" spans="1:5" ht="15.75" thickBot="1" x14ac:dyDescent="0.3">
      <c r="A13" s="8" t="s">
        <v>15</v>
      </c>
      <c r="B13" s="25">
        <v>79767</v>
      </c>
      <c r="C13" s="31">
        <v>3033</v>
      </c>
      <c r="D13" s="32">
        <v>2781</v>
      </c>
      <c r="E13" s="30">
        <v>251</v>
      </c>
    </row>
    <row r="14" spans="1:5" ht="24.75" thickBot="1" x14ac:dyDescent="0.3">
      <c r="A14" s="8" t="s">
        <v>16</v>
      </c>
      <c r="B14" s="25">
        <v>173390</v>
      </c>
      <c r="C14" s="31">
        <v>8761</v>
      </c>
      <c r="D14" s="32">
        <v>2751</v>
      </c>
      <c r="E14" s="32">
        <v>6009</v>
      </c>
    </row>
    <row r="15" spans="1:5" ht="15.75" thickBot="1" x14ac:dyDescent="0.3">
      <c r="A15" s="8" t="s">
        <v>17</v>
      </c>
      <c r="B15" s="25">
        <v>62115</v>
      </c>
      <c r="C15" s="31">
        <v>2247</v>
      </c>
      <c r="D15" s="30">
        <v>566</v>
      </c>
      <c r="E15" s="32">
        <v>1681</v>
      </c>
    </row>
    <row r="16" spans="1:5" ht="24.75" thickBot="1" x14ac:dyDescent="0.3">
      <c r="A16" s="8" t="s">
        <v>18</v>
      </c>
      <c r="B16" s="25">
        <v>68526</v>
      </c>
      <c r="C16" s="31">
        <v>2559</v>
      </c>
      <c r="D16" s="32">
        <v>1086</v>
      </c>
      <c r="E16" s="32">
        <v>1473</v>
      </c>
    </row>
    <row r="17" spans="1:5" ht="15.75" thickBot="1" x14ac:dyDescent="0.3">
      <c r="A17" s="8" t="s">
        <v>19</v>
      </c>
      <c r="B17" s="25">
        <v>37313</v>
      </c>
      <c r="C17" s="31">
        <v>2789</v>
      </c>
      <c r="D17" s="30">
        <v>505</v>
      </c>
      <c r="E17" s="32">
        <v>2284</v>
      </c>
    </row>
    <row r="18" spans="1:5" ht="24.75" thickBot="1" x14ac:dyDescent="0.3">
      <c r="A18" s="8" t="s">
        <v>20</v>
      </c>
      <c r="B18" s="25">
        <v>5726</v>
      </c>
      <c r="C18" s="29">
        <v>906</v>
      </c>
      <c r="D18" s="30">
        <v>147</v>
      </c>
      <c r="E18" s="30">
        <v>759</v>
      </c>
    </row>
    <row r="19" spans="1:5" ht="15.75" thickBot="1" x14ac:dyDescent="0.3">
      <c r="A19" s="8" t="s">
        <v>21</v>
      </c>
      <c r="B19" s="25">
        <v>15260</v>
      </c>
      <c r="C19" s="29">
        <v>895</v>
      </c>
      <c r="D19" s="32">
        <v>2369</v>
      </c>
      <c r="E19" s="39">
        <v>-1474</v>
      </c>
    </row>
    <row r="20" spans="1:5" ht="15.75" thickBot="1" x14ac:dyDescent="0.3">
      <c r="A20" s="8" t="s">
        <v>22</v>
      </c>
      <c r="B20" s="25">
        <v>58845</v>
      </c>
      <c r="C20" s="31">
        <v>3790</v>
      </c>
      <c r="D20" s="32">
        <v>2768</v>
      </c>
      <c r="E20" s="32">
        <v>1022</v>
      </c>
    </row>
    <row r="21" spans="1:5" ht="24.75" thickBot="1" x14ac:dyDescent="0.3">
      <c r="A21" s="8" t="s">
        <v>23</v>
      </c>
      <c r="B21" s="25">
        <v>42674</v>
      </c>
      <c r="C21" s="29">
        <v>742</v>
      </c>
      <c r="D21" s="30">
        <v>342</v>
      </c>
      <c r="E21" s="30">
        <v>400</v>
      </c>
    </row>
    <row r="22" spans="1:5" ht="24.75" thickBot="1" x14ac:dyDescent="0.3">
      <c r="A22" s="8" t="s">
        <v>24</v>
      </c>
      <c r="B22" s="26">
        <v>423</v>
      </c>
      <c r="C22" s="29">
        <v>12</v>
      </c>
      <c r="D22" s="30">
        <v>0</v>
      </c>
      <c r="E22" s="30">
        <v>12</v>
      </c>
    </row>
    <row r="23" spans="1:5" ht="15.75" thickBot="1" x14ac:dyDescent="0.3">
      <c r="A23" s="8" t="s">
        <v>25</v>
      </c>
      <c r="B23" s="25">
        <v>7014</v>
      </c>
      <c r="C23" s="29">
        <v>103</v>
      </c>
      <c r="D23" s="30">
        <v>31</v>
      </c>
      <c r="E23" s="30">
        <v>72</v>
      </c>
    </row>
    <row r="24" spans="1:5" ht="24.75" thickBot="1" x14ac:dyDescent="0.3">
      <c r="A24" s="8" t="s">
        <v>26</v>
      </c>
      <c r="B24" s="25">
        <v>11744</v>
      </c>
      <c r="C24" s="29">
        <v>286</v>
      </c>
      <c r="D24" s="30">
        <v>67</v>
      </c>
      <c r="E24" s="30">
        <v>219</v>
      </c>
    </row>
    <row r="25" spans="1:5" ht="15.75" thickBot="1" x14ac:dyDescent="0.3">
      <c r="A25" s="8" t="s">
        <v>27</v>
      </c>
      <c r="B25" s="25">
        <v>11137</v>
      </c>
      <c r="C25" s="29">
        <v>817</v>
      </c>
      <c r="D25" s="30">
        <v>620</v>
      </c>
      <c r="E25" s="30">
        <v>197</v>
      </c>
    </row>
    <row r="26" spans="1:5" ht="15.75" thickBot="1" x14ac:dyDescent="0.3">
      <c r="A26" s="8" t="s">
        <v>28</v>
      </c>
      <c r="B26" s="25">
        <v>10401</v>
      </c>
      <c r="C26" s="29">
        <v>162</v>
      </c>
      <c r="D26" s="30">
        <v>71</v>
      </c>
      <c r="E26" s="30">
        <v>92</v>
      </c>
    </row>
    <row r="27" spans="1:5" ht="15.75" thickBot="1" x14ac:dyDescent="0.3">
      <c r="A27" s="8" t="s">
        <v>29</v>
      </c>
      <c r="B27" s="26">
        <v>31</v>
      </c>
      <c r="C27" s="29">
        <v>0</v>
      </c>
      <c r="D27" s="30">
        <v>0</v>
      </c>
      <c r="E27" s="30">
        <v>0</v>
      </c>
    </row>
    <row r="28" spans="1:5" ht="15.75" thickBot="1" x14ac:dyDescent="0.3">
      <c r="A28" s="9" t="s">
        <v>30</v>
      </c>
      <c r="B28" s="38">
        <v>53</v>
      </c>
      <c r="C28" s="33">
        <v>55</v>
      </c>
      <c r="D28" s="34">
        <v>10</v>
      </c>
      <c r="E28" s="34">
        <v>45</v>
      </c>
    </row>
    <row r="29" spans="1:5" ht="15.75" thickBot="1" x14ac:dyDescent="0.3">
      <c r="A29" s="7" t="s">
        <v>32</v>
      </c>
      <c r="B29" s="36">
        <v>882884</v>
      </c>
      <c r="C29" s="35">
        <v>41397</v>
      </c>
      <c r="D29" s="4">
        <v>19512</v>
      </c>
      <c r="E29" s="4">
        <v>21885</v>
      </c>
    </row>
    <row r="30" spans="1:5" x14ac:dyDescent="0.25">
      <c r="A30" s="2" t="s">
        <v>45</v>
      </c>
    </row>
    <row r="31" spans="1:5" x14ac:dyDescent="0.25">
      <c r="B31" s="37"/>
      <c r="C31" s="37"/>
      <c r="D31" s="37"/>
      <c r="E31" s="37"/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N25"/>
  <sheetViews>
    <sheetView workbookViewId="0">
      <selection activeCell="A10" sqref="A10"/>
    </sheetView>
  </sheetViews>
  <sheetFormatPr defaultRowHeight="15" x14ac:dyDescent="0.25"/>
  <cols>
    <col min="1" max="1" width="14.140625" customWidth="1"/>
    <col min="2" max="2" width="34.140625" customWidth="1"/>
    <col min="3" max="3" width="15.85546875" customWidth="1"/>
    <col min="6" max="6" width="9.85546875" customWidth="1"/>
    <col min="7" max="7" width="10.85546875" customWidth="1"/>
    <col min="8" max="8" width="11.5703125" customWidth="1"/>
    <col min="9" max="9" width="11" customWidth="1"/>
    <col min="10" max="11" width="11.28515625" bestFit="1" customWidth="1"/>
  </cols>
  <sheetData>
    <row r="2" spans="1:14" x14ac:dyDescent="0.25">
      <c r="H2" s="3" t="s">
        <v>33</v>
      </c>
      <c r="I2" s="1"/>
      <c r="J2" s="1"/>
    </row>
    <row r="3" spans="1:14" x14ac:dyDescent="0.25">
      <c r="H3" s="3"/>
      <c r="I3" s="1"/>
      <c r="J3" s="1"/>
    </row>
    <row r="4" spans="1:14" x14ac:dyDescent="0.25">
      <c r="A4" s="45" t="s">
        <v>48</v>
      </c>
      <c r="B4" s="46"/>
      <c r="C4" s="46"/>
      <c r="D4" s="46"/>
      <c r="E4" s="46"/>
      <c r="F4" s="46"/>
      <c r="G4" s="46"/>
      <c r="H4" s="46"/>
      <c r="I4" s="46"/>
    </row>
    <row r="5" spans="1:14" x14ac:dyDescent="0.25">
      <c r="A5" s="11"/>
      <c r="B5" s="12"/>
      <c r="C5" s="12"/>
      <c r="D5" s="12"/>
      <c r="E5" s="12"/>
      <c r="F5" s="12"/>
      <c r="G5" s="12"/>
      <c r="H5" s="12"/>
      <c r="I5" s="12"/>
    </row>
    <row r="6" spans="1:14" ht="15.75" thickBot="1" x14ac:dyDescent="0.3">
      <c r="A6" s="58" t="s">
        <v>37</v>
      </c>
      <c r="B6" s="59"/>
      <c r="C6" s="59"/>
      <c r="D6" s="59"/>
      <c r="E6" s="59"/>
      <c r="J6" s="60" t="s">
        <v>6</v>
      </c>
      <c r="K6" s="61"/>
    </row>
    <row r="7" spans="1:14" ht="15.75" thickBot="1" x14ac:dyDescent="0.3">
      <c r="A7" s="52" t="s">
        <v>3</v>
      </c>
      <c r="B7" s="52" t="s">
        <v>4</v>
      </c>
      <c r="C7" s="52" t="s">
        <v>5</v>
      </c>
      <c r="D7" s="54" t="s">
        <v>36</v>
      </c>
      <c r="E7" s="55"/>
      <c r="F7" s="54" t="s">
        <v>38</v>
      </c>
      <c r="G7" s="55"/>
      <c r="H7" s="54" t="s">
        <v>8</v>
      </c>
      <c r="I7" s="55"/>
      <c r="J7" s="54" t="s">
        <v>40</v>
      </c>
      <c r="K7" s="55"/>
    </row>
    <row r="8" spans="1:14" x14ac:dyDescent="0.25">
      <c r="A8" s="53"/>
      <c r="B8" s="53"/>
      <c r="C8" s="53"/>
      <c r="D8" s="13" t="s">
        <v>2</v>
      </c>
      <c r="E8" s="13" t="s">
        <v>47</v>
      </c>
      <c r="F8" s="13" t="s">
        <v>2</v>
      </c>
      <c r="G8" s="13" t="s">
        <v>47</v>
      </c>
      <c r="H8" s="13" t="s">
        <v>2</v>
      </c>
      <c r="I8" s="13" t="s">
        <v>47</v>
      </c>
      <c r="J8" s="13" t="s">
        <v>2</v>
      </c>
      <c r="K8" s="13" t="s">
        <v>47</v>
      </c>
    </row>
    <row r="9" spans="1:14" x14ac:dyDescent="0.25">
      <c r="A9" s="41">
        <v>27759560625</v>
      </c>
      <c r="B9" s="41" t="s">
        <v>51</v>
      </c>
      <c r="C9" s="40" t="s">
        <v>46</v>
      </c>
      <c r="D9" s="43">
        <v>4598</v>
      </c>
      <c r="E9" s="43">
        <v>4225</v>
      </c>
      <c r="F9" s="43">
        <v>9870.301489778165</v>
      </c>
      <c r="G9" s="43">
        <v>9385.3142011834316</v>
      </c>
      <c r="H9" s="44">
        <v>160021.17000000001</v>
      </c>
      <c r="I9" s="44">
        <v>1424695.3929999999</v>
      </c>
      <c r="J9" s="44">
        <v>544603.755</v>
      </c>
      <c r="K9" s="44">
        <v>475835.43</v>
      </c>
      <c r="N9" s="42">
        <v>1000</v>
      </c>
    </row>
    <row r="10" spans="1:14" x14ac:dyDescent="0.25">
      <c r="A10" s="41">
        <v>44205501677</v>
      </c>
      <c r="B10" s="41" t="s">
        <v>52</v>
      </c>
      <c r="C10" s="40" t="s">
        <v>46</v>
      </c>
      <c r="D10" s="43">
        <v>2095</v>
      </c>
      <c r="E10" s="43">
        <v>2218</v>
      </c>
      <c r="F10" s="43">
        <v>10159.166109785203</v>
      </c>
      <c r="G10" s="43">
        <v>10364.577584911332</v>
      </c>
      <c r="H10" s="44">
        <v>554754.25600000005</v>
      </c>
      <c r="I10" s="44">
        <v>517449.08500000002</v>
      </c>
      <c r="J10" s="44">
        <v>255401.43599999999</v>
      </c>
      <c r="K10" s="44">
        <v>275863.59700000001</v>
      </c>
    </row>
    <row r="11" spans="1:14" x14ac:dyDescent="0.25">
      <c r="A11" s="41">
        <v>83771985821</v>
      </c>
      <c r="B11" s="41" t="s">
        <v>53</v>
      </c>
      <c r="C11" s="40" t="s">
        <v>46</v>
      </c>
      <c r="D11" s="43">
        <v>521</v>
      </c>
      <c r="E11" s="43">
        <v>549</v>
      </c>
      <c r="F11" s="43">
        <v>12265.779590531029</v>
      </c>
      <c r="G11" s="43">
        <v>11917.190801457195</v>
      </c>
      <c r="H11" s="44">
        <v>186195.641</v>
      </c>
      <c r="I11" s="44">
        <v>213799.15599999999</v>
      </c>
      <c r="J11" s="44">
        <v>76685.653999999995</v>
      </c>
      <c r="K11" s="44">
        <v>78510.452999999994</v>
      </c>
    </row>
    <row r="12" spans="1:14" x14ac:dyDescent="0.25">
      <c r="A12" s="49" t="s">
        <v>39</v>
      </c>
      <c r="B12" s="50"/>
      <c r="C12" s="50"/>
      <c r="D12" s="14">
        <f>SUM(D9:D11)</f>
        <v>7214</v>
      </c>
      <c r="E12" s="14">
        <f>SUM(E9:E11)</f>
        <v>6992</v>
      </c>
      <c r="F12" s="14">
        <v>10127.193015895018</v>
      </c>
      <c r="G12" s="14">
        <v>9894.7544813119766</v>
      </c>
      <c r="H12" s="14">
        <f>SUM(H9:H11)</f>
        <v>900971.06700000004</v>
      </c>
      <c r="I12" s="14">
        <f>SUM(I9:I11)</f>
        <v>2155943.6340000001</v>
      </c>
      <c r="J12" s="14">
        <f t="shared" ref="J12:K12" si="0">SUM(J9:J11)</f>
        <v>876690.84499999997</v>
      </c>
      <c r="K12" s="14">
        <f t="shared" si="0"/>
        <v>830209.48</v>
      </c>
    </row>
    <row r="13" spans="1:14" x14ac:dyDescent="0.25">
      <c r="A13" s="62" t="s">
        <v>57</v>
      </c>
      <c r="B13" s="63"/>
      <c r="C13" s="63"/>
      <c r="D13" s="14">
        <v>222542</v>
      </c>
      <c r="E13" s="14">
        <v>232155</v>
      </c>
      <c r="F13" s="14">
        <v>5183.8576047817196</v>
      </c>
      <c r="G13" s="14">
        <v>5381.8870890855969</v>
      </c>
      <c r="H13" s="14">
        <v>8532565.1669999994</v>
      </c>
      <c r="I13" s="14">
        <v>9724885.7100000009</v>
      </c>
      <c r="J13" s="14">
        <v>6044273.8990000002</v>
      </c>
      <c r="K13" s="14">
        <v>5330137.0810000002</v>
      </c>
    </row>
    <row r="14" spans="1:14" x14ac:dyDescent="0.25">
      <c r="A14" s="62" t="s">
        <v>60</v>
      </c>
      <c r="B14" s="63"/>
      <c r="C14" s="63"/>
      <c r="D14" s="64">
        <f>D12/D13*100</f>
        <v>3.2416352868222629</v>
      </c>
      <c r="E14" s="64">
        <f t="shared" ref="E14:K14" si="1">E12/E13*100</f>
        <v>3.0117809222286835</v>
      </c>
      <c r="F14" s="64" t="s">
        <v>61</v>
      </c>
      <c r="G14" s="64" t="s">
        <v>61</v>
      </c>
      <c r="H14" s="64">
        <f t="shared" si="1"/>
        <v>10.559205225698571</v>
      </c>
      <c r="I14" s="64">
        <f>I12/I13*100</f>
        <v>22.16934674906323</v>
      </c>
      <c r="J14" s="64">
        <f t="shared" si="1"/>
        <v>14.504485727310351</v>
      </c>
      <c r="K14" s="64">
        <f t="shared" si="1"/>
        <v>15.575762262464032</v>
      </c>
    </row>
    <row r="16" spans="1:14" ht="15.75" thickBot="1" x14ac:dyDescent="0.3">
      <c r="A16" s="58" t="s">
        <v>35</v>
      </c>
      <c r="B16" s="59"/>
      <c r="C16" s="59"/>
      <c r="D16" s="59"/>
      <c r="E16" s="59"/>
      <c r="J16" s="56" t="s">
        <v>34</v>
      </c>
      <c r="K16" s="57"/>
    </row>
    <row r="17" spans="1:11" ht="15.75" thickBot="1" x14ac:dyDescent="0.3">
      <c r="A17" s="52" t="s">
        <v>3</v>
      </c>
      <c r="B17" s="52" t="s">
        <v>4</v>
      </c>
      <c r="C17" s="52" t="s">
        <v>5</v>
      </c>
      <c r="D17" s="54" t="s">
        <v>36</v>
      </c>
      <c r="E17" s="55"/>
      <c r="F17" s="54" t="s">
        <v>38</v>
      </c>
      <c r="G17" s="55"/>
      <c r="H17" s="54" t="s">
        <v>8</v>
      </c>
      <c r="I17" s="55"/>
      <c r="J17" s="54" t="s">
        <v>40</v>
      </c>
      <c r="K17" s="55"/>
    </row>
    <row r="18" spans="1:11" x14ac:dyDescent="0.25">
      <c r="A18" s="53"/>
      <c r="B18" s="53"/>
      <c r="C18" s="53"/>
      <c r="D18" s="13" t="s">
        <v>2</v>
      </c>
      <c r="E18" s="13" t="s">
        <v>47</v>
      </c>
      <c r="F18" s="13" t="s">
        <v>2</v>
      </c>
      <c r="G18" s="13" t="s">
        <v>47</v>
      </c>
      <c r="H18" s="13" t="s">
        <v>2</v>
      </c>
      <c r="I18" s="13" t="s">
        <v>47</v>
      </c>
      <c r="J18" s="13" t="s">
        <v>2</v>
      </c>
      <c r="K18" s="13" t="s">
        <v>47</v>
      </c>
    </row>
    <row r="19" spans="1:11" x14ac:dyDescent="0.25">
      <c r="A19" s="41">
        <v>66089976432</v>
      </c>
      <c r="B19" s="41" t="s">
        <v>54</v>
      </c>
      <c r="C19" s="40" t="s">
        <v>49</v>
      </c>
      <c r="D19" s="43">
        <v>1679</v>
      </c>
      <c r="E19" s="43">
        <v>1858</v>
      </c>
      <c r="F19" s="43">
        <v>7520.968483224141</v>
      </c>
      <c r="G19" s="43">
        <v>8206.5577682095445</v>
      </c>
      <c r="H19" s="44">
        <v>242336.861</v>
      </c>
      <c r="I19" s="44">
        <v>267175.00799999997</v>
      </c>
      <c r="J19" s="44">
        <v>151532.473</v>
      </c>
      <c r="K19" s="44">
        <v>182973.41200000001</v>
      </c>
    </row>
    <row r="20" spans="1:11" x14ac:dyDescent="0.25">
      <c r="A20" s="41">
        <v>278260010</v>
      </c>
      <c r="B20" s="41" t="s">
        <v>55</v>
      </c>
      <c r="C20" s="40" t="s">
        <v>50</v>
      </c>
      <c r="D20" s="43">
        <v>2548</v>
      </c>
      <c r="E20" s="43">
        <v>2708</v>
      </c>
      <c r="F20" s="43">
        <v>4185.8218210361065</v>
      </c>
      <c r="G20" s="43">
        <v>4692.9967380600692</v>
      </c>
      <c r="H20" s="44">
        <v>113080.77</v>
      </c>
      <c r="I20" s="44">
        <v>147855.48300000001</v>
      </c>
      <c r="J20" s="44">
        <v>127985.68799999999</v>
      </c>
      <c r="K20" s="44">
        <v>152503.622</v>
      </c>
    </row>
    <row r="21" spans="1:11" x14ac:dyDescent="0.25">
      <c r="A21" s="41">
        <v>65106679992</v>
      </c>
      <c r="B21" s="41" t="s">
        <v>56</v>
      </c>
      <c r="C21" s="40" t="s">
        <v>46</v>
      </c>
      <c r="D21" s="43">
        <v>663</v>
      </c>
      <c r="E21" s="43">
        <v>678</v>
      </c>
      <c r="F21" s="43">
        <v>6853.3014077425842</v>
      </c>
      <c r="G21" s="43">
        <v>7034.5319567354964</v>
      </c>
      <c r="H21" s="44">
        <v>76753.932000000001</v>
      </c>
      <c r="I21" s="44">
        <v>143646.32800000001</v>
      </c>
      <c r="J21" s="44">
        <v>54524.866000000002</v>
      </c>
      <c r="K21" s="44">
        <v>57232.951999999997</v>
      </c>
    </row>
    <row r="22" spans="1:11" x14ac:dyDescent="0.25">
      <c r="A22" s="49" t="s">
        <v>39</v>
      </c>
      <c r="B22" s="51"/>
      <c r="C22" s="51"/>
      <c r="D22" s="14">
        <f>SUM(D19:D21)</f>
        <v>4890</v>
      </c>
      <c r="E22" s="14">
        <f>SUM(E19:E21)</f>
        <v>5244</v>
      </c>
      <c r="F22" s="14">
        <v>5692.6214553510572</v>
      </c>
      <c r="G22" s="14">
        <v>6240.6239829646584</v>
      </c>
      <c r="H22" s="14">
        <f>SUM(H19:H21)</f>
        <v>432171.56299999997</v>
      </c>
      <c r="I22" s="14">
        <f>SUM(I19:I21)</f>
        <v>558676.81900000002</v>
      </c>
      <c r="J22" s="14">
        <f>SUM(J19:J21)</f>
        <v>334043.02699999994</v>
      </c>
      <c r="K22" s="14">
        <f>SUM(K19:K21)</f>
        <v>392709.98599999998</v>
      </c>
    </row>
    <row r="23" spans="1:11" x14ac:dyDescent="0.25">
      <c r="A23" s="65" t="s">
        <v>58</v>
      </c>
      <c r="B23" s="63"/>
      <c r="C23" s="66"/>
      <c r="D23" s="14">
        <v>164143</v>
      </c>
      <c r="E23" s="14">
        <v>173390</v>
      </c>
      <c r="F23" s="14">
        <v>4884.4415971642611</v>
      </c>
      <c r="G23" s="14">
        <v>5165.870088144261</v>
      </c>
      <c r="H23" s="14">
        <v>7297268.284</v>
      </c>
      <c r="I23" s="14">
        <v>8760697.8350000009</v>
      </c>
      <c r="J23" s="14">
        <v>5061136.3099999996</v>
      </c>
      <c r="K23" s="14">
        <v>6009249.7879999997</v>
      </c>
    </row>
    <row r="24" spans="1:11" x14ac:dyDescent="0.25">
      <c r="A24" s="62" t="s">
        <v>59</v>
      </c>
      <c r="B24" s="63"/>
      <c r="C24" s="63"/>
      <c r="D24" s="64">
        <f>D22/D23*100</f>
        <v>2.9791096787557194</v>
      </c>
      <c r="E24" s="64">
        <f t="shared" ref="E24:K24" si="2">E22/E23*100</f>
        <v>3.0243958705807716</v>
      </c>
      <c r="F24" s="64" t="s">
        <v>61</v>
      </c>
      <c r="G24" s="64" t="s">
        <v>61</v>
      </c>
      <c r="H24" s="64">
        <f t="shared" si="2"/>
        <v>5.9223745952657367</v>
      </c>
      <c r="I24" s="64">
        <f t="shared" si="2"/>
        <v>6.3770812499436005</v>
      </c>
      <c r="J24" s="64">
        <f t="shared" si="2"/>
        <v>6.6001586706918776</v>
      </c>
      <c r="K24" s="64">
        <f t="shared" si="2"/>
        <v>6.5350917311543784</v>
      </c>
    </row>
    <row r="25" spans="1:11" x14ac:dyDescent="0.25">
      <c r="A25" s="47" t="s">
        <v>1</v>
      </c>
      <c r="B25" s="48"/>
      <c r="C25" s="48"/>
      <c r="D25" s="48"/>
      <c r="E25" s="48"/>
      <c r="F25" s="48"/>
    </row>
  </sheetData>
  <mergeCells count="26">
    <mergeCell ref="A23:C23"/>
    <mergeCell ref="A14:C14"/>
    <mergeCell ref="A24:C24"/>
    <mergeCell ref="J7:K7"/>
    <mergeCell ref="J17:K17"/>
    <mergeCell ref="J16:K16"/>
    <mergeCell ref="A16:E16"/>
    <mergeCell ref="A6:E6"/>
    <mergeCell ref="J6:K6"/>
    <mergeCell ref="A13:C13"/>
    <mergeCell ref="A4:I4"/>
    <mergeCell ref="A25:F25"/>
    <mergeCell ref="A12:C12"/>
    <mergeCell ref="A22:C22"/>
    <mergeCell ref="A17:A18"/>
    <mergeCell ref="B17:B18"/>
    <mergeCell ref="C17:C18"/>
    <mergeCell ref="D17:E17"/>
    <mergeCell ref="F17:G17"/>
    <mergeCell ref="H17:I17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N40"/>
  <sheetViews>
    <sheetView topLeftCell="A8" workbookViewId="0">
      <selection activeCell="O24" sqref="O24"/>
    </sheetView>
  </sheetViews>
  <sheetFormatPr defaultRowHeight="15" x14ac:dyDescent="0.25"/>
  <cols>
    <col min="1" max="1" width="21.42578125" customWidth="1"/>
    <col min="2" max="2" width="12.5703125" customWidth="1"/>
    <col min="3" max="4" width="11.42578125" bestFit="1" customWidth="1"/>
    <col min="5" max="5" width="12" customWidth="1"/>
    <col min="6" max="6" width="13.140625" customWidth="1"/>
  </cols>
  <sheetData>
    <row r="3" spans="1:7" x14ac:dyDescent="0.25">
      <c r="E3" s="3" t="s">
        <v>33</v>
      </c>
      <c r="F3" s="1"/>
      <c r="G3" s="1"/>
    </row>
    <row r="5" spans="1:7" x14ac:dyDescent="0.25">
      <c r="A5" s="16" t="s">
        <v>68</v>
      </c>
      <c r="B5" s="15"/>
    </row>
    <row r="6" spans="1:7" ht="15.75" thickBot="1" x14ac:dyDescent="0.3">
      <c r="E6" s="60" t="s">
        <v>6</v>
      </c>
      <c r="F6" s="61"/>
    </row>
    <row r="7" spans="1:7" ht="33.75" x14ac:dyDescent="0.25">
      <c r="A7" s="17" t="s">
        <v>7</v>
      </c>
      <c r="B7" s="18" t="s">
        <v>0</v>
      </c>
      <c r="C7" s="18" t="s">
        <v>8</v>
      </c>
      <c r="D7" s="18" t="s">
        <v>9</v>
      </c>
      <c r="E7" s="18" t="s">
        <v>31</v>
      </c>
      <c r="F7" s="19" t="s">
        <v>41</v>
      </c>
    </row>
    <row r="8" spans="1:7" ht="36" x14ac:dyDescent="0.25">
      <c r="A8" s="21" t="s">
        <v>62</v>
      </c>
      <c r="B8" s="22">
        <v>14451</v>
      </c>
      <c r="C8" s="22">
        <v>2781</v>
      </c>
      <c r="D8" s="22">
        <v>327</v>
      </c>
      <c r="E8" s="22">
        <v>2455</v>
      </c>
      <c r="F8" s="22">
        <v>7639</v>
      </c>
    </row>
    <row r="9" spans="1:7" ht="24" x14ac:dyDescent="0.25">
      <c r="A9" s="21" t="s">
        <v>63</v>
      </c>
      <c r="B9" s="22">
        <v>37313</v>
      </c>
      <c r="C9" s="22">
        <v>2789</v>
      </c>
      <c r="D9" s="22">
        <v>505</v>
      </c>
      <c r="E9" s="22">
        <v>2284</v>
      </c>
      <c r="F9" s="22">
        <v>7620</v>
      </c>
    </row>
    <row r="10" spans="1:7" x14ac:dyDescent="0.25">
      <c r="A10" s="21" t="s">
        <v>64</v>
      </c>
      <c r="B10" s="22">
        <v>3364</v>
      </c>
      <c r="C10" s="22">
        <v>250</v>
      </c>
      <c r="D10" s="22">
        <v>85</v>
      </c>
      <c r="E10" s="22">
        <v>166</v>
      </c>
      <c r="F10" s="22">
        <v>7580</v>
      </c>
    </row>
    <row r="11" spans="1:7" ht="24" x14ac:dyDescent="0.25">
      <c r="A11" s="21" t="s">
        <v>65</v>
      </c>
      <c r="B11" s="22">
        <v>5726</v>
      </c>
      <c r="C11" s="22">
        <v>906</v>
      </c>
      <c r="D11" s="22">
        <v>147</v>
      </c>
      <c r="E11" s="22">
        <v>759</v>
      </c>
      <c r="F11" s="22">
        <v>6413</v>
      </c>
    </row>
    <row r="12" spans="1:7" ht="24" x14ac:dyDescent="0.25">
      <c r="A12" s="21" t="s">
        <v>66</v>
      </c>
      <c r="B12" s="22">
        <v>15260</v>
      </c>
      <c r="C12" s="22">
        <v>895</v>
      </c>
      <c r="D12" s="22">
        <v>2369</v>
      </c>
      <c r="E12" s="22">
        <v>-1474</v>
      </c>
      <c r="F12" s="22">
        <v>6212</v>
      </c>
    </row>
    <row r="13" spans="1:7" ht="24" x14ac:dyDescent="0.25">
      <c r="A13" s="21" t="s">
        <v>67</v>
      </c>
      <c r="B13" s="22">
        <v>58845</v>
      </c>
      <c r="C13" s="22">
        <v>3790</v>
      </c>
      <c r="D13" s="22">
        <v>2768</v>
      </c>
      <c r="E13" s="22">
        <v>1022</v>
      </c>
      <c r="F13" s="22">
        <v>6140</v>
      </c>
    </row>
    <row r="14" spans="1:7" s="67" customFormat="1" ht="24.75" thickBot="1" x14ac:dyDescent="0.3">
      <c r="A14" s="68" t="s">
        <v>32</v>
      </c>
      <c r="B14" s="69">
        <v>882884</v>
      </c>
      <c r="C14" s="70">
        <v>41397</v>
      </c>
      <c r="D14" s="70">
        <v>19512</v>
      </c>
      <c r="E14" s="70">
        <v>21885</v>
      </c>
      <c r="F14" s="70">
        <v>5372</v>
      </c>
    </row>
    <row r="15" spans="1:7" x14ac:dyDescent="0.25">
      <c r="A15" s="47" t="s">
        <v>1</v>
      </c>
      <c r="B15" s="48"/>
      <c r="C15" s="48"/>
      <c r="D15" s="48"/>
      <c r="E15" s="48"/>
      <c r="F15" s="48"/>
    </row>
    <row r="29" spans="14:14" x14ac:dyDescent="0.25">
      <c r="N29" s="20"/>
    </row>
    <row r="32" spans="14:14" ht="15.75" thickBot="1" x14ac:dyDescent="0.3"/>
    <row r="33" spans="1:6" ht="33.75" x14ac:dyDescent="0.25">
      <c r="A33" s="17" t="s">
        <v>7</v>
      </c>
      <c r="B33" s="18" t="s">
        <v>0</v>
      </c>
      <c r="C33" s="18" t="s">
        <v>8</v>
      </c>
      <c r="D33" s="18" t="s">
        <v>9</v>
      </c>
      <c r="E33" s="18" t="s">
        <v>31</v>
      </c>
      <c r="F33" s="19" t="s">
        <v>41</v>
      </c>
    </row>
    <row r="34" spans="1:6" ht="36" x14ac:dyDescent="0.25">
      <c r="A34" s="71" t="s">
        <v>32</v>
      </c>
      <c r="B34" s="73">
        <v>882884</v>
      </c>
      <c r="C34" s="75">
        <v>41397</v>
      </c>
      <c r="D34" s="75">
        <v>19512</v>
      </c>
      <c r="E34" s="75">
        <v>21885</v>
      </c>
      <c r="F34" s="75">
        <v>5372</v>
      </c>
    </row>
    <row r="35" spans="1:6" ht="24" x14ac:dyDescent="0.25">
      <c r="A35" s="21" t="s">
        <v>67</v>
      </c>
      <c r="B35" s="22">
        <v>58845</v>
      </c>
      <c r="C35" s="22">
        <v>3790</v>
      </c>
      <c r="D35" s="22">
        <v>2768</v>
      </c>
      <c r="E35" s="22">
        <v>1022</v>
      </c>
      <c r="F35" s="22">
        <v>6140</v>
      </c>
    </row>
    <row r="36" spans="1:6" x14ac:dyDescent="0.25">
      <c r="A36" s="21" t="s">
        <v>66</v>
      </c>
      <c r="B36" s="22">
        <v>15260</v>
      </c>
      <c r="C36" s="22">
        <v>895</v>
      </c>
      <c r="D36" s="22">
        <v>2369</v>
      </c>
      <c r="E36" s="22">
        <v>-1474</v>
      </c>
      <c r="F36" s="22">
        <v>6212</v>
      </c>
    </row>
    <row r="37" spans="1:6" ht="24" x14ac:dyDescent="0.25">
      <c r="A37" s="21" t="s">
        <v>65</v>
      </c>
      <c r="B37" s="22">
        <v>5726</v>
      </c>
      <c r="C37" s="22">
        <v>906</v>
      </c>
      <c r="D37" s="22">
        <v>147</v>
      </c>
      <c r="E37" s="22">
        <v>759</v>
      </c>
      <c r="F37" s="22">
        <v>6413</v>
      </c>
    </row>
    <row r="38" spans="1:6" ht="24" x14ac:dyDescent="0.25">
      <c r="A38" s="21" t="s">
        <v>64</v>
      </c>
      <c r="B38" s="22">
        <v>3364</v>
      </c>
      <c r="C38" s="22">
        <v>250</v>
      </c>
      <c r="D38" s="22">
        <v>85</v>
      </c>
      <c r="E38" s="22">
        <v>166</v>
      </c>
      <c r="F38" s="22">
        <v>7580</v>
      </c>
    </row>
    <row r="39" spans="1:6" ht="24" x14ac:dyDescent="0.25">
      <c r="A39" s="21" t="s">
        <v>63</v>
      </c>
      <c r="B39" s="22">
        <v>37313</v>
      </c>
      <c r="C39" s="22">
        <v>2789</v>
      </c>
      <c r="D39" s="22">
        <v>505</v>
      </c>
      <c r="E39" s="22">
        <v>2284</v>
      </c>
      <c r="F39" s="22">
        <v>7620</v>
      </c>
    </row>
    <row r="40" spans="1:6" ht="24.75" thickBot="1" x14ac:dyDescent="0.3">
      <c r="A40" s="72" t="s">
        <v>62</v>
      </c>
      <c r="B40" s="74">
        <v>14451</v>
      </c>
      <c r="C40" s="74">
        <v>2781</v>
      </c>
      <c r="D40" s="74">
        <v>327</v>
      </c>
      <c r="E40" s="74">
        <v>2455</v>
      </c>
      <c r="F40" s="74">
        <v>7639</v>
      </c>
    </row>
  </sheetData>
  <sortState ref="A34:F40">
    <sortCondition ref="F34:F40"/>
  </sortState>
  <mergeCells count="2">
    <mergeCell ref="A15:F15"/>
    <mergeCell ref="E6:F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Grafikon 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Sandra Fabrični</cp:lastModifiedBy>
  <cp:lastPrinted>2017-11-08T09:19:37Z</cp:lastPrinted>
  <dcterms:created xsi:type="dcterms:W3CDTF">2017-08-18T08:04:50Z</dcterms:created>
  <dcterms:modified xsi:type="dcterms:W3CDTF">2018-11-08T10:26:26Z</dcterms:modified>
</cp:coreProperties>
</file>