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879" activeTab="3"/>
  </bookViews>
  <sheets>
    <sheet name="Tablica 1" sheetId="2" r:id="rId1"/>
    <sheet name="Tablica 2" sheetId="8" r:id="rId2"/>
    <sheet name="Tablica 3" sheetId="3" r:id="rId3"/>
    <sheet name="Tablica 4" sheetId="9" r:id="rId4"/>
    <sheet name="Grafikon 1" sheetId="6" r:id="rId5"/>
    <sheet name="60.10 po vlasništvu" sheetId="5" r:id="rId6"/>
    <sheet name="60.10 po županijama" sheetId="7" r:id="rId7"/>
  </sheets>
  <definedNames>
    <definedName name="_ftn1" localSheetId="2">'Tablica 3'!#REF!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D9" i="9" l="1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8" i="9"/>
  <c r="F17" i="8" l="1"/>
  <c r="H17" i="8" l="1"/>
  <c r="H19" i="8" s="1"/>
  <c r="G17" i="8"/>
  <c r="G19" i="8" s="1"/>
  <c r="F19" i="8"/>
  <c r="H19" i="3" l="1"/>
  <c r="G19" i="3"/>
  <c r="H17" i="3"/>
  <c r="G17" i="3"/>
  <c r="F17" i="3"/>
  <c r="F19" i="3" s="1"/>
</calcChain>
</file>

<file path=xl/sharedStrings.xml><?xml version="1.0" encoding="utf-8"?>
<sst xmlns="http://schemas.openxmlformats.org/spreadsheetml/2006/main" count="249" uniqueCount="122">
  <si>
    <t>Za ukupno RH</t>
  </si>
  <si>
    <t>Za sve veličine i sve oznake vlasništva</t>
  </si>
  <si>
    <t>Iznosi u tisućama kuna, prosječne plaće u kunama</t>
  </si>
  <si>
    <t>Opis</t>
  </si>
  <si>
    <t xml:space="preserve">2016. 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</si>
  <si>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</si>
  <si>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</si>
  <si>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</si>
  <si>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</si>
  <si>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</si>
  <si>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</si>
  <si>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</si>
  <si>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</si>
  <si>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</si>
  <si>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</si>
  <si>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</si>
  <si>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</si>
  <si>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</si>
  <si>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</si>
  <si>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</si>
  <si>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</si>
  <si>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</si>
  <si>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</si>
  <si>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</si>
  <si>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</si>
  <si>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GRAD ZAGREB</t>
  </si>
  <si>
    <t>PRIMORSKO-GORANSKA</t>
  </si>
  <si>
    <t>BRODSKO-POSAVSKA</t>
  </si>
  <si>
    <t>ISTARSKA</t>
  </si>
  <si>
    <t>KRAPINSKO-ZAGORSKA</t>
  </si>
  <si>
    <t>BJELOVARSKO-BILOGORSKA</t>
  </si>
  <si>
    <t>DUBROVAČKO-NERETVANSKA</t>
  </si>
  <si>
    <t>VARAŽDINSKA</t>
  </si>
  <si>
    <t>VIROVITIČKO-PODRAVSKA</t>
  </si>
  <si>
    <t>MEĐIMURSKA</t>
  </si>
  <si>
    <t>ZADARSKA</t>
  </si>
  <si>
    <t>LIČKO-SENJSKA</t>
  </si>
  <si>
    <t>KARLOVAČKA</t>
  </si>
  <si>
    <t>ZAGREBAČKA</t>
  </si>
  <si>
    <t>SPLITSKO-DALMATINSKA</t>
  </si>
  <si>
    <t>KOPRIVNIČKO-KRIŽEVAČKA</t>
  </si>
  <si>
    <t>OSIJEČKO-BARANJSKA</t>
  </si>
  <si>
    <t>POŽEŠKO-SLAVONSKA</t>
  </si>
  <si>
    <t>ŠIBENSKO-KNINSKA</t>
  </si>
  <si>
    <t>SISAČKO-MOSLAVAČKA</t>
  </si>
  <si>
    <t>VUKOVARSKO-SRIJEMSKA</t>
  </si>
  <si>
    <t>R.br.</t>
  </si>
  <si>
    <t>Naziv</t>
  </si>
  <si>
    <t>Vlasništvo</t>
  </si>
  <si>
    <t>Ukupan prihod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</si>
  <si>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</si>
  <si>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</si>
  <si>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</si>
  <si>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</si>
  <si>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</si>
  <si>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</si>
  <si>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</si>
  <si>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</si>
  <si>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</si>
  <si>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</si>
  <si>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</t>
  </si>
  <si>
    <t>Ukupno svi poduzetnici NKD 60.10</t>
  </si>
  <si>
    <t>Udio top 10 poduzetnika u razredu djelatnosti NKD 60.10</t>
  </si>
  <si>
    <t>Privatno</t>
  </si>
  <si>
    <t>Emitiranje radijskog programa NKD 60.10</t>
  </si>
  <si>
    <t>Državno (ukupno) (10)</t>
  </si>
  <si>
    <t>Privatno (ukupno) (20)</t>
  </si>
  <si>
    <t>Mješovito (ukupno) (40)</t>
  </si>
  <si>
    <t>UKUPNO SVA VLASNIŠTVA (99)</t>
  </si>
  <si>
    <t>Državno</t>
  </si>
  <si>
    <t>Mješovito</t>
  </si>
  <si>
    <t>Ukupno sva
 vlasništva</t>
  </si>
  <si>
    <t>Šifra i naziv županije</t>
  </si>
  <si>
    <t>Žup.</t>
  </si>
  <si>
    <t>Naziv županije</t>
  </si>
  <si>
    <t>svih</t>
  </si>
  <si>
    <t>UKUPNO SVE ŽUPANIJE</t>
  </si>
  <si>
    <t>dobitaša</t>
  </si>
  <si>
    <t>gubitaša</t>
  </si>
  <si>
    <t>Dobit razdoblja (+) ili gubitak razdoblja (-)</t>
  </si>
  <si>
    <t>&gt;&gt;100</t>
  </si>
  <si>
    <t>Prosječan broj zaposlenih na bazi sati rada</t>
  </si>
  <si>
    <t>2016.</t>
  </si>
  <si>
    <t>2017.</t>
  </si>
  <si>
    <t>Izvor: Fina – Registar godišnjih financijskih izvještaja</t>
  </si>
  <si>
    <t xml:space="preserve">2017. </t>
  </si>
  <si>
    <r>
      <rPr>
        <b/>
        <sz val="10"/>
        <color theme="3" tint="-0.249977111117893"/>
        <rFont val="Arial"/>
        <family val="2"/>
        <charset val="238"/>
      </rPr>
      <t>Tablica 1.</t>
    </r>
    <r>
      <rPr>
        <sz val="10"/>
        <color theme="3" tint="-0.249977111117893"/>
        <rFont val="Arial"/>
        <family val="2"/>
        <charset val="238"/>
      </rPr>
      <t xml:space="preserve">  Broj poduzetnika, broj zaposlenih te osnovni financijski rezultati poslovanja poduzetnika u djelatnosti emitiranja radijskog programa (NKD 60.10) u 2017. godini  (iznosi u tisućama kuna, prosječne plaće u kunama)</t>
    </r>
  </si>
  <si>
    <t>Mjesto</t>
  </si>
  <si>
    <t>OTVORENI RADIO d.o.o.</t>
  </si>
  <si>
    <t>Zagreb</t>
  </si>
  <si>
    <t>OBITELJSKI RADIO d.o.o.</t>
  </si>
  <si>
    <t>RADIO DALMACIJA d.o.o.</t>
  </si>
  <si>
    <t>Split</t>
  </si>
  <si>
    <t>08220453686</t>
  </si>
  <si>
    <t>Osijek</t>
  </si>
  <si>
    <t>Glina</t>
  </si>
  <si>
    <t>Krapina</t>
  </si>
  <si>
    <t>Slavonski Brod</t>
  </si>
  <si>
    <t>Velika Gorica</t>
  </si>
  <si>
    <t>RADIO CROATIA d.o.o.</t>
  </si>
  <si>
    <t>RADIO BANOVINA d.o.o.</t>
  </si>
  <si>
    <t>MEDIA SERVIS GLOBAL d.o.o.</t>
  </si>
  <si>
    <t>MEDIARITAM d.o.o.</t>
  </si>
  <si>
    <t>SLAVONSKA POSAVINA d.o.o.</t>
  </si>
  <si>
    <t>E-RADIO d.o.o.</t>
  </si>
  <si>
    <t>Za djelatnost: J6010 Emitiranje radijskog programa</t>
  </si>
  <si>
    <t>prosječne plaće u kunama</t>
  </si>
  <si>
    <t>Osnovni financijski rezultati poduzetnika po vlasništvu za 2017. godinu</t>
  </si>
  <si>
    <t>Osnovni podaci poslovanja poduzetnika po županijama za 2017. godinu</t>
  </si>
  <si>
    <t>GRADSKI RADIO d.o.o. za propagandnu djelatnost</t>
  </si>
  <si>
    <t>Sjedište</t>
  </si>
  <si>
    <t>ENTER ZAGREB d.o.o.</t>
  </si>
  <si>
    <t>RADIO KAJ d.o.o.</t>
  </si>
  <si>
    <t>MEDIA UNIVERSAL d.o.o.</t>
  </si>
  <si>
    <r>
      <rPr>
        <b/>
        <sz val="10"/>
        <color theme="3" tint="-0.249977111117893"/>
        <rFont val="Arial"/>
        <family val="2"/>
        <charset val="238"/>
      </rPr>
      <t>Tablica 2.</t>
    </r>
    <r>
      <rPr>
        <sz val="10"/>
        <color theme="3" tint="-0.249977111117893"/>
        <rFont val="Arial"/>
        <family val="2"/>
        <charset val="238"/>
      </rPr>
      <t xml:space="preserve">  Top 10 poduzetnika u djelatnosti emitiranja radijskog programa, </t>
    </r>
    <r>
      <rPr>
        <u/>
        <sz val="10"/>
        <color theme="3" tint="-0.249977111117893"/>
        <rFont val="Arial"/>
        <family val="2"/>
        <charset val="238"/>
      </rPr>
      <t>rangirani prema ukupnom prihodu</t>
    </r>
    <r>
      <rPr>
        <sz val="10"/>
        <color theme="3" tint="-0.249977111117893"/>
        <rFont val="Arial"/>
        <family val="2"/>
        <charset val="238"/>
      </rPr>
      <t>, u 2017. godini (iznosi u tisućama kuna)</t>
    </r>
  </si>
  <si>
    <r>
      <rPr>
        <b/>
        <sz val="10"/>
        <color theme="3" tint="-0.249977111117893"/>
        <rFont val="Arial"/>
        <family val="2"/>
        <charset val="238"/>
      </rPr>
      <t>Tablica 3.</t>
    </r>
    <r>
      <rPr>
        <sz val="10"/>
        <color theme="3" tint="-0.249977111117893"/>
        <rFont val="Arial"/>
        <family val="2"/>
        <charset val="238"/>
      </rPr>
      <t xml:space="preserve">  Top 10 poduzetnika u djelatnosti emitiranja radijskog programa, </t>
    </r>
    <r>
      <rPr>
        <u/>
        <sz val="10"/>
        <color theme="3" tint="-0.249977111117893"/>
        <rFont val="Arial"/>
        <family val="2"/>
        <charset val="238"/>
      </rPr>
      <t>rangirani prema dobiti razdoblja</t>
    </r>
    <r>
      <rPr>
        <sz val="10"/>
        <color theme="3" tint="-0.249977111117893"/>
        <rFont val="Arial"/>
        <family val="2"/>
        <charset val="238"/>
      </rPr>
      <t>, u 2017. godini (iznosi u tisućama kuna)</t>
    </r>
  </si>
  <si>
    <t>Media Connections d.o.o.</t>
  </si>
  <si>
    <t>2008.</t>
  </si>
  <si>
    <t>Investicije u novu dugotrajnu imovinu</t>
  </si>
  <si>
    <r>
      <rPr>
        <b/>
        <sz val="10"/>
        <color theme="3" tint="-0.249977111117893"/>
        <rFont val="Arial"/>
        <family val="2"/>
        <charset val="238"/>
      </rPr>
      <t>Grafikon 1.</t>
    </r>
    <r>
      <rPr>
        <sz val="10"/>
        <color theme="3" tint="-0.249977111117893"/>
        <rFont val="Arial"/>
        <family val="2"/>
        <charset val="238"/>
      </rPr>
      <t xml:space="preserve">  Prosječna mjesečna neto plaća zaposlenih kod poduzetnika u 2017. godini, u djelatnosti emitiranja radijskog programa, prema oblicima vlasništva (iznosi u kunama)</t>
    </r>
  </si>
  <si>
    <t>Indeks</t>
  </si>
  <si>
    <r>
      <rPr>
        <b/>
        <sz val="10"/>
        <color theme="3" tint="-0.249977111117893"/>
        <rFont val="Arial"/>
        <family val="2"/>
        <charset val="238"/>
      </rPr>
      <t>Tablica 4.</t>
    </r>
    <r>
      <rPr>
        <sz val="10"/>
        <color theme="3" tint="-0.249977111117893"/>
        <rFont val="Arial"/>
        <family val="2"/>
        <charset val="238"/>
      </rPr>
      <t xml:space="preserve">  Broj poduzetnika, broj zaposlenih te osnovni financijski rezultati poslovanja poduzetnika u djelatnosti emitiranja radijskog programa (NKD 60.10) </t>
    </r>
    <r>
      <rPr>
        <b/>
        <sz val="10"/>
        <color theme="3" tint="-0.249977111117893"/>
        <rFont val="Arial"/>
        <family val="2"/>
        <charset val="238"/>
      </rPr>
      <t>u 2008. i 2017. godini</t>
    </r>
    <r>
      <rPr>
        <sz val="10"/>
        <color theme="3" tint="-0.249977111117893"/>
        <rFont val="Arial"/>
        <family val="2"/>
        <charset val="238"/>
      </rPr>
      <t xml:space="preserve">  (iznosi u tisućama kuna, prosječne plaće u kunama)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</si>
</sst>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0.0%"/>
    <numFmt numFmtId="166" formatCode="#,##0.0"/>
    <numFmt numFmtId="167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rgb="FF003366"/>
      <name val="Arial"/>
      <family val="2"/>
      <charset val="238"/>
    </font>
    <font>
      <sz val="10"/>
      <name val="MS Sans Serif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i/>
      <sz val="9"/>
      <color theme="4" tint="-0.499984740745262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u/>
      <sz val="10"/>
      <color theme="3" tint="-0.249977111117893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22"/>
      </left>
      <right/>
      <top style="thin">
        <color rgb="FFF7EFFF"/>
      </top>
      <bottom style="thin">
        <color indexed="22"/>
      </bottom>
      <diagonal/>
    </border>
    <border>
      <left style="thin">
        <color indexed="1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1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FFFF00"/>
      </left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8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7">
    <xf numFmtId="0" fontId="0" fillId="0" borderId="0"/>
    <xf numFmtId="0" fontId="16" fillId="0" borderId="0"/>
    <xf numFmtId="0" fontId="3" fillId="0" borderId="0"/>
    <xf numFmtId="0" fontId="26" fillId="0" borderId="0" applyNumberFormat="0" applyFill="0" applyBorder="0" applyAlignment="0" applyProtection="0"/>
    <xf numFmtId="0" fontId="28" fillId="0" borderId="0"/>
    <xf numFmtId="0" fontId="2" fillId="0" borderId="0"/>
    <xf numFmtId="0" fontId="1" fillId="0" borderId="0"/>
  </cellStyleXfs>
  <cellXfs count="109">
    <xf numFmtId="0" fontId="0" fillId="0" borderId="0" xfId="0"/>
    <xf numFmtId="0" fontId="11" fillId="0" borderId="0" xfId="0" applyFont="1" applyAlignment="1"/>
    <xf numFmtId="0" fontId="11" fillId="0" borderId="0" xfId="0" applyFont="1"/>
    <xf numFmtId="0" fontId="15" fillId="0" borderId="0" xfId="0" applyFont="1" applyAlignment="1">
      <alignment vertical="center"/>
    </xf>
    <xf numFmtId="0" fontId="5" fillId="0" borderId="0" xfId="2" applyFont="1" applyAlignment="1"/>
    <xf numFmtId="0" fontId="3" fillId="0" borderId="0" xfId="2"/>
    <xf numFmtId="0" fontId="6" fillId="0" borderId="0" xfId="2" applyFont="1" applyAlignment="1"/>
    <xf numFmtId="0" fontId="4" fillId="0" borderId="0" xfId="2" applyFont="1" applyAlignment="1"/>
    <xf numFmtId="0" fontId="7" fillId="0" borderId="0" xfId="2" applyFont="1" applyAlignment="1"/>
    <xf numFmtId="0" fontId="9" fillId="0" borderId="10" xfId="2" applyFont="1" applyBorder="1" applyAlignment="1">
      <alignment horizontal="left" vertical="center"/>
    </xf>
    <xf numFmtId="3" fontId="10" fillId="0" borderId="12" xfId="2" applyNumberFormat="1" applyFont="1" applyBorder="1" applyAlignment="1">
      <alignment horizontal="right" vertical="center"/>
    </xf>
    <xf numFmtId="3" fontId="0" fillId="0" borderId="0" xfId="0" applyNumberFormat="1"/>
    <xf numFmtId="0" fontId="9" fillId="0" borderId="12" xfId="0" applyFont="1" applyBorder="1" applyAlignment="1">
      <alignment horizontal="left" vertical="center"/>
    </xf>
    <xf numFmtId="3" fontId="9" fillId="0" borderId="12" xfId="0" applyNumberFormat="1" applyFont="1" applyBorder="1" applyAlignment="1">
      <alignment horizontal="right" vertical="center"/>
    </xf>
    <xf numFmtId="0" fontId="9" fillId="0" borderId="21" xfId="0" applyFont="1" applyBorder="1" applyAlignment="1">
      <alignment horizontal="left" vertical="center"/>
    </xf>
    <xf numFmtId="3" fontId="9" fillId="0" borderId="21" xfId="0" applyNumberFormat="1" applyFont="1" applyBorder="1" applyAlignment="1">
      <alignment horizontal="right" vertical="center"/>
    </xf>
    <xf numFmtId="0" fontId="9" fillId="2" borderId="22" xfId="0" applyFont="1" applyFill="1" applyBorder="1" applyAlignment="1">
      <alignment horizontal="left" vertical="center"/>
    </xf>
    <xf numFmtId="3" fontId="9" fillId="2" borderId="22" xfId="0" applyNumberFormat="1" applyFont="1" applyFill="1" applyBorder="1" applyAlignment="1">
      <alignment horizontal="right" vertical="center"/>
    </xf>
    <xf numFmtId="0" fontId="20" fillId="0" borderId="12" xfId="0" applyFont="1" applyBorder="1" applyAlignment="1">
      <alignment horizontal="left" vertical="center"/>
    </xf>
    <xf numFmtId="3" fontId="20" fillId="0" borderId="12" xfId="0" applyNumberFormat="1" applyFont="1" applyBorder="1" applyAlignment="1">
      <alignment horizontal="right" vertical="center"/>
    </xf>
    <xf numFmtId="3" fontId="19" fillId="3" borderId="22" xfId="0" applyNumberFormat="1" applyFont="1" applyFill="1" applyBorder="1" applyAlignment="1">
      <alignment horizontal="right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left" vertical="center"/>
    </xf>
    <xf numFmtId="0" fontId="19" fillId="3" borderId="22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right" vertical="center" wrapText="1"/>
    </xf>
    <xf numFmtId="0" fontId="21" fillId="0" borderId="0" xfId="0" applyFont="1" applyAlignment="1"/>
    <xf numFmtId="0" fontId="22" fillId="0" borderId="0" xfId="0" applyFont="1"/>
    <xf numFmtId="0" fontId="24" fillId="0" borderId="0" xfId="0" applyFont="1" applyAlignment="1"/>
    <xf numFmtId="0" fontId="24" fillId="0" borderId="0" xfId="0" applyFont="1"/>
    <xf numFmtId="3" fontId="9" fillId="2" borderId="22" xfId="0" applyNumberFormat="1" applyFont="1" applyFill="1" applyBorder="1" applyAlignment="1">
      <alignment horizontal="right" vertical="center" wrapText="1"/>
    </xf>
    <xf numFmtId="166" fontId="9" fillId="2" borderId="22" xfId="0" applyNumberFormat="1" applyFont="1" applyFill="1" applyBorder="1" applyAlignment="1">
      <alignment horizontal="right" vertical="center" wrapText="1"/>
    </xf>
    <xf numFmtId="3" fontId="23" fillId="2" borderId="22" xfId="0" applyNumberFormat="1" applyFont="1" applyFill="1" applyBorder="1" applyAlignment="1">
      <alignment horizontal="right" vertical="center" wrapText="1"/>
    </xf>
    <xf numFmtId="166" fontId="9" fillId="2" borderId="23" xfId="0" applyNumberFormat="1" applyFont="1" applyFill="1" applyBorder="1" applyAlignment="1">
      <alignment horizontal="right" vertical="center" wrapText="1"/>
    </xf>
    <xf numFmtId="3" fontId="9" fillId="2" borderId="25" xfId="0" applyNumberFormat="1" applyFont="1" applyFill="1" applyBorder="1" applyAlignment="1">
      <alignment horizontal="right" vertical="center" wrapText="1"/>
    </xf>
    <xf numFmtId="3" fontId="9" fillId="0" borderId="32" xfId="0" applyNumberFormat="1" applyFont="1" applyBorder="1" applyAlignment="1">
      <alignment horizontal="right" vertical="center" wrapText="1"/>
    </xf>
    <xf numFmtId="166" fontId="9" fillId="0" borderId="32" xfId="0" applyNumberFormat="1" applyFont="1" applyBorder="1" applyAlignment="1">
      <alignment horizontal="right" vertical="center" wrapText="1"/>
    </xf>
    <xf numFmtId="3" fontId="9" fillId="0" borderId="32" xfId="0" applyNumberFormat="1" applyFont="1" applyBorder="1" applyAlignment="1">
      <alignment vertical="center" wrapText="1"/>
    </xf>
    <xf numFmtId="3" fontId="9" fillId="2" borderId="23" xfId="0" applyNumberFormat="1" applyFont="1" applyFill="1" applyBorder="1" applyAlignment="1">
      <alignment horizontal="right" vertical="center" wrapText="1"/>
    </xf>
    <xf numFmtId="0" fontId="25" fillId="0" borderId="0" xfId="0" applyFont="1" applyAlignment="1"/>
    <xf numFmtId="0" fontId="25" fillId="0" borderId="0" xfId="0" applyFont="1"/>
    <xf numFmtId="0" fontId="19" fillId="3" borderId="22" xfId="0" applyFont="1" applyFill="1" applyBorder="1" applyAlignment="1">
      <alignment horizontal="center" vertical="center"/>
    </xf>
    <xf numFmtId="49" fontId="14" fillId="4" borderId="22" xfId="0" applyNumberFormat="1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3" fontId="14" fillId="4" borderId="26" xfId="0" applyNumberFormat="1" applyFont="1" applyFill="1" applyBorder="1" applyAlignment="1">
      <alignment vertical="center" wrapText="1"/>
    </xf>
    <xf numFmtId="3" fontId="14" fillId="4" borderId="28" xfId="0" applyNumberFormat="1" applyFont="1" applyFill="1" applyBorder="1" applyAlignment="1">
      <alignment vertical="center" wrapText="1"/>
    </xf>
    <xf numFmtId="3" fontId="14" fillId="4" borderId="31" xfId="0" applyNumberFormat="1" applyFont="1" applyFill="1" applyBorder="1" applyAlignment="1">
      <alignment horizontal="right" vertical="center" wrapText="1"/>
    </xf>
    <xf numFmtId="166" fontId="14" fillId="4" borderId="31" xfId="0" applyNumberFormat="1" applyFont="1" applyFill="1" applyBorder="1" applyAlignment="1">
      <alignment horizontal="right" vertical="center" wrapText="1"/>
    </xf>
    <xf numFmtId="3" fontId="14" fillId="4" borderId="22" xfId="0" applyNumberFormat="1" applyFont="1" applyFill="1" applyBorder="1" applyAlignment="1">
      <alignment horizontal="right" vertical="center" wrapText="1"/>
    </xf>
    <xf numFmtId="166" fontId="14" fillId="4" borderId="22" xfId="0" applyNumberFormat="1" applyFont="1" applyFill="1" applyBorder="1" applyAlignment="1">
      <alignment horizontal="right" vertical="center" wrapText="1"/>
    </xf>
    <xf numFmtId="3" fontId="14" fillId="4" borderId="27" xfId="0" applyNumberFormat="1" applyFont="1" applyFill="1" applyBorder="1" applyAlignment="1">
      <alignment horizontal="right" vertical="center" wrapText="1"/>
    </xf>
    <xf numFmtId="3" fontId="14" fillId="4" borderId="28" xfId="0" applyNumberFormat="1" applyFont="1" applyFill="1" applyBorder="1" applyAlignment="1">
      <alignment horizontal="right" vertical="center" wrapText="1"/>
    </xf>
    <xf numFmtId="166" fontId="14" fillId="4" borderId="29" xfId="0" applyNumberFormat="1" applyFont="1" applyFill="1" applyBorder="1" applyAlignment="1">
      <alignment horizontal="right" vertical="center" wrapText="1"/>
    </xf>
    <xf numFmtId="0" fontId="8" fillId="4" borderId="1" xfId="2" applyFont="1" applyFill="1" applyBorder="1" applyAlignment="1">
      <alignment horizontal="center" vertical="center" wrapText="1"/>
    </xf>
    <xf numFmtId="166" fontId="9" fillId="2" borderId="22" xfId="0" applyNumberFormat="1" applyFont="1" applyFill="1" applyBorder="1" applyAlignment="1">
      <alignment horizontal="right" vertical="center"/>
    </xf>
    <xf numFmtId="166" fontId="9" fillId="0" borderId="21" xfId="0" applyNumberFormat="1" applyFont="1" applyBorder="1" applyAlignment="1">
      <alignment horizontal="right" vertical="center"/>
    </xf>
    <xf numFmtId="166" fontId="9" fillId="0" borderId="12" xfId="0" applyNumberFormat="1" applyFont="1" applyBorder="1" applyAlignment="1">
      <alignment horizontal="right" vertical="center"/>
    </xf>
    <xf numFmtId="166" fontId="20" fillId="0" borderId="12" xfId="0" applyNumberFormat="1" applyFont="1" applyBorder="1" applyAlignment="1">
      <alignment horizontal="right" vertical="center"/>
    </xf>
    <xf numFmtId="49" fontId="8" fillId="5" borderId="3" xfId="0" applyNumberFormat="1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3" fontId="10" fillId="0" borderId="7" xfId="0" applyNumberFormat="1" applyFont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164" fontId="10" fillId="0" borderId="9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 vertical="center"/>
    </xf>
    <xf numFmtId="164" fontId="10" fillId="0" borderId="13" xfId="0" applyNumberFormat="1" applyFont="1" applyBorder="1" applyAlignment="1">
      <alignment horizontal="right" vertical="center"/>
    </xf>
    <xf numFmtId="3" fontId="27" fillId="6" borderId="22" xfId="0" applyNumberFormat="1" applyFont="1" applyFill="1" applyBorder="1" applyAlignment="1">
      <alignment horizontal="right" vertical="center" wrapText="1"/>
    </xf>
    <xf numFmtId="3" fontId="27" fillId="7" borderId="22" xfId="0" applyNumberFormat="1" applyFont="1" applyFill="1" applyBorder="1" applyAlignment="1">
      <alignment horizontal="right" vertical="center" wrapText="1"/>
    </xf>
    <xf numFmtId="0" fontId="26" fillId="0" borderId="0" xfId="3" applyAlignment="1">
      <alignment vertical="center"/>
    </xf>
    <xf numFmtId="165" fontId="27" fillId="8" borderId="22" xfId="0" applyNumberFormat="1" applyFont="1" applyFill="1" applyBorder="1" applyAlignment="1">
      <alignment horizontal="right" vertical="center" wrapText="1"/>
    </xf>
    <xf numFmtId="0" fontId="19" fillId="3" borderId="22" xfId="0" quotePrefix="1" applyFont="1" applyFill="1" applyBorder="1" applyAlignment="1">
      <alignment horizontal="center" vertical="center"/>
    </xf>
    <xf numFmtId="0" fontId="27" fillId="6" borderId="22" xfId="0" applyFont="1" applyFill="1" applyBorder="1" applyAlignment="1">
      <alignment vertical="center" wrapText="1"/>
    </xf>
    <xf numFmtId="0" fontId="27" fillId="7" borderId="22" xfId="0" applyFont="1" applyFill="1" applyBorder="1" applyAlignment="1">
      <alignment vertical="center" wrapText="1"/>
    </xf>
    <xf numFmtId="0" fontId="27" fillId="8" borderId="22" xfId="0" applyFont="1" applyFill="1" applyBorder="1" applyAlignment="1">
      <alignment vertical="center" wrapText="1"/>
    </xf>
    <xf numFmtId="0" fontId="19" fillId="3" borderId="22" xfId="0" applyFont="1" applyFill="1" applyBorder="1" applyAlignment="1">
      <alignment horizontal="left" vertical="center" wrapText="1"/>
    </xf>
    <xf numFmtId="49" fontId="8" fillId="5" borderId="14" xfId="0" applyNumberFormat="1" applyFont="1" applyFill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right" vertical="center"/>
    </xf>
    <xf numFmtId="3" fontId="10" fillId="0" borderId="18" xfId="0" applyNumberFormat="1" applyFont="1" applyBorder="1" applyAlignment="1">
      <alignment horizontal="right" vertical="center"/>
    </xf>
    <xf numFmtId="164" fontId="10" fillId="0" borderId="15" xfId="0" applyNumberFormat="1" applyFont="1" applyBorder="1" applyAlignment="1">
      <alignment horizontal="right" vertical="center"/>
    </xf>
    <xf numFmtId="3" fontId="10" fillId="0" borderId="16" xfId="0" applyNumberFormat="1" applyFont="1" applyBorder="1" applyAlignment="1">
      <alignment horizontal="right" vertical="center"/>
    </xf>
    <xf numFmtId="167" fontId="0" fillId="0" borderId="0" xfId="0" applyNumberFormat="1"/>
    <xf numFmtId="3" fontId="3" fillId="0" borderId="0" xfId="2" applyNumberFormat="1"/>
    <xf numFmtId="0" fontId="13" fillId="4" borderId="22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27" fillId="6" borderId="23" xfId="0" applyFont="1" applyFill="1" applyBorder="1" applyAlignment="1">
      <alignment horizontal="left" vertical="center" wrapText="1"/>
    </xf>
    <xf numFmtId="0" fontId="27" fillId="6" borderId="24" xfId="0" applyFont="1" applyFill="1" applyBorder="1" applyAlignment="1">
      <alignment horizontal="left" vertical="center" wrapText="1"/>
    </xf>
    <xf numFmtId="0" fontId="27" fillId="7" borderId="23" xfId="0" applyFont="1" applyFill="1" applyBorder="1" applyAlignment="1">
      <alignment horizontal="left" vertical="center" wrapText="1"/>
    </xf>
    <xf numFmtId="0" fontId="27" fillId="7" borderId="24" xfId="0" applyFont="1" applyFill="1" applyBorder="1" applyAlignment="1">
      <alignment horizontal="left" vertical="center" wrapText="1"/>
    </xf>
    <xf numFmtId="0" fontId="27" fillId="8" borderId="23" xfId="0" applyFont="1" applyFill="1" applyBorder="1" applyAlignment="1">
      <alignment horizontal="left" vertical="center" wrapText="1"/>
    </xf>
    <xf numFmtId="0" fontId="27" fillId="8" borderId="2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4" fillId="4" borderId="34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5" xfId="0" applyBorder="1" applyAlignment="1"/>
    <xf numFmtId="165" fontId="30" fillId="2" borderId="22" xfId="0" applyNumberFormat="1" applyFont="1" applyFill="1" applyBorder="1" applyAlignment="1">
      <alignment vertical="center"/>
    </xf>
    <xf numFmtId="165" fontId="30" fillId="0" borderId="0" xfId="0" applyNumberFormat="1" applyFont="1" applyAlignment="1">
      <alignment vertical="center"/>
    </xf>
    <xf numFmtId="165" fontId="31" fillId="0" borderId="0" xfId="0" applyNumberFormat="1" applyFont="1" applyAlignment="1">
      <alignment vertical="center"/>
    </xf>
  </cellXfs>
  <cellStyles count="7">
    <cellStyle name="Hiperveza" xfId="3" builtinId="8"/>
    <cellStyle name="Normal 2" xfId="1"/>
    <cellStyle name="Normal 3" xfId="2"/>
    <cellStyle name="Normalno" xfId="0" builtinId="0"/>
    <cellStyle name="Normalno 2" xfId="4"/>
    <cellStyle name="Normalno 3" xfId="5"/>
    <cellStyle name="Normalno 4" xfId="6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21055268342381"/>
          <c:y val="9.2592592592592587E-2"/>
          <c:w val="0.7983646555741688"/>
          <c:h val="0.760593832020997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1'!$A$7</c:f>
              <c:strCache>
                <c:ptCount val="1"/>
                <c:pt idx="0">
                  <c:v>Prosječna mjesečna neto plaća po zaposlenom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1.1315417256011316E-2"/>
                  <c:y val="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543611504007543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315417256011316E-2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201320132013201E-2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1'!$B$6:$E$6</c:f>
              <c:strCache>
                <c:ptCount val="4"/>
                <c:pt idx="0">
                  <c:v>Državno</c:v>
                </c:pt>
                <c:pt idx="1">
                  <c:v>Privatno</c:v>
                </c:pt>
                <c:pt idx="2">
                  <c:v>Mješovito</c:v>
                </c:pt>
                <c:pt idx="3">
                  <c:v>Ukupno sva
 vlasništva</c:v>
                </c:pt>
              </c:strCache>
            </c:strRef>
          </c:cat>
          <c:val>
            <c:numRef>
              <c:f>'Grafikon 1'!$B$7:$E$7</c:f>
              <c:numCache>
                <c:formatCode>#,##0</c:formatCode>
                <c:ptCount val="4"/>
                <c:pt idx="0">
                  <c:v>4857.6205128205129</c:v>
                </c:pt>
                <c:pt idx="1">
                  <c:v>4565.7060793405462</c:v>
                </c:pt>
                <c:pt idx="2">
                  <c:v>4589.5866141732286</c:v>
                </c:pt>
                <c:pt idx="3">
                  <c:v>4591.936432260628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gapDepth val="58"/>
        <c:shape val="cylinder"/>
        <c:axId val="153860608"/>
        <c:axId val="140710976"/>
        <c:axId val="0"/>
      </c:bar3DChart>
      <c:catAx>
        <c:axId val="153860608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40710976"/>
        <c:crosses val="autoZero"/>
        <c:auto val="1"/>
        <c:lblAlgn val="ctr"/>
        <c:lblOffset val="100"/>
        <c:noMultiLvlLbl val="0"/>
      </c:catAx>
      <c:valAx>
        <c:axId val="140710976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53860608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171450</xdr:rowOff>
    </xdr:from>
    <xdr:to>
      <xdr:col>0</xdr:col>
      <xdr:colOff>1352550</xdr:colOff>
      <xdr:row>2</xdr:row>
      <xdr:rowOff>57149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145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2</xdr:col>
      <xdr:colOff>19050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2</xdr:col>
      <xdr:colOff>19050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26682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171450</xdr:rowOff>
    </xdr:from>
    <xdr:to>
      <xdr:col>0</xdr:col>
      <xdr:colOff>1352550</xdr:colOff>
      <xdr:row>2</xdr:row>
      <xdr:rowOff>57149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145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161925</xdr:rowOff>
    </xdr:from>
    <xdr:to>
      <xdr:col>0</xdr:col>
      <xdr:colOff>1457325</xdr:colOff>
      <xdr:row>2</xdr:row>
      <xdr:rowOff>47624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1352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190499</xdr:colOff>
      <xdr:row>8</xdr:row>
      <xdr:rowOff>23812</xdr:rowOff>
    </xdr:from>
    <xdr:to>
      <xdr:col>6</xdr:col>
      <xdr:colOff>76200</xdr:colOff>
      <xdr:row>22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6"/>
  <sheetViews>
    <sheetView workbookViewId="0">
      <selection activeCell="C8" sqref="C8:C24"/>
    </sheetView>
  </sheetViews>
  <sheetFormatPr defaultRowHeight="15" x14ac:dyDescent="0.25"/>
  <cols>
    <col min="1" max="1" width="54.7109375" customWidth="1"/>
  </cols>
  <sheetData>
    <row r="4" spans="1:4" x14ac:dyDescent="0.25">
      <c r="A4" s="1" t="s">
        <v>86</v>
      </c>
      <c r="B4" s="2"/>
      <c r="C4" s="2"/>
      <c r="D4" s="2"/>
    </row>
    <row r="5" spans="1:4" x14ac:dyDescent="0.25">
      <c r="A5" s="2"/>
      <c r="B5" s="2"/>
      <c r="C5" s="2"/>
      <c r="D5" s="2"/>
    </row>
    <row r="6" spans="1:4" ht="24" customHeight="1" x14ac:dyDescent="0.25">
      <c r="A6" s="90" t="s">
        <v>3</v>
      </c>
      <c r="B6" s="91" t="s">
        <v>64</v>
      </c>
      <c r="C6" s="91"/>
      <c r="D6" s="91"/>
    </row>
    <row r="7" spans="1:4" x14ac:dyDescent="0.25">
      <c r="A7" s="90"/>
      <c r="B7" s="41" t="s">
        <v>82</v>
      </c>
      <c r="C7" s="41" t="s">
        <v>83</v>
      </c>
      <c r="D7" s="41" t="s">
        <v>5</v>
      </c>
    </row>
    <row r="8" spans="1:4" x14ac:dyDescent="0.25">
      <c r="A8" s="16" t="s">
        <v>6</v>
      </c>
      <c r="B8" s="17"/>
      <c r="C8" s="17">
        <v>156</v>
      </c>
      <c r="D8" s="59" t="s">
        <v>7</v>
      </c>
    </row>
    <row r="9" spans="1:4" x14ac:dyDescent="0.25">
      <c r="A9" s="16" t="s">
        <v>8</v>
      </c>
      <c r="B9" s="17">
        <v>112</v>
      </c>
      <c r="C9" s="17">
        <v>118</v>
      </c>
      <c r="D9" s="59">
        <v>105.35714285714286</v>
      </c>
    </row>
    <row r="10" spans="1:4" x14ac:dyDescent="0.25">
      <c r="A10" s="16" t="s">
        <v>9</v>
      </c>
      <c r="B10" s="17">
        <v>38</v>
      </c>
      <c r="C10" s="17">
        <v>38</v>
      </c>
      <c r="D10" s="59">
        <v>100</v>
      </c>
    </row>
    <row r="11" spans="1:4" x14ac:dyDescent="0.25">
      <c r="A11" s="14" t="s">
        <v>10</v>
      </c>
      <c r="B11" s="15">
        <v>822</v>
      </c>
      <c r="C11" s="15">
        <v>839</v>
      </c>
      <c r="D11" s="60">
        <v>102.06812652068126</v>
      </c>
    </row>
    <row r="12" spans="1:4" x14ac:dyDescent="0.25">
      <c r="A12" s="12" t="s">
        <v>11</v>
      </c>
      <c r="B12" s="13">
        <v>236577.277</v>
      </c>
      <c r="C12" s="13">
        <v>249494.68400000001</v>
      </c>
      <c r="D12" s="61">
        <v>105.46012159908325</v>
      </c>
    </row>
    <row r="13" spans="1:4" x14ac:dyDescent="0.25">
      <c r="A13" s="12" t="s">
        <v>12</v>
      </c>
      <c r="B13" s="13">
        <v>227883.236</v>
      </c>
      <c r="C13" s="13">
        <v>236898.92199999999</v>
      </c>
      <c r="D13" s="61">
        <v>103.95627434393637</v>
      </c>
    </row>
    <row r="14" spans="1:4" x14ac:dyDescent="0.25">
      <c r="A14" s="12" t="s">
        <v>13</v>
      </c>
      <c r="B14" s="13">
        <v>13574.263000000001</v>
      </c>
      <c r="C14" s="13">
        <v>20918.423999999999</v>
      </c>
      <c r="D14" s="61">
        <v>154.10357085316525</v>
      </c>
    </row>
    <row r="15" spans="1:4" x14ac:dyDescent="0.25">
      <c r="A15" s="12" t="s">
        <v>14</v>
      </c>
      <c r="B15" s="13">
        <v>4880.2219999999998</v>
      </c>
      <c r="C15" s="13">
        <v>8322.6620000000003</v>
      </c>
      <c r="D15" s="61">
        <v>170.53859435083078</v>
      </c>
    </row>
    <row r="16" spans="1:4" x14ac:dyDescent="0.25">
      <c r="A16" s="12" t="s">
        <v>15</v>
      </c>
      <c r="B16" s="13">
        <v>2833.7869999999998</v>
      </c>
      <c r="C16" s="13">
        <v>3415.8510000000001</v>
      </c>
      <c r="D16" s="61">
        <v>120.54014645419717</v>
      </c>
    </row>
    <row r="17" spans="1:6" x14ac:dyDescent="0.25">
      <c r="A17" s="12" t="s">
        <v>16</v>
      </c>
      <c r="B17" s="13">
        <v>10742.07</v>
      </c>
      <c r="C17" s="13">
        <v>17502.573</v>
      </c>
      <c r="D17" s="61">
        <v>162.93482541074488</v>
      </c>
    </row>
    <row r="18" spans="1:6" x14ac:dyDescent="0.25">
      <c r="A18" s="12" t="s">
        <v>17</v>
      </c>
      <c r="B18" s="13">
        <v>4881.8159999999998</v>
      </c>
      <c r="C18" s="13">
        <v>8322.6620000000003</v>
      </c>
      <c r="D18" s="61">
        <v>170.48291045791157</v>
      </c>
    </row>
    <row r="19" spans="1:6" x14ac:dyDescent="0.25">
      <c r="A19" s="18" t="s">
        <v>22</v>
      </c>
      <c r="B19" s="19">
        <v>5860.2539999999999</v>
      </c>
      <c r="C19" s="19">
        <v>9179.9110000000001</v>
      </c>
      <c r="D19" s="62">
        <v>156.64698151308801</v>
      </c>
      <c r="F19" s="88"/>
    </row>
    <row r="20" spans="1:6" x14ac:dyDescent="0.25">
      <c r="A20" s="12" t="s">
        <v>19</v>
      </c>
      <c r="B20" s="13">
        <v>2304.9389999999999</v>
      </c>
      <c r="C20" s="13">
        <v>2054.4059999999999</v>
      </c>
      <c r="D20" s="61">
        <v>89.130601720913234</v>
      </c>
    </row>
    <row r="21" spans="1:6" x14ac:dyDescent="0.25">
      <c r="A21" s="12" t="s">
        <v>20</v>
      </c>
      <c r="B21" s="13">
        <v>741.92700000000002</v>
      </c>
      <c r="C21" s="13">
        <v>197.554</v>
      </c>
      <c r="D21" s="61">
        <v>26.627147953909216</v>
      </c>
    </row>
    <row r="22" spans="1:6" x14ac:dyDescent="0.25">
      <c r="A22" s="12" t="s">
        <v>21</v>
      </c>
      <c r="B22" s="13">
        <v>1563.0119999999999</v>
      </c>
      <c r="C22" s="13">
        <v>1856.8520000000001</v>
      </c>
      <c r="D22" s="61">
        <v>118.79959974715486</v>
      </c>
    </row>
    <row r="23" spans="1:6" x14ac:dyDescent="0.25">
      <c r="A23" s="12" t="s">
        <v>23</v>
      </c>
      <c r="B23" s="13">
        <v>2051.6529999999998</v>
      </c>
      <c r="C23" s="13">
        <v>852.62900000000002</v>
      </c>
      <c r="D23" s="61">
        <v>41.558148478324561</v>
      </c>
    </row>
    <row r="24" spans="1:6" x14ac:dyDescent="0.25">
      <c r="A24" s="12" t="s">
        <v>18</v>
      </c>
      <c r="B24" s="13">
        <v>4441.0726885644772</v>
      </c>
      <c r="C24" s="13">
        <v>4591.936432260628</v>
      </c>
      <c r="D24" s="61">
        <v>103.39701135909387</v>
      </c>
    </row>
    <row r="25" spans="1:6" x14ac:dyDescent="0.25">
      <c r="A25" s="2"/>
      <c r="B25" s="2"/>
      <c r="C25" s="2"/>
      <c r="D25" s="2"/>
    </row>
    <row r="26" spans="1:6" x14ac:dyDescent="0.25">
      <c r="A26" s="3" t="s">
        <v>84</v>
      </c>
    </row>
  </sheetData>
  <mergeCells count="2">
    <mergeCell ref="A6:A7"/>
    <mergeCell ref="B6:D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3"/>
  <sheetViews>
    <sheetView workbookViewId="0">
      <selection activeCell="B24" sqref="B24"/>
    </sheetView>
  </sheetViews>
  <sheetFormatPr defaultRowHeight="15" x14ac:dyDescent="0.25"/>
  <cols>
    <col min="1" max="1" width="6" customWidth="1"/>
    <col min="2" max="2" width="13.42578125" customWidth="1"/>
    <col min="3" max="3" width="26.5703125" customWidth="1"/>
    <col min="4" max="4" width="9.28515625" bestFit="1" customWidth="1"/>
    <col min="5" max="5" width="11.5703125" customWidth="1"/>
    <col min="6" max="8" width="10.7109375" customWidth="1"/>
  </cols>
  <sheetData>
    <row r="4" spans="1:8" x14ac:dyDescent="0.25">
      <c r="A4" s="1" t="s">
        <v>114</v>
      </c>
    </row>
    <row r="6" spans="1:8" ht="23.25" customHeight="1" x14ac:dyDescent="0.25">
      <c r="A6" s="42" t="s">
        <v>46</v>
      </c>
      <c r="B6" s="42" t="s">
        <v>24</v>
      </c>
      <c r="C6" s="42" t="s">
        <v>47</v>
      </c>
      <c r="D6" s="42" t="s">
        <v>48</v>
      </c>
      <c r="E6" s="42" t="s">
        <v>110</v>
      </c>
      <c r="F6" s="42" t="s">
        <v>10</v>
      </c>
      <c r="G6" s="42" t="s">
        <v>49</v>
      </c>
      <c r="H6" s="42" t="s">
        <v>16</v>
      </c>
    </row>
    <row r="7" spans="1:8" x14ac:dyDescent="0.25">
      <c r="A7" s="21" t="s">
        <v>50</v>
      </c>
      <c r="B7" s="40">
        <v>28140997362</v>
      </c>
      <c r="C7" s="22" t="s">
        <v>99</v>
      </c>
      <c r="D7" s="23" t="s">
        <v>63</v>
      </c>
      <c r="E7" s="23" t="s">
        <v>89</v>
      </c>
      <c r="F7" s="24">
        <v>6</v>
      </c>
      <c r="G7" s="20">
        <v>28688.011999999999</v>
      </c>
      <c r="H7" s="20">
        <v>2811.9140000000002</v>
      </c>
    </row>
    <row r="8" spans="1:8" x14ac:dyDescent="0.25">
      <c r="A8" s="23" t="s">
        <v>51</v>
      </c>
      <c r="B8" s="40">
        <v>70766135587</v>
      </c>
      <c r="C8" s="22" t="s">
        <v>90</v>
      </c>
      <c r="D8" s="23" t="s">
        <v>63</v>
      </c>
      <c r="E8" s="23" t="s">
        <v>89</v>
      </c>
      <c r="F8" s="24">
        <v>7</v>
      </c>
      <c r="G8" s="20">
        <v>28487.35</v>
      </c>
      <c r="H8" s="20">
        <v>4804.1019999999999</v>
      </c>
    </row>
    <row r="9" spans="1:8" x14ac:dyDescent="0.25">
      <c r="A9" s="23" t="s">
        <v>52</v>
      </c>
      <c r="B9" s="40">
        <v>96012726169</v>
      </c>
      <c r="C9" s="22" t="s">
        <v>88</v>
      </c>
      <c r="D9" s="23" t="s">
        <v>63</v>
      </c>
      <c r="E9" s="23" t="s">
        <v>89</v>
      </c>
      <c r="F9" s="24">
        <v>18</v>
      </c>
      <c r="G9" s="20">
        <v>19795.911</v>
      </c>
      <c r="H9" s="20">
        <v>1526.4760000000001</v>
      </c>
    </row>
    <row r="10" spans="1:8" x14ac:dyDescent="0.25">
      <c r="A10" s="23" t="s">
        <v>53</v>
      </c>
      <c r="B10" s="40">
        <v>27746792432</v>
      </c>
      <c r="C10" s="22" t="s">
        <v>91</v>
      </c>
      <c r="D10" s="23" t="s">
        <v>63</v>
      </c>
      <c r="E10" s="23" t="s">
        <v>92</v>
      </c>
      <c r="F10" s="24">
        <v>15</v>
      </c>
      <c r="G10" s="20">
        <v>12265.454</v>
      </c>
      <c r="H10" s="20">
        <v>751.423</v>
      </c>
    </row>
    <row r="11" spans="1:8" x14ac:dyDescent="0.25">
      <c r="A11" s="23" t="s">
        <v>54</v>
      </c>
      <c r="B11" s="40">
        <v>10774392683</v>
      </c>
      <c r="C11" s="82" t="s">
        <v>101</v>
      </c>
      <c r="D11" s="23" t="s">
        <v>63</v>
      </c>
      <c r="E11" s="23" t="s">
        <v>89</v>
      </c>
      <c r="F11" s="24">
        <v>8</v>
      </c>
      <c r="G11" s="20">
        <v>11899.406999999999</v>
      </c>
      <c r="H11" s="20">
        <v>440.35</v>
      </c>
    </row>
    <row r="12" spans="1:8" x14ac:dyDescent="0.25">
      <c r="A12" s="23" t="s">
        <v>55</v>
      </c>
      <c r="B12" s="40">
        <v>60299905912</v>
      </c>
      <c r="C12" s="22" t="s">
        <v>111</v>
      </c>
      <c r="D12" s="23" t="s">
        <v>63</v>
      </c>
      <c r="E12" s="23" t="s">
        <v>89</v>
      </c>
      <c r="F12" s="24">
        <v>8</v>
      </c>
      <c r="G12" s="20">
        <v>7503.2759999999998</v>
      </c>
      <c r="H12" s="20">
        <v>119.925</v>
      </c>
    </row>
    <row r="13" spans="1:8" x14ac:dyDescent="0.25">
      <c r="A13" s="23" t="s">
        <v>56</v>
      </c>
      <c r="B13" s="40">
        <v>68155026706</v>
      </c>
      <c r="C13" s="22" t="s">
        <v>112</v>
      </c>
      <c r="D13" s="23" t="s">
        <v>63</v>
      </c>
      <c r="E13" s="23" t="s">
        <v>89</v>
      </c>
      <c r="F13" s="24">
        <v>17</v>
      </c>
      <c r="G13" s="20">
        <v>5885.2120000000004</v>
      </c>
      <c r="H13" s="20">
        <v>249.809</v>
      </c>
    </row>
    <row r="14" spans="1:8" x14ac:dyDescent="0.25">
      <c r="A14" s="23" t="s">
        <v>57</v>
      </c>
      <c r="B14" s="40">
        <v>23530559747</v>
      </c>
      <c r="C14" s="22" t="s">
        <v>113</v>
      </c>
      <c r="D14" s="23" t="s">
        <v>63</v>
      </c>
      <c r="E14" s="23" t="s">
        <v>89</v>
      </c>
      <c r="F14" s="24">
        <v>14</v>
      </c>
      <c r="G14" s="20">
        <v>5009.3100000000004</v>
      </c>
      <c r="H14" s="20">
        <v>0</v>
      </c>
    </row>
    <row r="15" spans="1:8" x14ac:dyDescent="0.25">
      <c r="A15" s="23" t="s">
        <v>58</v>
      </c>
      <c r="B15" s="78">
        <v>20205179401</v>
      </c>
      <c r="C15" s="22" t="s">
        <v>116</v>
      </c>
      <c r="D15" s="23" t="s">
        <v>63</v>
      </c>
      <c r="E15" s="23" t="s">
        <v>89</v>
      </c>
      <c r="F15" s="24">
        <v>19</v>
      </c>
      <c r="G15" s="20">
        <v>4198.1620000000003</v>
      </c>
      <c r="H15" s="20">
        <v>0</v>
      </c>
    </row>
    <row r="16" spans="1:8" x14ac:dyDescent="0.25">
      <c r="A16" s="23" t="s">
        <v>59</v>
      </c>
      <c r="B16" s="40">
        <v>95283343666</v>
      </c>
      <c r="C16" s="22" t="s">
        <v>102</v>
      </c>
      <c r="D16" s="23" t="s">
        <v>63</v>
      </c>
      <c r="E16" s="23" t="s">
        <v>96</v>
      </c>
      <c r="F16" s="24">
        <v>13</v>
      </c>
      <c r="G16" s="20">
        <v>3965.9670000000001</v>
      </c>
      <c r="H16" s="20">
        <v>433.13400000000001</v>
      </c>
    </row>
    <row r="17" spans="1:8" ht="15" customHeight="1" x14ac:dyDescent="0.25">
      <c r="A17" s="92" t="s">
        <v>60</v>
      </c>
      <c r="B17" s="93"/>
      <c r="C17" s="93"/>
      <c r="D17" s="93"/>
      <c r="E17" s="79"/>
      <c r="F17" s="74">
        <f>SUM(F7:F16)</f>
        <v>125</v>
      </c>
      <c r="G17" s="74">
        <f>SUM(G7:G16)</f>
        <v>127698.06099999999</v>
      </c>
      <c r="H17" s="74">
        <f>SUM(H7:H16)</f>
        <v>11137.133</v>
      </c>
    </row>
    <row r="18" spans="1:8" ht="15" customHeight="1" x14ac:dyDescent="0.25">
      <c r="A18" s="94" t="s">
        <v>61</v>
      </c>
      <c r="B18" s="95"/>
      <c r="C18" s="95"/>
      <c r="D18" s="95"/>
      <c r="E18" s="80"/>
      <c r="F18" s="75">
        <v>839</v>
      </c>
      <c r="G18" s="75">
        <v>249494.68400000001</v>
      </c>
      <c r="H18" s="75">
        <v>17502.573</v>
      </c>
    </row>
    <row r="19" spans="1:8" x14ac:dyDescent="0.25">
      <c r="A19" s="96" t="s">
        <v>62</v>
      </c>
      <c r="B19" s="97"/>
      <c r="C19" s="97"/>
      <c r="D19" s="97"/>
      <c r="E19" s="81"/>
      <c r="F19" s="77">
        <f>F17/F18</f>
        <v>0.14898688915375446</v>
      </c>
      <c r="G19" s="77">
        <f>G17/G18</f>
        <v>0.5118267810467656</v>
      </c>
      <c r="H19" s="77">
        <f>H17/H18</f>
        <v>0.6363140436551814</v>
      </c>
    </row>
    <row r="21" spans="1:8" x14ac:dyDescent="0.25">
      <c r="A21" s="3" t="s">
        <v>84</v>
      </c>
      <c r="G21" s="88"/>
    </row>
    <row r="22" spans="1:8" x14ac:dyDescent="0.25">
      <c r="G22" s="88"/>
    </row>
    <row r="23" spans="1:8" x14ac:dyDescent="0.25">
      <c r="A23" s="76"/>
    </row>
  </sheetData>
  <mergeCells count="3">
    <mergeCell ref="A17:D17"/>
    <mergeCell ref="A18:D18"/>
    <mergeCell ref="A19:D19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3"/>
  <sheetViews>
    <sheetView workbookViewId="0">
      <selection activeCell="A5" sqref="A5"/>
    </sheetView>
  </sheetViews>
  <sheetFormatPr defaultRowHeight="15" x14ac:dyDescent="0.25"/>
  <cols>
    <col min="1" max="1" width="6" customWidth="1"/>
    <col min="2" max="2" width="13.42578125" customWidth="1"/>
    <col min="3" max="3" width="26.85546875" customWidth="1"/>
    <col min="4" max="4" width="9.28515625" bestFit="1" customWidth="1"/>
    <col min="5" max="5" width="13.28515625" bestFit="1" customWidth="1"/>
    <col min="6" max="6" width="12.42578125" bestFit="1" customWidth="1"/>
    <col min="7" max="7" width="12.5703125" bestFit="1" customWidth="1"/>
    <col min="14" max="14" width="14.85546875" bestFit="1" customWidth="1"/>
    <col min="15" max="15" width="13.85546875" bestFit="1" customWidth="1"/>
  </cols>
  <sheetData>
    <row r="4" spans="1:8" x14ac:dyDescent="0.25">
      <c r="A4" s="1" t="s">
        <v>115</v>
      </c>
    </row>
    <row r="6" spans="1:8" ht="23.25" customHeight="1" x14ac:dyDescent="0.25">
      <c r="A6" s="42" t="s">
        <v>46</v>
      </c>
      <c r="B6" s="42" t="s">
        <v>24</v>
      </c>
      <c r="C6" s="42" t="s">
        <v>47</v>
      </c>
      <c r="D6" s="42" t="s">
        <v>48</v>
      </c>
      <c r="E6" s="42" t="s">
        <v>87</v>
      </c>
      <c r="F6" s="42" t="s">
        <v>10</v>
      </c>
      <c r="G6" s="42" t="s">
        <v>49</v>
      </c>
      <c r="H6" s="42" t="s">
        <v>16</v>
      </c>
    </row>
    <row r="7" spans="1:8" x14ac:dyDescent="0.25">
      <c r="A7" s="21" t="s">
        <v>50</v>
      </c>
      <c r="B7" s="40">
        <v>70766135587</v>
      </c>
      <c r="C7" s="22" t="s">
        <v>90</v>
      </c>
      <c r="D7" s="23" t="s">
        <v>63</v>
      </c>
      <c r="E7" s="23" t="s">
        <v>89</v>
      </c>
      <c r="F7" s="24">
        <v>7</v>
      </c>
      <c r="G7" s="20">
        <v>28487.35</v>
      </c>
      <c r="H7" s="20">
        <v>4804.1019999999999</v>
      </c>
    </row>
    <row r="8" spans="1:8" x14ac:dyDescent="0.25">
      <c r="A8" s="23" t="s">
        <v>51</v>
      </c>
      <c r="B8" s="40">
        <v>28140997362</v>
      </c>
      <c r="C8" s="22" t="s">
        <v>99</v>
      </c>
      <c r="D8" s="23" t="s">
        <v>63</v>
      </c>
      <c r="E8" s="23" t="s">
        <v>89</v>
      </c>
      <c r="F8" s="24">
        <v>6</v>
      </c>
      <c r="G8" s="20">
        <v>28688.011999999999</v>
      </c>
      <c r="H8" s="20">
        <v>2811.9140000000002</v>
      </c>
    </row>
    <row r="9" spans="1:8" x14ac:dyDescent="0.25">
      <c r="A9" s="23" t="s">
        <v>52</v>
      </c>
      <c r="B9" s="40">
        <v>96012726169</v>
      </c>
      <c r="C9" s="22" t="s">
        <v>88</v>
      </c>
      <c r="D9" s="23" t="s">
        <v>63</v>
      </c>
      <c r="E9" s="23" t="s">
        <v>89</v>
      </c>
      <c r="F9" s="24">
        <v>18</v>
      </c>
      <c r="G9" s="20">
        <v>19795.911</v>
      </c>
      <c r="H9" s="20">
        <v>1526.4760000000001</v>
      </c>
    </row>
    <row r="10" spans="1:8" x14ac:dyDescent="0.25">
      <c r="A10" s="23" t="s">
        <v>53</v>
      </c>
      <c r="B10" s="40">
        <v>27746792432</v>
      </c>
      <c r="C10" s="22" t="s">
        <v>91</v>
      </c>
      <c r="D10" s="23" t="s">
        <v>63</v>
      </c>
      <c r="E10" s="23" t="s">
        <v>92</v>
      </c>
      <c r="F10" s="24">
        <v>15</v>
      </c>
      <c r="G10" s="20">
        <v>12265.454</v>
      </c>
      <c r="H10" s="20">
        <v>751.423</v>
      </c>
    </row>
    <row r="11" spans="1:8" ht="24" x14ac:dyDescent="0.25">
      <c r="A11" s="23" t="s">
        <v>54</v>
      </c>
      <c r="B11" s="40">
        <v>50476040913</v>
      </c>
      <c r="C11" s="82" t="s">
        <v>109</v>
      </c>
      <c r="D11" s="23" t="s">
        <v>63</v>
      </c>
      <c r="E11" s="23" t="s">
        <v>94</v>
      </c>
      <c r="F11" s="24">
        <v>4</v>
      </c>
      <c r="G11" s="20">
        <v>1552.7049999999999</v>
      </c>
      <c r="H11" s="20">
        <v>517.73599999999999</v>
      </c>
    </row>
    <row r="12" spans="1:8" x14ac:dyDescent="0.25">
      <c r="A12" s="23" t="s">
        <v>55</v>
      </c>
      <c r="B12" s="40">
        <v>90924443753</v>
      </c>
      <c r="C12" s="22" t="s">
        <v>100</v>
      </c>
      <c r="D12" s="23" t="s">
        <v>63</v>
      </c>
      <c r="E12" s="23" t="s">
        <v>95</v>
      </c>
      <c r="F12" s="24">
        <v>8</v>
      </c>
      <c r="G12" s="20">
        <v>2430.3539999999998</v>
      </c>
      <c r="H12" s="20">
        <v>484.67200000000003</v>
      </c>
    </row>
    <row r="13" spans="1:8" x14ac:dyDescent="0.25">
      <c r="A13" s="23" t="s">
        <v>56</v>
      </c>
      <c r="B13" s="40">
        <v>10774392683</v>
      </c>
      <c r="C13" s="22" t="s">
        <v>101</v>
      </c>
      <c r="D13" s="23" t="s">
        <v>63</v>
      </c>
      <c r="E13" s="23" t="s">
        <v>89</v>
      </c>
      <c r="F13" s="24">
        <v>8</v>
      </c>
      <c r="G13" s="20">
        <v>11899.406999999999</v>
      </c>
      <c r="H13" s="20">
        <v>440.35</v>
      </c>
    </row>
    <row r="14" spans="1:8" x14ac:dyDescent="0.25">
      <c r="A14" s="23" t="s">
        <v>57</v>
      </c>
      <c r="B14" s="40">
        <v>95283343666</v>
      </c>
      <c r="C14" s="22" t="s">
        <v>102</v>
      </c>
      <c r="D14" s="23" t="s">
        <v>63</v>
      </c>
      <c r="E14" s="23" t="s">
        <v>96</v>
      </c>
      <c r="F14" s="24">
        <v>13</v>
      </c>
      <c r="G14" s="20">
        <v>3965.9670000000001</v>
      </c>
      <c r="H14" s="20">
        <v>433.13400000000001</v>
      </c>
    </row>
    <row r="15" spans="1:8" x14ac:dyDescent="0.25">
      <c r="A15" s="23" t="s">
        <v>58</v>
      </c>
      <c r="B15" s="78" t="s">
        <v>93</v>
      </c>
      <c r="C15" s="22" t="s">
        <v>103</v>
      </c>
      <c r="D15" s="23" t="s">
        <v>63</v>
      </c>
      <c r="E15" s="23" t="s">
        <v>97</v>
      </c>
      <c r="F15" s="24">
        <v>12</v>
      </c>
      <c r="G15" s="20">
        <v>2485.3000000000002</v>
      </c>
      <c r="H15" s="20">
        <v>383.65899999999999</v>
      </c>
    </row>
    <row r="16" spans="1:8" x14ac:dyDescent="0.25">
      <c r="A16" s="23" t="s">
        <v>59</v>
      </c>
      <c r="B16" s="40">
        <v>23066992459</v>
      </c>
      <c r="C16" s="22" t="s">
        <v>104</v>
      </c>
      <c r="D16" s="23" t="s">
        <v>63</v>
      </c>
      <c r="E16" s="23" t="s">
        <v>98</v>
      </c>
      <c r="F16" s="24">
        <v>10</v>
      </c>
      <c r="G16" s="20">
        <v>2981.2550000000001</v>
      </c>
      <c r="H16" s="20">
        <v>309.34899999999999</v>
      </c>
    </row>
    <row r="17" spans="1:8" ht="15" customHeight="1" x14ac:dyDescent="0.25">
      <c r="A17" s="92" t="s">
        <v>60</v>
      </c>
      <c r="B17" s="93"/>
      <c r="C17" s="93"/>
      <c r="D17" s="93"/>
      <c r="E17" s="79"/>
      <c r="F17" s="74">
        <f>SUM(F7:F16)</f>
        <v>101</v>
      </c>
      <c r="G17" s="74">
        <f>SUM(G7:G16)</f>
        <v>114551.71500000001</v>
      </c>
      <c r="H17" s="74">
        <f>SUM(H7:H16)</f>
        <v>12462.815000000002</v>
      </c>
    </row>
    <row r="18" spans="1:8" ht="15" customHeight="1" x14ac:dyDescent="0.25">
      <c r="A18" s="94" t="s">
        <v>61</v>
      </c>
      <c r="B18" s="95"/>
      <c r="C18" s="95"/>
      <c r="D18" s="95"/>
      <c r="E18" s="80"/>
      <c r="F18" s="75">
        <v>839</v>
      </c>
      <c r="G18" s="75">
        <v>249494.68400000001</v>
      </c>
      <c r="H18" s="75">
        <v>17502.573</v>
      </c>
    </row>
    <row r="19" spans="1:8" ht="15" customHeight="1" x14ac:dyDescent="0.25">
      <c r="A19" s="96" t="s">
        <v>62</v>
      </c>
      <c r="B19" s="97"/>
      <c r="C19" s="97"/>
      <c r="D19" s="97"/>
      <c r="E19" s="81"/>
      <c r="F19" s="77">
        <f>F17/F18</f>
        <v>0.12038140643623362</v>
      </c>
      <c r="G19" s="77">
        <f>G17/G18</f>
        <v>0.45913489283002124</v>
      </c>
      <c r="H19" s="77">
        <f>H17/H18</f>
        <v>0.71205616454220766</v>
      </c>
    </row>
    <row r="21" spans="1:8" x14ac:dyDescent="0.25">
      <c r="A21" s="3" t="s">
        <v>84</v>
      </c>
      <c r="G21" s="88"/>
    </row>
    <row r="22" spans="1:8" x14ac:dyDescent="0.25">
      <c r="G22" s="88"/>
    </row>
    <row r="23" spans="1:8" x14ac:dyDescent="0.25">
      <c r="A23" s="76"/>
    </row>
  </sheetData>
  <mergeCells count="3">
    <mergeCell ref="A17:D17"/>
    <mergeCell ref="A18:D18"/>
    <mergeCell ref="A19:D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7"/>
  <sheetViews>
    <sheetView tabSelected="1" workbookViewId="0">
      <selection activeCell="F27" sqref="F27"/>
    </sheetView>
  </sheetViews>
  <sheetFormatPr defaultRowHeight="15" x14ac:dyDescent="0.25"/>
  <cols>
    <col min="1" max="1" width="54.7109375" customWidth="1"/>
    <col min="4" max="4" width="7.140625" bestFit="1" customWidth="1"/>
  </cols>
  <sheetData>
    <row r="4" spans="1:4" x14ac:dyDescent="0.25">
      <c r="A4" s="1" t="s">
        <v>121</v>
      </c>
      <c r="B4" s="2"/>
      <c r="C4" s="2"/>
    </row>
    <row r="5" spans="1:4" ht="9" customHeight="1" x14ac:dyDescent="0.25">
      <c r="A5" s="2"/>
      <c r="B5" s="2"/>
      <c r="C5" s="2"/>
    </row>
    <row r="6" spans="1:4" ht="24" customHeight="1" x14ac:dyDescent="0.25">
      <c r="A6" s="90" t="s">
        <v>3</v>
      </c>
      <c r="B6" s="103" t="s">
        <v>64</v>
      </c>
      <c r="C6" s="104"/>
      <c r="D6" s="105"/>
    </row>
    <row r="7" spans="1:4" x14ac:dyDescent="0.25">
      <c r="A7" s="90"/>
      <c r="B7" s="41" t="s">
        <v>117</v>
      </c>
      <c r="C7" s="41" t="s">
        <v>83</v>
      </c>
      <c r="D7" s="41" t="s">
        <v>120</v>
      </c>
    </row>
    <row r="8" spans="1:4" x14ac:dyDescent="0.25">
      <c r="A8" s="16" t="s">
        <v>6</v>
      </c>
      <c r="B8" s="17">
        <v>166</v>
      </c>
      <c r="C8" s="17">
        <v>156</v>
      </c>
      <c r="D8" s="106">
        <f>C8/B8</f>
        <v>0.93975903614457834</v>
      </c>
    </row>
    <row r="9" spans="1:4" x14ac:dyDescent="0.25">
      <c r="A9" s="16" t="s">
        <v>8</v>
      </c>
      <c r="B9" s="17">
        <v>106</v>
      </c>
      <c r="C9" s="17">
        <v>118</v>
      </c>
      <c r="D9" s="106">
        <f t="shared" ref="D9:D24" si="0">C9/B9</f>
        <v>1.1132075471698113</v>
      </c>
    </row>
    <row r="10" spans="1:4" x14ac:dyDescent="0.25">
      <c r="A10" s="16" t="s">
        <v>9</v>
      </c>
      <c r="B10" s="17">
        <v>60</v>
      </c>
      <c r="C10" s="17">
        <v>38</v>
      </c>
      <c r="D10" s="106">
        <f t="shared" si="0"/>
        <v>0.6333333333333333</v>
      </c>
    </row>
    <row r="11" spans="1:4" x14ac:dyDescent="0.25">
      <c r="A11" s="14" t="s">
        <v>10</v>
      </c>
      <c r="B11" s="15">
        <v>1499</v>
      </c>
      <c r="C11" s="15">
        <v>839</v>
      </c>
      <c r="D11" s="107">
        <f t="shared" si="0"/>
        <v>0.55970647098065374</v>
      </c>
    </row>
    <row r="12" spans="1:4" x14ac:dyDescent="0.25">
      <c r="A12" s="12" t="s">
        <v>11</v>
      </c>
      <c r="B12" s="13">
        <v>664499.353</v>
      </c>
      <c r="C12" s="13">
        <v>249494.68400000001</v>
      </c>
      <c r="D12" s="107">
        <f t="shared" si="0"/>
        <v>0.37546264397942913</v>
      </c>
    </row>
    <row r="13" spans="1:4" x14ac:dyDescent="0.25">
      <c r="A13" s="12" t="s">
        <v>12</v>
      </c>
      <c r="B13" s="13">
        <v>650025.36199999996</v>
      </c>
      <c r="C13" s="13">
        <v>236898.92199999999</v>
      </c>
      <c r="D13" s="107">
        <f t="shared" si="0"/>
        <v>0.36444565989103667</v>
      </c>
    </row>
    <row r="14" spans="1:4" x14ac:dyDescent="0.25">
      <c r="A14" s="12" t="s">
        <v>13</v>
      </c>
      <c r="B14" s="13">
        <v>30481.523000000001</v>
      </c>
      <c r="C14" s="13">
        <v>20918.423999999999</v>
      </c>
      <c r="D14" s="107">
        <f t="shared" si="0"/>
        <v>0.68626570922981767</v>
      </c>
    </row>
    <row r="15" spans="1:4" x14ac:dyDescent="0.25">
      <c r="A15" s="12" t="s">
        <v>14</v>
      </c>
      <c r="B15" s="13">
        <v>16007.531999999999</v>
      </c>
      <c r="C15" s="13">
        <v>8322.6620000000003</v>
      </c>
      <c r="D15" s="107">
        <f t="shared" si="0"/>
        <v>0.51992162189649227</v>
      </c>
    </row>
    <row r="16" spans="1:4" x14ac:dyDescent="0.25">
      <c r="A16" s="12" t="s">
        <v>15</v>
      </c>
      <c r="B16" s="13">
        <v>5181.4759999999997</v>
      </c>
      <c r="C16" s="13">
        <v>3415.8510000000001</v>
      </c>
      <c r="D16" s="107">
        <f t="shared" si="0"/>
        <v>0.65924284894883245</v>
      </c>
    </row>
    <row r="17" spans="1:4" x14ac:dyDescent="0.25">
      <c r="A17" s="12" t="s">
        <v>16</v>
      </c>
      <c r="B17" s="13">
        <v>25016.324000000001</v>
      </c>
      <c r="C17" s="13">
        <v>17502.573</v>
      </c>
      <c r="D17" s="107">
        <f t="shared" si="0"/>
        <v>0.69964607909619336</v>
      </c>
    </row>
    <row r="18" spans="1:4" x14ac:dyDescent="0.25">
      <c r="A18" s="12" t="s">
        <v>17</v>
      </c>
      <c r="B18" s="13">
        <v>15723.81</v>
      </c>
      <c r="C18" s="13">
        <v>8322.6620000000003</v>
      </c>
      <c r="D18" s="107">
        <f t="shared" si="0"/>
        <v>0.52930313963346032</v>
      </c>
    </row>
    <row r="19" spans="1:4" x14ac:dyDescent="0.25">
      <c r="A19" s="18" t="s">
        <v>22</v>
      </c>
      <c r="B19" s="19">
        <v>9292.5139999999992</v>
      </c>
      <c r="C19" s="19">
        <v>9179.9110000000001</v>
      </c>
      <c r="D19" s="108">
        <f t="shared" si="0"/>
        <v>0.98788239651831578</v>
      </c>
    </row>
    <row r="20" spans="1:4" x14ac:dyDescent="0.25">
      <c r="A20" s="12" t="s">
        <v>19</v>
      </c>
      <c r="B20" s="13">
        <v>7063.9040000000005</v>
      </c>
      <c r="C20" s="13">
        <v>2054.4059999999999</v>
      </c>
      <c r="D20" s="107">
        <f t="shared" si="0"/>
        <v>0.29083152885429925</v>
      </c>
    </row>
    <row r="21" spans="1:4" x14ac:dyDescent="0.25">
      <c r="A21" s="12" t="s">
        <v>20</v>
      </c>
      <c r="B21" s="13">
        <v>1568.4259999999999</v>
      </c>
      <c r="C21" s="13">
        <v>197.554</v>
      </c>
      <c r="D21" s="107">
        <f t="shared" si="0"/>
        <v>0.12595685100859078</v>
      </c>
    </row>
    <row r="22" spans="1:4" x14ac:dyDescent="0.25">
      <c r="A22" s="12" t="s">
        <v>21</v>
      </c>
      <c r="B22" s="13">
        <v>5495.4780000000001</v>
      </c>
      <c r="C22" s="13">
        <v>1856.8520000000001</v>
      </c>
      <c r="D22" s="107">
        <f t="shared" si="0"/>
        <v>0.33788725930665175</v>
      </c>
    </row>
    <row r="23" spans="1:4" x14ac:dyDescent="0.25">
      <c r="A23" s="12" t="s">
        <v>118</v>
      </c>
      <c r="B23" s="13">
        <v>26249.976999999999</v>
      </c>
      <c r="C23" s="13">
        <v>852.62900000000002</v>
      </c>
      <c r="D23" s="107">
        <f t="shared" si="0"/>
        <v>3.2481133221564346E-2</v>
      </c>
    </row>
    <row r="24" spans="1:4" x14ac:dyDescent="0.25">
      <c r="A24" s="12" t="s">
        <v>18</v>
      </c>
      <c r="B24" s="13">
        <v>3968.0777740716035</v>
      </c>
      <c r="C24" s="13">
        <v>4591.936432260628</v>
      </c>
      <c r="D24" s="107">
        <f t="shared" si="0"/>
        <v>1.1572193625501674</v>
      </c>
    </row>
    <row r="25" spans="1:4" ht="4.5" customHeight="1" x14ac:dyDescent="0.25">
      <c r="A25" s="2"/>
      <c r="B25" s="2"/>
      <c r="C25" s="2"/>
    </row>
    <row r="26" spans="1:4" x14ac:dyDescent="0.25">
      <c r="A26" s="3" t="s">
        <v>84</v>
      </c>
    </row>
    <row r="27" spans="1:4" x14ac:dyDescent="0.25">
      <c r="A27" s="102"/>
    </row>
  </sheetData>
  <mergeCells count="2">
    <mergeCell ref="A6:A7"/>
    <mergeCell ref="B6:D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5"/>
  <sheetViews>
    <sheetView workbookViewId="0">
      <selection activeCell="A5" sqref="A5"/>
    </sheetView>
  </sheetViews>
  <sheetFormatPr defaultRowHeight="15" x14ac:dyDescent="0.25"/>
  <cols>
    <col min="1" max="1" width="38.5703125" customWidth="1"/>
    <col min="2" max="5" width="14.140625" customWidth="1"/>
  </cols>
  <sheetData>
    <row r="4" spans="1:5" x14ac:dyDescent="0.25">
      <c r="A4" s="1" t="s">
        <v>119</v>
      </c>
    </row>
    <row r="6" spans="1:5" ht="27.75" customHeight="1" x14ac:dyDescent="0.25">
      <c r="A6" s="58" t="s">
        <v>3</v>
      </c>
      <c r="B6" s="43" t="s">
        <v>69</v>
      </c>
      <c r="C6" s="43" t="s">
        <v>63</v>
      </c>
      <c r="D6" s="43" t="s">
        <v>70</v>
      </c>
      <c r="E6" s="43" t="s">
        <v>71</v>
      </c>
    </row>
    <row r="7" spans="1:5" x14ac:dyDescent="0.25">
      <c r="A7" s="9" t="s">
        <v>18</v>
      </c>
      <c r="B7" s="10">
        <v>4857.6205128205129</v>
      </c>
      <c r="C7" s="10">
        <v>4565.7060793405462</v>
      </c>
      <c r="D7" s="10">
        <v>4589.5866141732286</v>
      </c>
      <c r="E7" s="10">
        <v>4591.936432260628</v>
      </c>
    </row>
    <row r="9" spans="1:5" x14ac:dyDescent="0.25">
      <c r="B9" s="11"/>
    </row>
    <row r="10" spans="1:5" x14ac:dyDescent="0.25">
      <c r="B10" s="11"/>
    </row>
    <row r="25" spans="1:1" x14ac:dyDescent="0.25">
      <c r="A25" s="3" t="s">
        <v>84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showGridLines="0"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K17" sqref="K17"/>
    </sheetView>
  </sheetViews>
  <sheetFormatPr defaultRowHeight="15" x14ac:dyDescent="0.25"/>
  <cols>
    <col min="1" max="1" width="40.5703125" style="5" customWidth="1"/>
    <col min="2" max="10" width="6.42578125" style="5" customWidth="1"/>
    <col min="11" max="13" width="8.85546875" style="5" customWidth="1"/>
    <col min="14" max="16384" width="9.140625" style="5"/>
  </cols>
  <sheetData>
    <row r="1" spans="1:13" ht="18.75" x14ac:dyDescent="0.3">
      <c r="A1" s="4" t="s">
        <v>107</v>
      </c>
    </row>
    <row r="2" spans="1:13" x14ac:dyDescent="0.25">
      <c r="A2" s="6" t="s">
        <v>0</v>
      </c>
    </row>
    <row r="3" spans="1:13" x14ac:dyDescent="0.25">
      <c r="A3" s="6" t="s">
        <v>1</v>
      </c>
    </row>
    <row r="4" spans="1:13" x14ac:dyDescent="0.25">
      <c r="A4" s="7" t="s">
        <v>105</v>
      </c>
    </row>
    <row r="5" spans="1:13" x14ac:dyDescent="0.25">
      <c r="A5" s="8" t="s">
        <v>106</v>
      </c>
    </row>
    <row r="7" spans="1:13" x14ac:dyDescent="0.25">
      <c r="A7" s="98" t="s">
        <v>3</v>
      </c>
      <c r="B7" s="98" t="s">
        <v>65</v>
      </c>
      <c r="C7" s="99"/>
      <c r="D7" s="99"/>
      <c r="E7" s="98" t="s">
        <v>66</v>
      </c>
      <c r="F7" s="99"/>
      <c r="G7" s="99"/>
      <c r="H7" s="98" t="s">
        <v>67</v>
      </c>
      <c r="I7" s="99"/>
      <c r="J7" s="99"/>
      <c r="K7" s="98" t="s">
        <v>68</v>
      </c>
      <c r="L7" s="99"/>
      <c r="M7" s="100"/>
    </row>
    <row r="8" spans="1:13" x14ac:dyDescent="0.25">
      <c r="A8" s="98"/>
      <c r="B8" s="63" t="s">
        <v>4</v>
      </c>
      <c r="C8" s="64" t="s">
        <v>85</v>
      </c>
      <c r="D8" s="83" t="s">
        <v>5</v>
      </c>
      <c r="E8" s="63" t="s">
        <v>4</v>
      </c>
      <c r="F8" s="64" t="s">
        <v>85</v>
      </c>
      <c r="G8" s="83" t="s">
        <v>5</v>
      </c>
      <c r="H8" s="63" t="s">
        <v>4</v>
      </c>
      <c r="I8" s="64" t="s">
        <v>85</v>
      </c>
      <c r="J8" s="83" t="s">
        <v>5</v>
      </c>
      <c r="K8" s="63" t="s">
        <v>4</v>
      </c>
      <c r="L8" s="64" t="s">
        <v>85</v>
      </c>
      <c r="M8" s="65" t="s">
        <v>5</v>
      </c>
    </row>
    <row r="9" spans="1:13" x14ac:dyDescent="0.25">
      <c r="A9" s="66" t="s">
        <v>6</v>
      </c>
      <c r="B9" s="67"/>
      <c r="C9" s="68">
        <v>9</v>
      </c>
      <c r="D9" s="86" t="s">
        <v>7</v>
      </c>
      <c r="E9" s="87"/>
      <c r="F9" s="68">
        <v>125</v>
      </c>
      <c r="G9" s="86" t="s">
        <v>7</v>
      </c>
      <c r="H9" s="87"/>
      <c r="I9" s="68">
        <v>22</v>
      </c>
      <c r="J9" s="86" t="s">
        <v>7</v>
      </c>
      <c r="K9" s="87"/>
      <c r="L9" s="68">
        <v>156</v>
      </c>
      <c r="M9" s="69" t="s">
        <v>7</v>
      </c>
    </row>
    <row r="10" spans="1:13" x14ac:dyDescent="0.25">
      <c r="A10" s="70" t="s">
        <v>18</v>
      </c>
      <c r="B10" s="71">
        <v>4789.25</v>
      </c>
      <c r="C10" s="72">
        <v>4857.6205128205129</v>
      </c>
      <c r="D10" s="84">
        <v>101.42758287457355</v>
      </c>
      <c r="E10" s="85">
        <v>4417.8833596629802</v>
      </c>
      <c r="F10" s="72">
        <v>4565.7060793405462</v>
      </c>
      <c r="G10" s="84">
        <v>103.34600775174931</v>
      </c>
      <c r="H10" s="85">
        <v>4389.822916666667</v>
      </c>
      <c r="I10" s="72">
        <v>4589.5866141732286</v>
      </c>
      <c r="J10" s="84">
        <v>104.55060947329167</v>
      </c>
      <c r="K10" s="85">
        <v>4441.0726885644772</v>
      </c>
      <c r="L10" s="72">
        <v>4591.936432260628</v>
      </c>
      <c r="M10" s="73">
        <v>103.39701135909387</v>
      </c>
    </row>
    <row r="12" spans="1:13" x14ac:dyDescent="0.25">
      <c r="F12" s="89"/>
      <c r="I12" s="89"/>
      <c r="L12" s="89"/>
    </row>
  </sheetData>
  <mergeCells count="5">
    <mergeCell ref="A7:A8"/>
    <mergeCell ref="B7:D7"/>
    <mergeCell ref="E7:G7"/>
    <mergeCell ref="H7:J7"/>
    <mergeCell ref="K7:M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workbookViewId="0">
      <selection activeCell="B14" sqref="B14"/>
    </sheetView>
  </sheetViews>
  <sheetFormatPr defaultRowHeight="15" x14ac:dyDescent="0.25"/>
  <cols>
    <col min="1" max="1" width="5.7109375" customWidth="1"/>
    <col min="2" max="2" width="36" customWidth="1"/>
    <col min="3" max="3" width="4.5703125" bestFit="1" customWidth="1"/>
    <col min="4" max="5" width="8" bestFit="1" customWidth="1"/>
    <col min="6" max="7" width="7.5703125" bestFit="1" customWidth="1"/>
    <col min="8" max="8" width="5.5703125" bestFit="1" customWidth="1"/>
    <col min="9" max="10" width="6.42578125" bestFit="1" customWidth="1"/>
    <col min="11" max="11" width="6.42578125" customWidth="1"/>
    <col min="12" max="12" width="6.42578125" bestFit="1" customWidth="1"/>
    <col min="13" max="13" width="5.5703125" bestFit="1" customWidth="1"/>
    <col min="14" max="14" width="6.28515625" customWidth="1"/>
    <col min="15" max="15" width="6.7109375" customWidth="1"/>
    <col min="16" max="16" width="6.5703125" customWidth="1"/>
    <col min="17" max="17" width="6.140625" customWidth="1"/>
    <col min="18" max="18" width="7.42578125" customWidth="1"/>
    <col min="19" max="19" width="6.7109375" customWidth="1"/>
    <col min="20" max="20" width="8.5703125" customWidth="1"/>
    <col min="21" max="22" width="8.7109375" customWidth="1"/>
    <col min="23" max="23" width="5.42578125" bestFit="1" customWidth="1"/>
  </cols>
  <sheetData>
    <row r="1" spans="1:23" x14ac:dyDescent="0.25">
      <c r="A1" s="25" t="s">
        <v>108</v>
      </c>
      <c r="B1" s="26"/>
      <c r="C1" s="26"/>
      <c r="D1" s="26"/>
      <c r="E1" s="26"/>
    </row>
    <row r="2" spans="1:23" x14ac:dyDescent="0.25">
      <c r="A2" s="27" t="s">
        <v>1</v>
      </c>
      <c r="B2" s="28"/>
      <c r="C2" s="26"/>
      <c r="D2" s="26"/>
      <c r="E2" s="26"/>
    </row>
    <row r="3" spans="1:23" x14ac:dyDescent="0.25">
      <c r="A3" s="38" t="s">
        <v>105</v>
      </c>
      <c r="B3" s="39"/>
      <c r="C3" s="26"/>
      <c r="D3" s="26"/>
      <c r="E3" s="26"/>
    </row>
    <row r="4" spans="1:23" x14ac:dyDescent="0.25">
      <c r="A4" s="27" t="s">
        <v>2</v>
      </c>
      <c r="B4" s="28"/>
      <c r="C4" s="26"/>
      <c r="D4" s="26"/>
      <c r="E4" s="26"/>
    </row>
    <row r="6" spans="1:23" ht="24" customHeight="1" x14ac:dyDescent="0.25">
      <c r="A6" s="91" t="s">
        <v>72</v>
      </c>
      <c r="B6" s="101"/>
      <c r="C6" s="91" t="s">
        <v>6</v>
      </c>
      <c r="D6" s="91"/>
      <c r="E6" s="91"/>
      <c r="F6" s="91" t="s">
        <v>11</v>
      </c>
      <c r="G6" s="91"/>
      <c r="H6" s="91"/>
      <c r="I6" s="91" t="s">
        <v>16</v>
      </c>
      <c r="J6" s="91"/>
      <c r="K6" s="91"/>
      <c r="L6" s="91" t="s">
        <v>17</v>
      </c>
      <c r="M6" s="91"/>
      <c r="N6" s="91"/>
      <c r="O6" s="91" t="s">
        <v>79</v>
      </c>
      <c r="P6" s="91"/>
      <c r="Q6" s="91"/>
      <c r="R6" s="91" t="s">
        <v>81</v>
      </c>
      <c r="S6" s="91"/>
      <c r="T6" s="91"/>
      <c r="U6" s="91" t="s">
        <v>18</v>
      </c>
      <c r="V6" s="91"/>
      <c r="W6" s="91"/>
    </row>
    <row r="7" spans="1:23" x14ac:dyDescent="0.25">
      <c r="A7" s="44" t="s">
        <v>73</v>
      </c>
      <c r="B7" s="45" t="s">
        <v>74</v>
      </c>
      <c r="C7" s="46" t="s">
        <v>75</v>
      </c>
      <c r="D7" s="46" t="s">
        <v>77</v>
      </c>
      <c r="E7" s="46" t="s">
        <v>78</v>
      </c>
      <c r="F7" s="46">
        <v>2015</v>
      </c>
      <c r="G7" s="46">
        <v>2016</v>
      </c>
      <c r="H7" s="46" t="s">
        <v>5</v>
      </c>
      <c r="I7" s="47">
        <v>2015</v>
      </c>
      <c r="J7" s="47">
        <v>2016</v>
      </c>
      <c r="K7" s="47" t="s">
        <v>5</v>
      </c>
      <c r="L7" s="46">
        <v>2015</v>
      </c>
      <c r="M7" s="46">
        <v>2016</v>
      </c>
      <c r="N7" s="46" t="s">
        <v>5</v>
      </c>
      <c r="O7" s="47">
        <v>2015</v>
      </c>
      <c r="P7" s="47">
        <v>2016</v>
      </c>
      <c r="Q7" s="47" t="s">
        <v>5</v>
      </c>
      <c r="R7" s="48">
        <v>2015</v>
      </c>
      <c r="S7" s="48">
        <v>2016</v>
      </c>
      <c r="T7" s="48" t="s">
        <v>5</v>
      </c>
      <c r="U7" s="48">
        <v>2015</v>
      </c>
      <c r="V7" s="48">
        <v>2016</v>
      </c>
      <c r="W7" s="48" t="s">
        <v>5</v>
      </c>
    </row>
    <row r="8" spans="1:23" x14ac:dyDescent="0.25">
      <c r="A8" s="36">
        <v>1</v>
      </c>
      <c r="B8" s="36" t="s">
        <v>38</v>
      </c>
      <c r="C8" s="33">
        <v>9</v>
      </c>
      <c r="D8" s="29">
        <v>7</v>
      </c>
      <c r="E8" s="37">
        <v>2</v>
      </c>
      <c r="F8" s="34">
        <v>11619.767</v>
      </c>
      <c r="G8" s="34">
        <v>10525.079</v>
      </c>
      <c r="H8" s="35">
        <v>90.579088203747972</v>
      </c>
      <c r="I8" s="33">
        <v>428.08</v>
      </c>
      <c r="J8" s="29">
        <v>374.15499999999997</v>
      </c>
      <c r="K8" s="32">
        <v>87.403055503644183</v>
      </c>
      <c r="L8" s="34">
        <v>3.2930000000000001</v>
      </c>
      <c r="M8" s="34">
        <v>1431.325</v>
      </c>
      <c r="N8" s="35" t="s">
        <v>80</v>
      </c>
      <c r="O8" s="29">
        <v>424.78699999999998</v>
      </c>
      <c r="P8" s="31">
        <v>-1057.17</v>
      </c>
      <c r="Q8" s="32" t="s">
        <v>7</v>
      </c>
      <c r="R8" s="34">
        <v>42</v>
      </c>
      <c r="S8" s="34">
        <v>43</v>
      </c>
      <c r="T8" s="35">
        <v>102.38095238095238</v>
      </c>
      <c r="U8" s="33">
        <v>4594.166666666667</v>
      </c>
      <c r="V8" s="29">
        <v>5282.7751937984494</v>
      </c>
      <c r="W8" s="30">
        <v>114.98875807288482</v>
      </c>
    </row>
    <row r="9" spans="1:23" x14ac:dyDescent="0.25">
      <c r="A9" s="36">
        <v>2</v>
      </c>
      <c r="B9" s="36" t="s">
        <v>29</v>
      </c>
      <c r="C9" s="33">
        <v>6</v>
      </c>
      <c r="D9" s="29">
        <v>6</v>
      </c>
      <c r="E9" s="37">
        <v>0</v>
      </c>
      <c r="F9" s="34">
        <v>6620.0420000000004</v>
      </c>
      <c r="G9" s="34">
        <v>8369.9740000000002</v>
      </c>
      <c r="H9" s="35">
        <v>126.43385041968011</v>
      </c>
      <c r="I9" s="33">
        <v>274.92500000000001</v>
      </c>
      <c r="J9" s="29">
        <v>694.03800000000001</v>
      </c>
      <c r="K9" s="32">
        <v>252.44630353732839</v>
      </c>
      <c r="L9" s="34">
        <v>9.4390000000000001</v>
      </c>
      <c r="M9" s="34">
        <v>0</v>
      </c>
      <c r="N9" s="35">
        <v>0</v>
      </c>
      <c r="O9" s="29">
        <v>265.48599999999999</v>
      </c>
      <c r="P9" s="29">
        <v>694.03800000000001</v>
      </c>
      <c r="Q9" s="32">
        <v>261.42169455263178</v>
      </c>
      <c r="R9" s="34">
        <v>44</v>
      </c>
      <c r="S9" s="34">
        <v>42</v>
      </c>
      <c r="T9" s="35">
        <v>95.454545454545453</v>
      </c>
      <c r="U9" s="33">
        <v>5048.1363636363631</v>
      </c>
      <c r="V9" s="29">
        <v>5207.7103174603171</v>
      </c>
      <c r="W9" s="30">
        <v>103.1610468166713</v>
      </c>
    </row>
    <row r="10" spans="1:23" x14ac:dyDescent="0.25">
      <c r="A10" s="36">
        <v>3</v>
      </c>
      <c r="B10" s="36" t="s">
        <v>44</v>
      </c>
      <c r="C10" s="33">
        <v>6</v>
      </c>
      <c r="D10" s="29">
        <v>4</v>
      </c>
      <c r="E10" s="37">
        <v>2</v>
      </c>
      <c r="F10" s="34">
        <v>6015.77</v>
      </c>
      <c r="G10" s="34">
        <v>6485.2430000000004</v>
      </c>
      <c r="H10" s="35">
        <v>107.80403838577605</v>
      </c>
      <c r="I10" s="33">
        <v>189.154</v>
      </c>
      <c r="J10" s="29">
        <v>564.98400000000004</v>
      </c>
      <c r="K10" s="32">
        <v>298.68995633187774</v>
      </c>
      <c r="L10" s="34">
        <v>242.45500000000001</v>
      </c>
      <c r="M10" s="34">
        <v>131.12</v>
      </c>
      <c r="N10" s="35">
        <v>54.080138582417362</v>
      </c>
      <c r="O10" s="31">
        <v>-53.301000000000002</v>
      </c>
      <c r="P10" s="29">
        <v>433.86399999999998</v>
      </c>
      <c r="Q10" s="32" t="s">
        <v>7</v>
      </c>
      <c r="R10" s="34">
        <v>38</v>
      </c>
      <c r="S10" s="34">
        <v>38</v>
      </c>
      <c r="T10" s="35">
        <v>100</v>
      </c>
      <c r="U10" s="33">
        <v>3614.8859649122805</v>
      </c>
      <c r="V10" s="29">
        <v>3864.8092105263154</v>
      </c>
      <c r="W10" s="30">
        <v>106.91372419600241</v>
      </c>
    </row>
    <row r="11" spans="1:23" x14ac:dyDescent="0.25">
      <c r="A11" s="36">
        <v>4</v>
      </c>
      <c r="B11" s="36" t="s">
        <v>37</v>
      </c>
      <c r="C11" s="33">
        <v>5</v>
      </c>
      <c r="D11" s="29">
        <v>2</v>
      </c>
      <c r="E11" s="37">
        <v>3</v>
      </c>
      <c r="F11" s="34">
        <v>4802.7809999999999</v>
      </c>
      <c r="G11" s="34">
        <v>5074.7879999999996</v>
      </c>
      <c r="H11" s="35">
        <v>105.66353119161587</v>
      </c>
      <c r="I11" s="33">
        <v>5.3680000000000003</v>
      </c>
      <c r="J11" s="29">
        <v>56.988</v>
      </c>
      <c r="K11" s="32" t="s">
        <v>80</v>
      </c>
      <c r="L11" s="34">
        <v>355.97899999999998</v>
      </c>
      <c r="M11" s="34">
        <v>489.005</v>
      </c>
      <c r="N11" s="35">
        <v>137.36905828714617</v>
      </c>
      <c r="O11" s="31">
        <v>-350.61099999999999</v>
      </c>
      <c r="P11" s="31">
        <v>-432.017</v>
      </c>
      <c r="Q11" s="32">
        <v>123.21832458194409</v>
      </c>
      <c r="R11" s="34">
        <v>32</v>
      </c>
      <c r="S11" s="34">
        <v>32</v>
      </c>
      <c r="T11" s="35">
        <v>100</v>
      </c>
      <c r="U11" s="33">
        <v>4861.161458333333</v>
      </c>
      <c r="V11" s="29">
        <v>4841</v>
      </c>
      <c r="W11" s="30">
        <v>99.585254295580512</v>
      </c>
    </row>
    <row r="12" spans="1:23" x14ac:dyDescent="0.25">
      <c r="A12" s="36">
        <v>5</v>
      </c>
      <c r="B12" s="36" t="s">
        <v>32</v>
      </c>
      <c r="C12" s="33">
        <v>8</v>
      </c>
      <c r="D12" s="29">
        <v>7</v>
      </c>
      <c r="E12" s="37">
        <v>1</v>
      </c>
      <c r="F12" s="34">
        <v>5179.6689999999999</v>
      </c>
      <c r="G12" s="34">
        <v>5189.9939999999997</v>
      </c>
      <c r="H12" s="35">
        <v>100.19933706188561</v>
      </c>
      <c r="I12" s="33">
        <v>152.62</v>
      </c>
      <c r="J12" s="29">
        <v>285.90499999999997</v>
      </c>
      <c r="K12" s="32">
        <v>187.33128030402307</v>
      </c>
      <c r="L12" s="34">
        <v>199.548</v>
      </c>
      <c r="M12" s="34">
        <v>488.637</v>
      </c>
      <c r="N12" s="35">
        <v>244.87191051777017</v>
      </c>
      <c r="O12" s="31">
        <v>-46.927999999999997</v>
      </c>
      <c r="P12" s="31">
        <v>-202.732</v>
      </c>
      <c r="Q12" s="32">
        <v>432.00647800886463</v>
      </c>
      <c r="R12" s="34">
        <v>36</v>
      </c>
      <c r="S12" s="34">
        <v>34</v>
      </c>
      <c r="T12" s="35">
        <v>94.444444444444443</v>
      </c>
      <c r="U12" s="33">
        <v>4137.7731481481487</v>
      </c>
      <c r="V12" s="29">
        <v>4390.0294117647054</v>
      </c>
      <c r="W12" s="30">
        <v>106.09642565178939</v>
      </c>
    </row>
    <row r="13" spans="1:23" x14ac:dyDescent="0.25">
      <c r="A13" s="36">
        <v>6</v>
      </c>
      <c r="B13" s="36" t="s">
        <v>40</v>
      </c>
      <c r="C13" s="33">
        <v>4</v>
      </c>
      <c r="D13" s="29">
        <v>4</v>
      </c>
      <c r="E13" s="37">
        <v>0</v>
      </c>
      <c r="F13" s="34">
        <v>4784.0320000000002</v>
      </c>
      <c r="G13" s="34">
        <v>4597.6660000000002</v>
      </c>
      <c r="H13" s="35">
        <v>96.104415689527158</v>
      </c>
      <c r="I13" s="33">
        <v>132.02199999999999</v>
      </c>
      <c r="J13" s="29">
        <v>217.34200000000001</v>
      </c>
      <c r="K13" s="32">
        <v>164.62559270424626</v>
      </c>
      <c r="L13" s="34">
        <v>0</v>
      </c>
      <c r="M13" s="34">
        <v>0</v>
      </c>
      <c r="N13" s="35"/>
      <c r="O13" s="29">
        <v>132.02199999999999</v>
      </c>
      <c r="P13" s="29">
        <v>217.34200000000001</v>
      </c>
      <c r="Q13" s="32">
        <v>164.62559270424626</v>
      </c>
      <c r="R13" s="34">
        <v>28</v>
      </c>
      <c r="S13" s="34">
        <v>30</v>
      </c>
      <c r="T13" s="35">
        <v>107.14285714285714</v>
      </c>
      <c r="U13" s="33">
        <v>3881.2648809523812</v>
      </c>
      <c r="V13" s="29">
        <v>4038.5638888888893</v>
      </c>
      <c r="W13" s="30">
        <v>104.05277693641743</v>
      </c>
    </row>
    <row r="14" spans="1:23" x14ac:dyDescent="0.25">
      <c r="A14" s="36">
        <v>7</v>
      </c>
      <c r="B14" s="36" t="s">
        <v>30</v>
      </c>
      <c r="C14" s="33">
        <v>5</v>
      </c>
      <c r="D14" s="29">
        <v>5</v>
      </c>
      <c r="E14" s="37">
        <v>0</v>
      </c>
      <c r="F14" s="34">
        <v>4335.857</v>
      </c>
      <c r="G14" s="34">
        <v>4530.8040000000001</v>
      </c>
      <c r="H14" s="35">
        <v>104.4961584295792</v>
      </c>
      <c r="I14" s="33">
        <v>136.38300000000001</v>
      </c>
      <c r="J14" s="29">
        <v>349.04700000000003</v>
      </c>
      <c r="K14" s="32">
        <v>255.93145773300191</v>
      </c>
      <c r="L14" s="34">
        <v>0</v>
      </c>
      <c r="M14" s="34">
        <v>0</v>
      </c>
      <c r="N14" s="35"/>
      <c r="O14" s="29">
        <v>136.38300000000001</v>
      </c>
      <c r="P14" s="29">
        <v>349.04700000000003</v>
      </c>
      <c r="Q14" s="32">
        <v>255.93145773300191</v>
      </c>
      <c r="R14" s="34">
        <v>31</v>
      </c>
      <c r="S14" s="34">
        <v>33</v>
      </c>
      <c r="T14" s="35">
        <v>106.45161290322579</v>
      </c>
      <c r="U14" s="33">
        <v>3709.6505376344085</v>
      </c>
      <c r="V14" s="29">
        <v>3637.7121212121215</v>
      </c>
      <c r="W14" s="30">
        <v>98.060776461489525</v>
      </c>
    </row>
    <row r="15" spans="1:23" x14ac:dyDescent="0.25">
      <c r="A15" s="36">
        <v>8</v>
      </c>
      <c r="B15" s="36" t="s">
        <v>26</v>
      </c>
      <c r="C15" s="33">
        <v>7</v>
      </c>
      <c r="D15" s="29">
        <v>5</v>
      </c>
      <c r="E15" s="37">
        <v>2</v>
      </c>
      <c r="F15" s="34">
        <v>5263.6850000000004</v>
      </c>
      <c r="G15" s="34">
        <v>6851.3959999999997</v>
      </c>
      <c r="H15" s="35">
        <v>130.16348812666411</v>
      </c>
      <c r="I15" s="33">
        <v>215.124</v>
      </c>
      <c r="J15" s="29">
        <v>432.47300000000001</v>
      </c>
      <c r="K15" s="32">
        <v>201.03428720179988</v>
      </c>
      <c r="L15" s="34">
        <v>321.34100000000001</v>
      </c>
      <c r="M15" s="34">
        <v>52.100999999999999</v>
      </c>
      <c r="N15" s="35">
        <v>16.213617309960444</v>
      </c>
      <c r="O15" s="31">
        <v>-106.217</v>
      </c>
      <c r="P15" s="29">
        <v>380.37200000000001</v>
      </c>
      <c r="Q15" s="32" t="s">
        <v>7</v>
      </c>
      <c r="R15" s="34">
        <v>27</v>
      </c>
      <c r="S15" s="34">
        <v>27</v>
      </c>
      <c r="T15" s="35">
        <v>100</v>
      </c>
      <c r="U15" s="33">
        <v>4545.9845679012351</v>
      </c>
      <c r="V15" s="29">
        <v>4816.3518518518513</v>
      </c>
      <c r="W15" s="30">
        <v>105.94738675224843</v>
      </c>
    </row>
    <row r="16" spans="1:23" x14ac:dyDescent="0.25">
      <c r="A16" s="36">
        <v>9</v>
      </c>
      <c r="B16" s="36" t="s">
        <v>36</v>
      </c>
      <c r="C16" s="33">
        <v>2</v>
      </c>
      <c r="D16" s="29">
        <v>1</v>
      </c>
      <c r="E16" s="37">
        <v>1</v>
      </c>
      <c r="F16" s="34">
        <v>1431.973</v>
      </c>
      <c r="G16" s="34">
        <v>1456.2909999999999</v>
      </c>
      <c r="H16" s="35">
        <v>101.69821637698475</v>
      </c>
      <c r="I16" s="33">
        <v>0.121</v>
      </c>
      <c r="J16" s="29">
        <v>1.522</v>
      </c>
      <c r="K16" s="32" t="s">
        <v>80</v>
      </c>
      <c r="L16" s="34">
        <v>1.508</v>
      </c>
      <c r="M16" s="34">
        <v>71.575999999999993</v>
      </c>
      <c r="N16" s="35" t="s">
        <v>80</v>
      </c>
      <c r="O16" s="31">
        <v>-1.387</v>
      </c>
      <c r="P16" s="31">
        <v>-70.054000000000002</v>
      </c>
      <c r="Q16" s="32" t="s">
        <v>80</v>
      </c>
      <c r="R16" s="34">
        <v>11</v>
      </c>
      <c r="S16" s="34">
        <v>13</v>
      </c>
      <c r="T16" s="35">
        <v>118.18181818181819</v>
      </c>
      <c r="U16" s="33">
        <v>5536.530303030303</v>
      </c>
      <c r="V16" s="29">
        <v>4843.9743589743584</v>
      </c>
      <c r="W16" s="30">
        <v>87.491155901794883</v>
      </c>
    </row>
    <row r="17" spans="1:23" x14ac:dyDescent="0.25">
      <c r="A17" s="36">
        <v>10</v>
      </c>
      <c r="B17" s="36" t="s">
        <v>33</v>
      </c>
      <c r="C17" s="33">
        <v>5</v>
      </c>
      <c r="D17" s="29">
        <v>4</v>
      </c>
      <c r="E17" s="37">
        <v>1</v>
      </c>
      <c r="F17" s="34">
        <v>2009.0740000000001</v>
      </c>
      <c r="G17" s="34">
        <v>2113.6999999999998</v>
      </c>
      <c r="H17" s="35">
        <v>105.20767278855831</v>
      </c>
      <c r="I17" s="33">
        <v>121.79900000000001</v>
      </c>
      <c r="J17" s="29">
        <v>120.98399999999999</v>
      </c>
      <c r="K17" s="32">
        <v>99.330864785425163</v>
      </c>
      <c r="L17" s="34">
        <v>14.055999999999999</v>
      </c>
      <c r="M17" s="34">
        <v>4.1529999999999996</v>
      </c>
      <c r="N17" s="35">
        <v>29.546101309049515</v>
      </c>
      <c r="O17" s="29">
        <v>107.74299999999999</v>
      </c>
      <c r="P17" s="29">
        <v>116.831</v>
      </c>
      <c r="Q17" s="32">
        <v>108.4348867211791</v>
      </c>
      <c r="R17" s="34">
        <v>16</v>
      </c>
      <c r="S17" s="34">
        <v>16</v>
      </c>
      <c r="T17" s="35">
        <v>100</v>
      </c>
      <c r="U17" s="33">
        <v>3316.9947916666665</v>
      </c>
      <c r="V17" s="29">
        <v>3927.9270833333335</v>
      </c>
      <c r="W17" s="30">
        <v>118.41824693850953</v>
      </c>
    </row>
    <row r="18" spans="1:23" x14ac:dyDescent="0.25">
      <c r="A18" s="36">
        <v>11</v>
      </c>
      <c r="B18" s="36" t="s">
        <v>42</v>
      </c>
      <c r="C18" s="33">
        <v>2</v>
      </c>
      <c r="D18" s="29">
        <v>1</v>
      </c>
      <c r="E18" s="37">
        <v>1</v>
      </c>
      <c r="F18" s="34">
        <v>2084.0259999999998</v>
      </c>
      <c r="G18" s="34">
        <v>1814.3879999999999</v>
      </c>
      <c r="H18" s="35">
        <v>87.061677733387199</v>
      </c>
      <c r="I18" s="33">
        <v>125.962</v>
      </c>
      <c r="J18" s="29">
        <v>110.92</v>
      </c>
      <c r="K18" s="32">
        <v>88.058303297819975</v>
      </c>
      <c r="L18" s="34">
        <v>0</v>
      </c>
      <c r="M18" s="34">
        <v>118.852</v>
      </c>
      <c r="N18" s="35"/>
      <c r="O18" s="29">
        <v>125.962</v>
      </c>
      <c r="P18" s="31">
        <v>-7.9320000000000004</v>
      </c>
      <c r="Q18" s="32" t="s">
        <v>7</v>
      </c>
      <c r="R18" s="34">
        <v>11</v>
      </c>
      <c r="S18" s="34">
        <v>10</v>
      </c>
      <c r="T18" s="35">
        <v>90.909090909090907</v>
      </c>
      <c r="U18" s="33">
        <v>3502.0454545454545</v>
      </c>
      <c r="V18" s="29">
        <v>3896.2916666666665</v>
      </c>
      <c r="W18" s="30">
        <v>111.25759837324507</v>
      </c>
    </row>
    <row r="19" spans="1:23" x14ac:dyDescent="0.25">
      <c r="A19" s="36">
        <v>12</v>
      </c>
      <c r="B19" s="36" t="s">
        <v>27</v>
      </c>
      <c r="C19" s="33">
        <v>6</v>
      </c>
      <c r="D19" s="29">
        <v>6</v>
      </c>
      <c r="E19" s="37">
        <v>0</v>
      </c>
      <c r="F19" s="34">
        <v>6018.0479999999998</v>
      </c>
      <c r="G19" s="34">
        <v>6135.116</v>
      </c>
      <c r="H19" s="35">
        <v>101.94528192530203</v>
      </c>
      <c r="I19" s="33">
        <v>322.16199999999998</v>
      </c>
      <c r="J19" s="29">
        <v>611.62300000000005</v>
      </c>
      <c r="K19" s="32">
        <v>189.84951670277687</v>
      </c>
      <c r="L19" s="34">
        <v>0</v>
      </c>
      <c r="M19" s="34">
        <v>0</v>
      </c>
      <c r="N19" s="35"/>
      <c r="O19" s="29">
        <v>322.16199999999998</v>
      </c>
      <c r="P19" s="29">
        <v>611.62300000000005</v>
      </c>
      <c r="Q19" s="32">
        <v>189.84951670277687</v>
      </c>
      <c r="R19" s="34">
        <v>32</v>
      </c>
      <c r="S19" s="34">
        <v>34</v>
      </c>
      <c r="T19" s="35">
        <v>106.25</v>
      </c>
      <c r="U19" s="33">
        <v>3326.4036458333335</v>
      </c>
      <c r="V19" s="29">
        <v>3197.6372549019611</v>
      </c>
      <c r="W19" s="30">
        <v>96.128960744356277</v>
      </c>
    </row>
    <row r="20" spans="1:23" x14ac:dyDescent="0.25">
      <c r="A20" s="36">
        <v>13</v>
      </c>
      <c r="B20" s="36" t="s">
        <v>35</v>
      </c>
      <c r="C20" s="33">
        <v>6</v>
      </c>
      <c r="D20" s="29">
        <v>5</v>
      </c>
      <c r="E20" s="37">
        <v>1</v>
      </c>
      <c r="F20" s="34">
        <v>4093.63</v>
      </c>
      <c r="G20" s="34">
        <v>4438.2960000000003</v>
      </c>
      <c r="H20" s="35">
        <v>108.4195689400361</v>
      </c>
      <c r="I20" s="33">
        <v>227.05199999999999</v>
      </c>
      <c r="J20" s="29">
        <v>155.03700000000001</v>
      </c>
      <c r="K20" s="32">
        <v>68.282596057290846</v>
      </c>
      <c r="L20" s="34">
        <v>349.89600000000002</v>
      </c>
      <c r="M20" s="34">
        <v>6.4649999999999999</v>
      </c>
      <c r="N20" s="35">
        <v>1.8476918855888609</v>
      </c>
      <c r="O20" s="31">
        <v>-122.84399999999999</v>
      </c>
      <c r="P20" s="29">
        <v>148.572</v>
      </c>
      <c r="Q20" s="32" t="s">
        <v>7</v>
      </c>
      <c r="R20" s="34">
        <v>31</v>
      </c>
      <c r="S20" s="34">
        <v>38</v>
      </c>
      <c r="T20" s="35">
        <v>122.58064516129032</v>
      </c>
      <c r="U20" s="33">
        <v>4365.1854838709678</v>
      </c>
      <c r="V20" s="29">
        <v>4028.5021929824561</v>
      </c>
      <c r="W20" s="30">
        <v>92.287079389122624</v>
      </c>
    </row>
    <row r="21" spans="1:23" x14ac:dyDescent="0.25">
      <c r="A21" s="36">
        <v>14</v>
      </c>
      <c r="B21" s="36" t="s">
        <v>41</v>
      </c>
      <c r="C21" s="33">
        <v>9</v>
      </c>
      <c r="D21" s="29">
        <v>8</v>
      </c>
      <c r="E21" s="37">
        <v>1</v>
      </c>
      <c r="F21" s="34">
        <v>8732.4179999999997</v>
      </c>
      <c r="G21" s="34">
        <v>9476.2950000000001</v>
      </c>
      <c r="H21" s="35">
        <v>108.51856839651973</v>
      </c>
      <c r="I21" s="33">
        <v>384.28399999999999</v>
      </c>
      <c r="J21" s="29">
        <v>745.07799999999997</v>
      </c>
      <c r="K21" s="32">
        <v>193.88733332639404</v>
      </c>
      <c r="L21" s="34">
        <v>0</v>
      </c>
      <c r="M21" s="34">
        <v>5.0780000000000003</v>
      </c>
      <c r="N21" s="35"/>
      <c r="O21" s="29">
        <v>384.28399999999999</v>
      </c>
      <c r="P21" s="29">
        <v>740</v>
      </c>
      <c r="Q21" s="32">
        <v>192.56591479218494</v>
      </c>
      <c r="R21" s="34">
        <v>60</v>
      </c>
      <c r="S21" s="34">
        <v>63</v>
      </c>
      <c r="T21" s="35">
        <v>105</v>
      </c>
      <c r="U21" s="33">
        <v>3636.6888888888893</v>
      </c>
      <c r="V21" s="29">
        <v>3803.3862433862432</v>
      </c>
      <c r="W21" s="30">
        <v>104.58376725616154</v>
      </c>
    </row>
    <row r="22" spans="1:23" x14ac:dyDescent="0.25">
      <c r="A22" s="36">
        <v>15</v>
      </c>
      <c r="B22" s="36" t="s">
        <v>43</v>
      </c>
      <c r="C22" s="33">
        <v>4</v>
      </c>
      <c r="D22" s="29">
        <v>2</v>
      </c>
      <c r="E22" s="37">
        <v>2</v>
      </c>
      <c r="F22" s="34">
        <v>2636.7620000000002</v>
      </c>
      <c r="G22" s="34">
        <v>3062.471</v>
      </c>
      <c r="H22" s="35">
        <v>116.14514317181452</v>
      </c>
      <c r="I22" s="33">
        <v>66.834999999999994</v>
      </c>
      <c r="J22" s="29">
        <v>229.05</v>
      </c>
      <c r="K22" s="32">
        <v>342.70965811326397</v>
      </c>
      <c r="L22" s="34">
        <v>187.85400000000001</v>
      </c>
      <c r="M22" s="34">
        <v>234.054</v>
      </c>
      <c r="N22" s="35">
        <v>124.59356734485291</v>
      </c>
      <c r="O22" s="31">
        <v>-121.01900000000001</v>
      </c>
      <c r="P22" s="31">
        <v>-5.0039999999999996</v>
      </c>
      <c r="Q22" s="32">
        <v>4.1348879101628668</v>
      </c>
      <c r="R22" s="34">
        <v>19</v>
      </c>
      <c r="S22" s="34">
        <v>19</v>
      </c>
      <c r="T22" s="35">
        <v>100</v>
      </c>
      <c r="U22" s="33">
        <v>3367.2675438596489</v>
      </c>
      <c r="V22" s="29">
        <v>3694.2675438596489</v>
      </c>
      <c r="W22" s="30">
        <v>109.71113805899677</v>
      </c>
    </row>
    <row r="23" spans="1:23" x14ac:dyDescent="0.25">
      <c r="A23" s="36">
        <v>16</v>
      </c>
      <c r="B23" s="36" t="s">
        <v>45</v>
      </c>
      <c r="C23" s="33">
        <v>4</v>
      </c>
      <c r="D23" s="29">
        <v>4</v>
      </c>
      <c r="E23" s="37">
        <v>0</v>
      </c>
      <c r="F23" s="34">
        <v>4507.3909999999996</v>
      </c>
      <c r="G23" s="34">
        <v>4677.942</v>
      </c>
      <c r="H23" s="35">
        <v>103.78380752856809</v>
      </c>
      <c r="I23" s="33">
        <v>60.563000000000002</v>
      </c>
      <c r="J23" s="29">
        <v>51.758000000000003</v>
      </c>
      <c r="K23" s="32">
        <v>85.461420339150962</v>
      </c>
      <c r="L23" s="34">
        <v>21.338000000000001</v>
      </c>
      <c r="M23" s="34">
        <v>0</v>
      </c>
      <c r="N23" s="35">
        <v>0</v>
      </c>
      <c r="O23" s="29">
        <v>39.225000000000001</v>
      </c>
      <c r="P23" s="29">
        <v>51.758000000000003</v>
      </c>
      <c r="Q23" s="32">
        <v>131.95156150414275</v>
      </c>
      <c r="R23" s="34">
        <v>36</v>
      </c>
      <c r="S23" s="34">
        <v>38</v>
      </c>
      <c r="T23" s="35">
        <v>105.55555555555556</v>
      </c>
      <c r="U23" s="33">
        <v>4321.020833333333</v>
      </c>
      <c r="V23" s="29">
        <v>4524.833333333333</v>
      </c>
      <c r="W23" s="30">
        <v>104.71676735339355</v>
      </c>
    </row>
    <row r="24" spans="1:23" x14ac:dyDescent="0.25">
      <c r="A24" s="36">
        <v>17</v>
      </c>
      <c r="B24" s="36" t="s">
        <v>39</v>
      </c>
      <c r="C24" s="33">
        <v>11</v>
      </c>
      <c r="D24" s="29">
        <v>8</v>
      </c>
      <c r="E24" s="37">
        <v>3</v>
      </c>
      <c r="F24" s="34">
        <v>18759.699000000001</v>
      </c>
      <c r="G24" s="34">
        <v>19959.68</v>
      </c>
      <c r="H24" s="35">
        <v>106.39658983867493</v>
      </c>
      <c r="I24" s="33">
        <v>1163.1289999999999</v>
      </c>
      <c r="J24" s="29">
        <v>1287.981</v>
      </c>
      <c r="K24" s="32">
        <v>110.73414900668799</v>
      </c>
      <c r="L24" s="34">
        <v>239.57</v>
      </c>
      <c r="M24" s="34">
        <v>261.94600000000003</v>
      </c>
      <c r="N24" s="35">
        <v>109.34006762115457</v>
      </c>
      <c r="O24" s="29">
        <v>923.55899999999997</v>
      </c>
      <c r="P24" s="29">
        <v>1026.0350000000001</v>
      </c>
      <c r="Q24" s="32">
        <v>111.09577189979201</v>
      </c>
      <c r="R24" s="34">
        <v>72</v>
      </c>
      <c r="S24" s="34">
        <v>68</v>
      </c>
      <c r="T24" s="35">
        <v>94.444444444444443</v>
      </c>
      <c r="U24" s="33">
        <v>4497.2615740740739</v>
      </c>
      <c r="V24" s="29">
        <v>4897.463235294118</v>
      </c>
      <c r="W24" s="30">
        <v>108.89878550821095</v>
      </c>
    </row>
    <row r="25" spans="1:23" x14ac:dyDescent="0.25">
      <c r="A25" s="36">
        <v>18</v>
      </c>
      <c r="B25" s="36" t="s">
        <v>28</v>
      </c>
      <c r="C25" s="33">
        <v>8</v>
      </c>
      <c r="D25" s="29">
        <v>6</v>
      </c>
      <c r="E25" s="37">
        <v>2</v>
      </c>
      <c r="F25" s="34">
        <v>5206.9319999999998</v>
      </c>
      <c r="G25" s="34">
        <v>5566.2280000000001</v>
      </c>
      <c r="H25" s="35">
        <v>106.90033977781926</v>
      </c>
      <c r="I25" s="33">
        <v>175.80699999999999</v>
      </c>
      <c r="J25" s="29">
        <v>164.90799999999999</v>
      </c>
      <c r="K25" s="32">
        <v>93.800588144954418</v>
      </c>
      <c r="L25" s="34">
        <v>322.95400000000001</v>
      </c>
      <c r="M25" s="34">
        <v>206.08600000000001</v>
      </c>
      <c r="N25" s="35">
        <v>63.812803061736346</v>
      </c>
      <c r="O25" s="31">
        <v>-147.14699999999999</v>
      </c>
      <c r="P25" s="31">
        <v>-41.177999999999997</v>
      </c>
      <c r="Q25" s="32">
        <v>27.98426063732186</v>
      </c>
      <c r="R25" s="34">
        <v>31</v>
      </c>
      <c r="S25" s="34">
        <v>30</v>
      </c>
      <c r="T25" s="35">
        <v>96.774193548387103</v>
      </c>
      <c r="U25" s="33">
        <v>4207.8172043010754</v>
      </c>
      <c r="V25" s="29">
        <v>4845.4916666666668</v>
      </c>
      <c r="W25" s="30">
        <v>115.15451911061594</v>
      </c>
    </row>
    <row r="26" spans="1:23" x14ac:dyDescent="0.25">
      <c r="A26" s="36">
        <v>19</v>
      </c>
      <c r="B26" s="36" t="s">
        <v>31</v>
      </c>
      <c r="C26" s="33">
        <v>8</v>
      </c>
      <c r="D26" s="29">
        <v>8</v>
      </c>
      <c r="E26" s="37">
        <v>0</v>
      </c>
      <c r="F26" s="34">
        <v>3929.2890000000002</v>
      </c>
      <c r="G26" s="34">
        <v>4560.0060000000003</v>
      </c>
      <c r="H26" s="35">
        <v>116.05168263265951</v>
      </c>
      <c r="I26" s="33">
        <v>46.164000000000001</v>
      </c>
      <c r="J26" s="29">
        <v>278.49599999999998</v>
      </c>
      <c r="K26" s="32">
        <v>603.27527943852351</v>
      </c>
      <c r="L26" s="34">
        <v>7.1520000000000001</v>
      </c>
      <c r="M26" s="34">
        <v>0</v>
      </c>
      <c r="N26" s="35">
        <v>0</v>
      </c>
      <c r="O26" s="29">
        <v>39.012</v>
      </c>
      <c r="P26" s="29">
        <v>278.49599999999998</v>
      </c>
      <c r="Q26" s="32">
        <v>713.87265456782529</v>
      </c>
      <c r="R26" s="34">
        <v>27</v>
      </c>
      <c r="S26" s="34">
        <v>32</v>
      </c>
      <c r="T26" s="35">
        <v>118.5185185185185</v>
      </c>
      <c r="U26" s="33">
        <v>3677.5030864197529</v>
      </c>
      <c r="V26" s="29">
        <v>3870.09375</v>
      </c>
      <c r="W26" s="30">
        <v>105.23699529421047</v>
      </c>
    </row>
    <row r="27" spans="1:23" x14ac:dyDescent="0.25">
      <c r="A27" s="36">
        <v>20</v>
      </c>
      <c r="B27" s="36" t="s">
        <v>34</v>
      </c>
      <c r="C27" s="33">
        <v>5</v>
      </c>
      <c r="D27" s="29">
        <v>3</v>
      </c>
      <c r="E27" s="37">
        <v>2</v>
      </c>
      <c r="F27" s="34">
        <v>3044.7159999999999</v>
      </c>
      <c r="G27" s="34">
        <v>3567.9409999999998</v>
      </c>
      <c r="H27" s="35">
        <v>117.18468980358104</v>
      </c>
      <c r="I27" s="33">
        <v>7.7149999999999999</v>
      </c>
      <c r="J27" s="29">
        <v>16.166</v>
      </c>
      <c r="K27" s="32">
        <v>209.5398574206092</v>
      </c>
      <c r="L27" s="34">
        <v>2.9380000000000002</v>
      </c>
      <c r="M27" s="34">
        <v>376.45800000000003</v>
      </c>
      <c r="N27" s="35" t="s">
        <v>80</v>
      </c>
      <c r="O27" s="33">
        <v>4.7770000000000001</v>
      </c>
      <c r="P27" s="31">
        <v>-360.29199999999997</v>
      </c>
      <c r="Q27" s="32" t="s">
        <v>7</v>
      </c>
      <c r="R27" s="34">
        <v>20</v>
      </c>
      <c r="S27" s="34">
        <v>20</v>
      </c>
      <c r="T27" s="35">
        <v>100</v>
      </c>
      <c r="U27" s="33">
        <v>2826.5208333333335</v>
      </c>
      <c r="V27" s="29">
        <v>3193.4500000000003</v>
      </c>
      <c r="W27" s="30">
        <v>112.98165441908117</v>
      </c>
    </row>
    <row r="28" spans="1:23" x14ac:dyDescent="0.25">
      <c r="A28" s="36">
        <v>21</v>
      </c>
      <c r="B28" s="36" t="s">
        <v>25</v>
      </c>
      <c r="C28" s="33">
        <v>36</v>
      </c>
      <c r="D28" s="29">
        <v>22</v>
      </c>
      <c r="E28" s="37">
        <v>14</v>
      </c>
      <c r="F28" s="34">
        <v>125501.716</v>
      </c>
      <c r="G28" s="34">
        <v>131041.386</v>
      </c>
      <c r="H28" s="35">
        <v>104.41401932703454</v>
      </c>
      <c r="I28" s="33">
        <v>6506.8010000000004</v>
      </c>
      <c r="J28" s="29">
        <v>10754.118</v>
      </c>
      <c r="K28" s="32">
        <v>165.27504068435474</v>
      </c>
      <c r="L28" s="34">
        <v>2602.4949999999999</v>
      </c>
      <c r="M28" s="34">
        <v>4445.8059999999996</v>
      </c>
      <c r="N28" s="35">
        <v>170.82860870049703</v>
      </c>
      <c r="O28" s="33">
        <v>3904.306</v>
      </c>
      <c r="P28" s="29">
        <v>6308.3119999999999</v>
      </c>
      <c r="Q28" s="32">
        <v>161.57319636319488</v>
      </c>
      <c r="R28" s="34">
        <v>178</v>
      </c>
      <c r="S28" s="34">
        <v>179</v>
      </c>
      <c r="T28" s="35">
        <v>100.56179775280899</v>
      </c>
      <c r="U28" s="33">
        <v>5646.7621722846443</v>
      </c>
      <c r="V28" s="29">
        <v>5642.6610800744884</v>
      </c>
      <c r="W28" s="30">
        <v>99.927372676853921</v>
      </c>
    </row>
    <row r="29" spans="1:23" x14ac:dyDescent="0.25">
      <c r="A29" s="49"/>
      <c r="B29" s="50" t="s">
        <v>76</v>
      </c>
      <c r="C29" s="51">
        <v>156</v>
      </c>
      <c r="D29" s="51">
        <v>118</v>
      </c>
      <c r="E29" s="51">
        <v>38</v>
      </c>
      <c r="F29" s="51">
        <v>236577.277</v>
      </c>
      <c r="G29" s="51">
        <v>249494.68400000001</v>
      </c>
      <c r="H29" s="52">
        <v>105.46012159908325</v>
      </c>
      <c r="I29" s="53">
        <v>10742.07</v>
      </c>
      <c r="J29" s="53">
        <v>17502.573</v>
      </c>
      <c r="K29" s="54">
        <v>162.93482541074488</v>
      </c>
      <c r="L29" s="51">
        <v>4881.8159999999998</v>
      </c>
      <c r="M29" s="51">
        <v>8322.6620000000003</v>
      </c>
      <c r="N29" s="52">
        <v>170.48291045791157</v>
      </c>
      <c r="O29" s="53">
        <v>5860.2539999999999</v>
      </c>
      <c r="P29" s="53">
        <v>9179.9110000000001</v>
      </c>
      <c r="Q29" s="54">
        <v>156.64698151308801</v>
      </c>
      <c r="R29" s="51">
        <v>822</v>
      </c>
      <c r="S29" s="51">
        <v>839</v>
      </c>
      <c r="T29" s="52">
        <v>102.06812652068126</v>
      </c>
      <c r="U29" s="55">
        <v>4441.0726885644772</v>
      </c>
      <c r="V29" s="56">
        <v>4591.936432260628</v>
      </c>
      <c r="W29" s="57">
        <v>103.39701135909387</v>
      </c>
    </row>
  </sheetData>
  <mergeCells count="8">
    <mergeCell ref="O6:Q6"/>
    <mergeCell ref="R6:T6"/>
    <mergeCell ref="U6:W6"/>
    <mergeCell ref="A6:B6"/>
    <mergeCell ref="C6:E6"/>
    <mergeCell ref="F6:H6"/>
    <mergeCell ref="I6:K6"/>
    <mergeCell ref="L6:N6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Tablica 1</vt:lpstr>
      <vt:lpstr>Tablica 2</vt:lpstr>
      <vt:lpstr>Tablica 3</vt:lpstr>
      <vt:lpstr>Tablica 4</vt:lpstr>
      <vt:lpstr>Grafikon 1</vt:lpstr>
      <vt:lpstr>60.10 po vlasništvu</vt:lpstr>
      <vt:lpstr>60.10 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2019-02-12T10:45:54Z</dcterms:modified>
</cp:coreProperties>
</file>