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2995" windowHeight="9285"/>
  </bookViews>
  <sheets>
    <sheet name="Tablica 1" sheetId="1" r:id="rId1"/>
    <sheet name="Grafikon 1" sheetId="4" r:id="rId2"/>
    <sheet name="Grafikon 2. proračuni" sheetId="6" r:id="rId3"/>
    <sheet name="Grafikon 2. neprofitni" sheetId="7" r:id="rId4"/>
  </sheets>
  <calcPr calcId="145621"/>
</workbook>
</file>

<file path=xl/calcChain.xml><?xml version="1.0" encoding="utf-8"?>
<calcChain xmlns="http://schemas.openxmlformats.org/spreadsheetml/2006/main">
  <c r="B8" i="7" l="1"/>
  <c r="O8" i="7" s="1"/>
  <c r="B7" i="7"/>
  <c r="O7" i="7" s="1"/>
  <c r="B6" i="7"/>
  <c r="O6" i="7" s="1"/>
  <c r="B5" i="7"/>
  <c r="O5" i="7" s="1"/>
  <c r="B4" i="7"/>
  <c r="O4" i="7" s="1"/>
  <c r="B8" i="6"/>
  <c r="O8" i="6" s="1"/>
  <c r="B7" i="6"/>
  <c r="L7" i="6" s="1"/>
  <c r="B6" i="6"/>
  <c r="L6" i="6" s="1"/>
  <c r="B5" i="6"/>
  <c r="L5" i="6" s="1"/>
  <c r="B4" i="6"/>
  <c r="L4" i="6" s="1"/>
  <c r="B8" i="4"/>
  <c r="O8" i="4" s="1"/>
  <c r="B7" i="4"/>
  <c r="O7" i="4" s="1"/>
  <c r="B6" i="4"/>
  <c r="O6" i="4" s="1"/>
  <c r="B5" i="4"/>
  <c r="O5" i="4" s="1"/>
  <c r="B4" i="4"/>
  <c r="O4" i="4" s="1"/>
  <c r="H28" i="1"/>
  <c r="G28" i="1"/>
  <c r="F28" i="1"/>
  <c r="E28" i="1"/>
  <c r="J28" i="1"/>
  <c r="B7" i="1"/>
  <c r="I7" i="1" s="1"/>
  <c r="B8" i="1"/>
  <c r="O8" i="1" s="1"/>
  <c r="B9" i="1"/>
  <c r="O9" i="1" s="1"/>
  <c r="B10" i="1"/>
  <c r="O10" i="1" s="1"/>
  <c r="B11" i="1"/>
  <c r="O11" i="1" s="1"/>
  <c r="B12" i="1"/>
  <c r="O12" i="1" s="1"/>
  <c r="B13" i="1"/>
  <c r="O13" i="1" s="1"/>
  <c r="B14" i="1"/>
  <c r="O14" i="1" s="1"/>
  <c r="B15" i="1"/>
  <c r="B16" i="1"/>
  <c r="O16" i="1" s="1"/>
  <c r="B17" i="1"/>
  <c r="O17" i="1" s="1"/>
  <c r="B18" i="1"/>
  <c r="O18" i="1" s="1"/>
  <c r="B19" i="1"/>
  <c r="O19" i="1" s="1"/>
  <c r="B20" i="1"/>
  <c r="O20" i="1" s="1"/>
  <c r="B21" i="1"/>
  <c r="O21" i="1" s="1"/>
  <c r="B22" i="1"/>
  <c r="O22" i="1" s="1"/>
  <c r="B23" i="1"/>
  <c r="O23" i="1" s="1"/>
  <c r="B24" i="1"/>
  <c r="O24" i="1" s="1"/>
  <c r="B25" i="1"/>
  <c r="O25" i="1" s="1"/>
  <c r="B26" i="1"/>
  <c r="O26" i="1" s="1"/>
  <c r="B27" i="1"/>
  <c r="O27" i="1" s="1"/>
  <c r="O15" i="1" l="1"/>
  <c r="L15" i="1"/>
  <c r="I15" i="1"/>
  <c r="O4" i="6"/>
  <c r="O7" i="1"/>
  <c r="O7" i="6"/>
  <c r="O6" i="6"/>
  <c r="O5" i="6"/>
  <c r="I4" i="7"/>
  <c r="I5" i="7"/>
  <c r="I6" i="7"/>
  <c r="I7" i="7"/>
  <c r="I8" i="7"/>
  <c r="L4" i="7"/>
  <c r="L5" i="7"/>
  <c r="L6" i="7"/>
  <c r="L7" i="7"/>
  <c r="L8" i="7"/>
  <c r="I4" i="6"/>
  <c r="I5" i="6"/>
  <c r="I6" i="6"/>
  <c r="I7" i="6"/>
  <c r="I8" i="6"/>
  <c r="L8" i="6"/>
  <c r="I4" i="4"/>
  <c r="I5" i="4"/>
  <c r="I6" i="4"/>
  <c r="I7" i="4"/>
  <c r="I8" i="4"/>
  <c r="L4" i="4"/>
  <c r="L5" i="4"/>
  <c r="L6" i="4"/>
  <c r="L7" i="4"/>
  <c r="L8" i="4"/>
  <c r="B28" i="1"/>
  <c r="K28" i="1" l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L8" i="1"/>
  <c r="N28" i="1"/>
  <c r="M28" i="1"/>
  <c r="L7" i="1"/>
  <c r="O28" i="1" l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 l="1"/>
  <c r="L28" i="1"/>
</calcChain>
</file>

<file path=xl/sharedStrings.xml><?xml version="1.0" encoding="utf-8"?>
<sst xmlns="http://schemas.openxmlformats.org/spreadsheetml/2006/main" count="108" uniqueCount="49">
  <si>
    <t>Naziv županije</t>
  </si>
  <si>
    <t xml:space="preserve">Broj zaposl. kod sve tri skupine </t>
  </si>
  <si>
    <t>Broj poduz.</t>
  </si>
  <si>
    <t>Broj zaposlenih kod poduzetnika</t>
  </si>
  <si>
    <t>Udio zaposl. kod poduz.</t>
  </si>
  <si>
    <t>Broj zaposl. kod prorač. koris.</t>
  </si>
  <si>
    <t>Udio zaposlenih kod prorač. i prorač. korisnika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</si>
  <si>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</si>
  <si>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</si>
  <si>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</si>
  <si>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</si>
  <si>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</si>
  <si>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</si>
  <si>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</si>
  <si>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</si>
  <si>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</si>
  <si>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</si>
  <si>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</si>
  <si>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</si>
  <si>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</si>
  <si>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</si>
  <si>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</si>
  <si>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</si>
  <si>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</si>
  <si>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</si>
  <si>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</si>
  <si>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</si>
  <si>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</si>
  <si>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</si>
  <si>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</si>
  <si>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</si>
  <si>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</si>
  <si>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</si>
  <si>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</si>
  <si>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</si>
  <si>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</si>
  <si>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</si>
  <si>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</si>
  <si>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Udio zaposlenih kod neprofitnih organizacija</t>
  </si>
  <si>
    <t>Udio zaposlenih kod neprof. org.</t>
  </si>
  <si>
    <t>Broj neprof. organ.</t>
  </si>
  <si>
    <t>Broj zaposl. kod poduzetnika</t>
  </si>
  <si>
    <t>Tablica 1. Broj poduzetnika, proračuna i proračunskih korisnika i neprofitnih organizacija te broj zaposlenih u svakoj skupini u 2017. godini</t>
  </si>
  <si>
    <t>Izvor: Fina – Godišnji financijski izvještaji poduzetnika, proračuna i proračunskih korisnika i neprofitnih organizacija za 2017.</t>
  </si>
  <si>
    <t>Grafikon 1. Top 5 županija s najvećim udjelom zaposlenih kod poduzetnika u 2017. godini</t>
  </si>
  <si>
    <t>Grafikon 2. Top 5 županija s najviše zaposlenih kod prorač. i prorač. korisnika  u 2017.</t>
  </si>
  <si>
    <t>Grafikon 2. Top 5 županija s najviše zaposlenih kod neprofitnih organizacija u 2017.</t>
  </si>
  <si>
    <t>Br. zaposl. kod neprof. org.</t>
  </si>
  <si>
    <t>Broj prorač. i prorač.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</si>
</sst>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rgb="FF244062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D2E6"/>
        <bgColor indexed="64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4.9989318521683403E-2"/>
        <bgColor indexed="8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9" xfId="0" applyFont="1" applyBorder="1"/>
    <xf numFmtId="0" fontId="3" fillId="0" borderId="8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4" fillId="0" borderId="11" xfId="1" applyFont="1" applyFill="1" applyBorder="1" applyAlignment="1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9" fillId="2" borderId="2" xfId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1" fillId="0" borderId="11" xfId="1" applyFont="1" applyFill="1" applyBorder="1" applyAlignment="1"/>
    <xf numFmtId="0" fontId="11" fillId="0" borderId="0" xfId="1" applyFont="1" applyFill="1" applyBorder="1" applyAlignment="1"/>
    <xf numFmtId="0" fontId="8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2" fillId="12" borderId="1" xfId="4" applyNumberFormat="1" applyFont="1" applyFill="1" applyBorder="1" applyAlignment="1">
      <alignment horizontal="right" vertical="center"/>
    </xf>
    <xf numFmtId="3" fontId="12" fillId="13" borderId="1" xfId="0" applyNumberFormat="1" applyFont="1" applyFill="1" applyBorder="1" applyAlignment="1">
      <alignment vertical="center"/>
    </xf>
    <xf numFmtId="3" fontId="12" fillId="12" borderId="1" xfId="3" applyNumberFormat="1" applyFont="1" applyFill="1" applyBorder="1" applyAlignment="1">
      <alignment horizontal="right" vertical="center"/>
    </xf>
    <xf numFmtId="3" fontId="14" fillId="14" borderId="13" xfId="0" applyNumberFormat="1" applyFont="1" applyFill="1" applyBorder="1" applyAlignment="1">
      <alignment horizontal="right" vertical="center"/>
    </xf>
    <xf numFmtId="0" fontId="0" fillId="0" borderId="0" xfId="0"/>
    <xf numFmtId="3" fontId="13" fillId="16" borderId="1" xfId="0" applyNumberFormat="1" applyFont="1" applyFill="1" applyBorder="1" applyAlignment="1">
      <alignment horizontal="right" vertical="center"/>
    </xf>
    <xf numFmtId="3" fontId="15" fillId="6" borderId="1" xfId="0" applyNumberFormat="1" applyFont="1" applyFill="1" applyBorder="1"/>
    <xf numFmtId="3" fontId="15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5" fillId="8" borderId="1" xfId="0" applyNumberFormat="1" applyFont="1" applyFill="1" applyBorder="1"/>
    <xf numFmtId="3" fontId="15" fillId="0" borderId="1" xfId="0" applyNumberFormat="1" applyFont="1" applyBorder="1"/>
    <xf numFmtId="0" fontId="13" fillId="0" borderId="1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9" borderId="1" xfId="0" applyFont="1" applyFill="1" applyBorder="1" applyAlignment="1">
      <alignment vertical="center"/>
    </xf>
    <xf numFmtId="164" fontId="15" fillId="6" borderId="1" xfId="0" applyNumberFormat="1" applyFont="1" applyFill="1" applyBorder="1"/>
    <xf numFmtId="164" fontId="15" fillId="8" borderId="1" xfId="0" applyNumberFormat="1" applyFont="1" applyFill="1" applyBorder="1"/>
    <xf numFmtId="0" fontId="18" fillId="7" borderId="1" xfId="0" applyFont="1" applyFill="1" applyBorder="1" applyAlignment="1">
      <alignment vertical="center"/>
    </xf>
    <xf numFmtId="3" fontId="15" fillId="15" borderId="1" xfId="1" applyNumberFormat="1" applyFont="1" applyFill="1" applyBorder="1" applyAlignment="1"/>
    <xf numFmtId="0" fontId="21" fillId="7" borderId="1" xfId="0" applyFont="1" applyFill="1" applyBorder="1" applyAlignment="1">
      <alignment vertical="center"/>
    </xf>
    <xf numFmtId="3" fontId="20" fillId="15" borderId="1" xfId="1" applyNumberFormat="1" applyFont="1" applyFill="1" applyBorder="1" applyAlignment="1"/>
    <xf numFmtId="3" fontId="22" fillId="16" borderId="1" xfId="0" applyNumberFormat="1" applyFont="1" applyFill="1" applyBorder="1" applyAlignment="1">
      <alignment horizontal="right" vertical="center"/>
    </xf>
    <xf numFmtId="3" fontId="20" fillId="6" borderId="1" xfId="0" applyNumberFormat="1" applyFont="1" applyFill="1" applyBorder="1"/>
    <xf numFmtId="164" fontId="20" fillId="6" borderId="1" xfId="0" applyNumberFormat="1" applyFont="1" applyFill="1" applyBorder="1"/>
    <xf numFmtId="0" fontId="15" fillId="10" borderId="7" xfId="1" applyFont="1" applyFill="1" applyBorder="1" applyAlignment="1">
      <alignment vertical="center"/>
    </xf>
    <xf numFmtId="3" fontId="19" fillId="10" borderId="7" xfId="1" applyNumberFormat="1" applyFont="1" applyFill="1" applyBorder="1" applyAlignment="1"/>
    <xf numFmtId="3" fontId="19" fillId="10" borderId="7" xfId="1" applyNumberFormat="1" applyFont="1" applyFill="1" applyBorder="1" applyAlignment="1">
      <alignment vertical="center"/>
    </xf>
    <xf numFmtId="164" fontId="19" fillId="10" borderId="10" xfId="0" applyNumberFormat="1" applyFont="1" applyFill="1" applyBorder="1"/>
    <xf numFmtId="164" fontId="19" fillId="10" borderId="1" xfId="0" applyNumberFormat="1" applyFont="1" applyFill="1" applyBorder="1"/>
    <xf numFmtId="3" fontId="19" fillId="10" borderId="1" xfId="1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3" fontId="15" fillId="16" borderId="1" xfId="0" applyNumberFormat="1" applyFont="1" applyFill="1" applyBorder="1" applyAlignment="1">
      <alignment horizontal="right" vertical="center"/>
    </xf>
    <xf numFmtId="3" fontId="19" fillId="12" borderId="1" xfId="4" applyNumberFormat="1" applyFont="1" applyFill="1" applyBorder="1" applyAlignment="1">
      <alignment horizontal="right" vertical="center"/>
    </xf>
    <xf numFmtId="3" fontId="19" fillId="12" borderId="1" xfId="3" applyNumberFormat="1" applyFont="1" applyFill="1" applyBorder="1" applyAlignment="1">
      <alignment horizontal="right" vertical="center"/>
    </xf>
    <xf numFmtId="3" fontId="19" fillId="13" borderId="1" xfId="0" applyNumberFormat="1" applyFont="1" applyFill="1" applyBorder="1" applyAlignment="1">
      <alignment vertical="center"/>
    </xf>
    <xf numFmtId="0" fontId="19" fillId="0" borderId="0" xfId="0" applyFont="1"/>
    <xf numFmtId="0" fontId="6" fillId="0" borderId="0" xfId="0" applyFont="1" applyAlignment="1">
      <alignment vertical="center"/>
    </xf>
    <xf numFmtId="3" fontId="23" fillId="19" borderId="1" xfId="4" applyNumberFormat="1" applyFont="1" applyFill="1" applyBorder="1" applyAlignment="1">
      <alignment horizontal="right" vertical="center"/>
    </xf>
    <xf numFmtId="3" fontId="23" fillId="17" borderId="1" xfId="3" applyNumberFormat="1" applyFont="1" applyFill="1" applyBorder="1" applyAlignment="1">
      <alignment horizontal="right" vertical="center"/>
    </xf>
    <xf numFmtId="0" fontId="24" fillId="0" borderId="0" xfId="0" applyFont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3" fontId="12" fillId="18" borderId="1" xfId="4" applyNumberFormat="1" applyFont="1" applyFill="1" applyBorder="1" applyAlignment="1">
      <alignment horizontal="right" vertical="center"/>
    </xf>
    <xf numFmtId="3" fontId="12" fillId="15" borderId="1" xfId="0" applyNumberFormat="1" applyFont="1" applyFill="1" applyBorder="1" applyAlignment="1">
      <alignment vertical="center"/>
    </xf>
    <xf numFmtId="3" fontId="12" fillId="18" borderId="1" xfId="3" applyNumberFormat="1" applyFont="1" applyFill="1" applyBorder="1" applyAlignment="1">
      <alignment horizontal="right" vertical="center"/>
    </xf>
  </cellXfs>
  <cellStyles count="5">
    <cellStyle name="Normalno" xfId="0" builtinId="0"/>
    <cellStyle name="Normalno 2" xfId="2"/>
    <cellStyle name="Normalno_List1" xfId="1"/>
    <cellStyle name="Obično_List1" xfId="3"/>
    <cellStyle name="Obično_Proracunski" xfId="4"/>
  </cellStyles>
  <dxfs count="0"/>
  <tableStyles count="0" defaultTableStyle="TableStyleMedium2" defaultPivotStyle="PivotStyleLight16"/>
  <colors>
    <mruColors>
      <color rgb="FF5C93D6"/>
      <color rgb="FFC0D2E6"/>
      <color rgb="FFB7DE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83795503826E-2"/>
          <c:y val="7.334522805586349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1'!$I$3</c:f>
              <c:strCache>
                <c:ptCount val="1"/>
                <c:pt idx="0">
                  <c:v>Udio zaposl. kod poduz.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217747265319267E-2"/>
                  <c:y val="6.5150009026003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49760828982165"/>
                  <c:y val="-9.1971823102942954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42537579457712E-2"/>
                  <c:y val="-0.19329679312793985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1'!$A$4:$A$8</c:f>
              <c:strCache>
                <c:ptCount val="5"/>
                <c:pt idx="0">
                  <c:v>Međimurska</c:v>
                </c:pt>
                <c:pt idx="1">
                  <c:v>Zagrebačka</c:v>
                </c:pt>
                <c:pt idx="2">
                  <c:v>Varaždinska</c:v>
                </c:pt>
                <c:pt idx="3">
                  <c:v>Istarska</c:v>
                </c:pt>
                <c:pt idx="4">
                  <c:v>Krapinsko-zagorska</c:v>
                </c:pt>
              </c:strCache>
            </c:strRef>
          </c:cat>
          <c:val>
            <c:numRef>
              <c:f>'Grafikon 1'!$I$4:$I$8</c:f>
              <c:numCache>
                <c:formatCode>0.0%</c:formatCode>
                <c:ptCount val="5"/>
                <c:pt idx="0">
                  <c:v>0.85464424162876595</c:v>
                </c:pt>
                <c:pt idx="1">
                  <c:v>0.82482237339380193</c:v>
                </c:pt>
                <c:pt idx="2">
                  <c:v>0.82223696534498902</c:v>
                </c:pt>
                <c:pt idx="3">
                  <c:v>0.81104832642346047</c:v>
                </c:pt>
                <c:pt idx="4">
                  <c:v>0.77504123988184292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227889992"/>
          <c:y val="0.26419107870698894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proračuna i prorač. korisnika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878405485215553E-2"/>
          <c:y val="9.5503118254641389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2. proračuni'!$L$3</c:f>
              <c:strCache>
                <c:ptCount val="1"/>
                <c:pt idx="0">
                  <c:v>Udio zaposlenih kod prorač. i prorač. korisnika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1083880139982502"/>
                  <c:y val="4.185632269147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344204625471050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599300087489E-2"/>
                  <c:y val="-0.17958115597897067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33245844269"/>
                  <c:y val="-7.366885590078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proračuni'!$A$4:$A$8</c:f>
              <c:strCache>
                <c:ptCount val="5"/>
                <c:pt idx="0">
                  <c:v>Ličko-senjska</c:v>
                </c:pt>
                <c:pt idx="1">
                  <c:v>Grad Zagreb</c:v>
                </c:pt>
                <c:pt idx="2">
                  <c:v>Šibensko-kninska</c:v>
                </c:pt>
                <c:pt idx="3">
                  <c:v>Sisačko-moslavačka</c:v>
                </c:pt>
                <c:pt idx="4">
                  <c:v>Vukovarsko-srijemska</c:v>
                </c:pt>
              </c:strCache>
            </c:strRef>
          </c:cat>
          <c:val>
            <c:numRef>
              <c:f>'Grafikon 2. proračuni'!$L$4:$L$8</c:f>
              <c:numCache>
                <c:formatCode>0.0%</c:formatCode>
                <c:ptCount val="5"/>
                <c:pt idx="0">
                  <c:v>0.45008880994671402</c:v>
                </c:pt>
                <c:pt idx="1">
                  <c:v>0.36568216928584341</c:v>
                </c:pt>
                <c:pt idx="2">
                  <c:v>0.33669876773325047</c:v>
                </c:pt>
                <c:pt idx="3">
                  <c:v>0.31426356589147286</c:v>
                </c:pt>
                <c:pt idx="4">
                  <c:v>0.3033262834070371</c:v>
                </c:pt>
              </c:numCache>
            </c:numRef>
          </c:val>
        </c:ser>
        <c:ser>
          <c:idx val="1"/>
          <c:order val="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258217466801731"/>
          <c:y val="0.25676857813060233"/>
          <c:w val="0.258270559301228"/>
          <c:h val="0.3021872640974993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neprofitnih organizacija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1723534558186E-2"/>
          <c:y val="0.10007502242752991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2. neprofitni'!$O$3</c:f>
              <c:strCache>
                <c:ptCount val="1"/>
                <c:pt idx="0">
                  <c:v>Udio zaposlenih kod neprofitnih organizacija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06989037509773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115266841644846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neprofitni'!$A$4:$A$8</c:f>
              <c:strCache>
                <c:ptCount val="5"/>
                <c:pt idx="0">
                  <c:v>Dubrovačko-neretvanska</c:v>
                </c:pt>
                <c:pt idx="1">
                  <c:v>Sisačko-moslavačka</c:v>
                </c:pt>
                <c:pt idx="2">
                  <c:v>Šibensko-kninska</c:v>
                </c:pt>
                <c:pt idx="3">
                  <c:v>Splitsko-dalmatinska</c:v>
                </c:pt>
                <c:pt idx="4">
                  <c:v>Osječko-baranjska</c:v>
                </c:pt>
              </c:strCache>
            </c:strRef>
          </c:cat>
          <c:val>
            <c:numRef>
              <c:f>'Grafikon 2. neprofitni'!$O$4:$O$8</c:f>
              <c:numCache>
                <c:formatCode>0.0%</c:formatCode>
                <c:ptCount val="5"/>
                <c:pt idx="0">
                  <c:v>2.7309011973951403E-2</c:v>
                </c:pt>
                <c:pt idx="1">
                  <c:v>2.6240310077519379E-2</c:v>
                </c:pt>
                <c:pt idx="2">
                  <c:v>2.5629077353215284E-2</c:v>
                </c:pt>
                <c:pt idx="3">
                  <c:v>2.3823905100454495E-2</c:v>
                </c:pt>
                <c:pt idx="4">
                  <c:v>2.2193026063489808E-2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4190726155"/>
          <c:y val="0.25567060114419998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60614</xdr:rowOff>
    </xdr:from>
    <xdr:to>
      <xdr:col>0</xdr:col>
      <xdr:colOff>1304657</xdr:colOff>
      <xdr:row>1</xdr:row>
      <xdr:rowOff>144458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63" y="60614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164522</xdr:colOff>
      <xdr:row>11</xdr:row>
      <xdr:rowOff>86590</xdr:rowOff>
    </xdr:from>
    <xdr:to>
      <xdr:col>8</xdr:col>
      <xdr:colOff>277091</xdr:colOff>
      <xdr:row>25</xdr:row>
      <xdr:rowOff>8659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75066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0.01871</cdr:x>
      <cdr:y>0.74357</cdr:y>
    </cdr:from>
    <cdr:to>
      <cdr:x>0.97109</cdr:x>
      <cdr:y>0.96265</cdr:y>
    </cdr:to>
    <cdr:pic>
      <cdr:nvPicPr>
        <cdr:cNvPr id="7" name="Slika 6"/>
        <cdr:cNvPicPr>
          <a:picLocks xmlns:a="http://schemas.openxmlformats.org/drawingml/2006/main" noChangeAspect="1" noChangeArrowheads="1"/>
          <a:extLst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5251" y="1886527"/>
          <a:ext cx="4849092" cy="55583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259773</xdr:colOff>
      <xdr:row>11</xdr:row>
      <xdr:rowOff>77932</xdr:rowOff>
    </xdr:from>
    <xdr:to>
      <xdr:col>7</xdr:col>
      <xdr:colOff>225138</xdr:colOff>
      <xdr:row>26</xdr:row>
      <xdr:rowOff>173183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7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0.04475</cdr:x>
      <cdr:y>0.69883</cdr:y>
    </cdr:from>
    <cdr:to>
      <cdr:x>0.90951</cdr:x>
      <cdr:y>0.98349</cdr:y>
    </cdr:to>
    <cdr:pic>
      <cdr:nvPicPr>
        <cdr:cNvPr id="2" name="Slika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2673" y="2384172"/>
          <a:ext cx="4882170" cy="97118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337704</xdr:colOff>
      <xdr:row>11</xdr:row>
      <xdr:rowOff>147204</xdr:rowOff>
    </xdr:from>
    <xdr:to>
      <xdr:col>8</xdr:col>
      <xdr:colOff>294408</xdr:colOff>
      <xdr:row>25</xdr:row>
      <xdr:rowOff>188768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7" y="0"/>
          <a:ext cx="1304657" cy="274344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0.0298</cdr:x>
      <cdr:y>0.72541</cdr:y>
    </cdr:from>
    <cdr:to>
      <cdr:x>0.9851</cdr:x>
      <cdr:y>0.97964</cdr:y>
    </cdr:to>
    <cdr:pic>
      <cdr:nvPicPr>
        <cdr:cNvPr id="2" name="Slika 1"/>
        <cdr:cNvPicPr>
          <a:picLocks xmlns:a="http://schemas.openxmlformats.org/drawingml/2006/main" noChangeAspect="1" noChangeArrowheads="1"/>
          <a:extLst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5864" y="2103005"/>
          <a:ext cx="4996296" cy="7370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D128"/>
  <sheetViews>
    <sheetView tabSelected="1" zoomScale="110" zoomScaleNormal="110" workbookViewId="0">
      <selection activeCell="R10" sqref="R10"/>
    </sheetView>
  </sheetViews>
  <sheetFormatPr defaultRowHeight="15" x14ac:dyDescent="0.25"/>
  <cols>
    <col min="1" max="1" width="22.28515625" customWidth="1"/>
    <col min="2" max="2" width="12.85546875" customWidth="1"/>
    <col min="3" max="3" width="10.42578125" customWidth="1"/>
    <col min="4" max="4" width="9.28515625" customWidth="1"/>
    <col min="5" max="6" width="8.5703125" customWidth="1"/>
    <col min="7" max="7" width="8.42578125" customWidth="1"/>
    <col min="8" max="8" width="8.28515625" customWidth="1"/>
    <col min="9" max="9" width="9.5703125" customWidth="1"/>
    <col min="10" max="10" width="13.42578125" customWidth="1"/>
    <col min="11" max="11" width="11.85546875" customWidth="1"/>
    <col min="12" max="12" width="13.5703125" customWidth="1"/>
    <col min="13" max="13" width="10.7109375" customWidth="1"/>
    <col min="14" max="14" width="11.42578125" customWidth="1"/>
    <col min="15" max="15" width="12.140625" customWidth="1"/>
  </cols>
  <sheetData>
    <row r="3" spans="1:56" x14ac:dyDescent="0.25">
      <c r="A3" s="58" t="s">
        <v>42</v>
      </c>
      <c r="B3" s="11"/>
    </row>
    <row r="4" spans="1:56" ht="8.25" customHeight="1" x14ac:dyDescent="0.25">
      <c r="A4" s="11"/>
      <c r="B4" s="11"/>
    </row>
    <row r="5" spans="1:56" s="1" customFormat="1" x14ac:dyDescent="0.25">
      <c r="A5" s="63" t="s">
        <v>0</v>
      </c>
      <c r="B5" s="64" t="s">
        <v>1</v>
      </c>
      <c r="C5" s="64" t="s">
        <v>2</v>
      </c>
      <c r="D5" s="65" t="s">
        <v>3</v>
      </c>
      <c r="E5" s="66"/>
      <c r="F5" s="66"/>
      <c r="G5" s="66"/>
      <c r="H5" s="67"/>
      <c r="I5" s="73" t="s">
        <v>4</v>
      </c>
      <c r="J5" s="68" t="s">
        <v>48</v>
      </c>
      <c r="K5" s="68" t="s">
        <v>5</v>
      </c>
      <c r="L5" s="68" t="s">
        <v>6</v>
      </c>
      <c r="M5" s="69" t="s">
        <v>40</v>
      </c>
      <c r="N5" s="69" t="s">
        <v>47</v>
      </c>
      <c r="O5" s="69" t="s">
        <v>39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</row>
    <row r="6" spans="1:56" s="1" customFormat="1" ht="18.75" customHeight="1" x14ac:dyDescent="0.25">
      <c r="A6" s="74"/>
      <c r="B6" s="75"/>
      <c r="C6" s="75"/>
      <c r="D6" s="76" t="s">
        <v>7</v>
      </c>
      <c r="E6" s="76" t="s">
        <v>8</v>
      </c>
      <c r="F6" s="76" t="s">
        <v>9</v>
      </c>
      <c r="G6" s="76" t="s">
        <v>10</v>
      </c>
      <c r="H6" s="76" t="s">
        <v>11</v>
      </c>
      <c r="I6" s="77"/>
      <c r="J6" s="70"/>
      <c r="K6" s="71"/>
      <c r="L6" s="75"/>
      <c r="M6" s="72"/>
      <c r="N6" s="72"/>
      <c r="O6" s="7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</row>
    <row r="7" spans="1:56" s="3" customFormat="1" x14ac:dyDescent="0.25">
      <c r="A7" s="40" t="s">
        <v>18</v>
      </c>
      <c r="B7" s="41">
        <f>D7+K7+N7</f>
        <v>19548</v>
      </c>
      <c r="C7" s="28">
        <v>1819</v>
      </c>
      <c r="D7" s="28">
        <v>13710</v>
      </c>
      <c r="E7" s="29">
        <v>960</v>
      </c>
      <c r="F7" s="29">
        <v>3561</v>
      </c>
      <c r="G7" s="29">
        <v>4552</v>
      </c>
      <c r="H7" s="29">
        <v>4637</v>
      </c>
      <c r="I7" s="38">
        <f>D7/B7</f>
        <v>0.70135052179251078</v>
      </c>
      <c r="J7" s="78">
        <v>120</v>
      </c>
      <c r="K7" s="78">
        <v>5413</v>
      </c>
      <c r="L7" s="38">
        <f>K7/B7</f>
        <v>0.27690812359320649</v>
      </c>
      <c r="M7" s="80">
        <v>329</v>
      </c>
      <c r="N7" s="80">
        <v>425</v>
      </c>
      <c r="O7" s="38">
        <f>N7/B7</f>
        <v>2.1741354614282792E-2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</row>
    <row r="8" spans="1:56" s="4" customFormat="1" x14ac:dyDescent="0.25">
      <c r="A8" s="37" t="s">
        <v>23</v>
      </c>
      <c r="B8" s="30">
        <f t="shared" ref="B8:B27" si="0">D8+K8+N8</f>
        <v>23943</v>
      </c>
      <c r="C8" s="31">
        <v>1917</v>
      </c>
      <c r="D8" s="31">
        <v>17131</v>
      </c>
      <c r="E8" s="32">
        <v>2670</v>
      </c>
      <c r="F8" s="32">
        <v>3405</v>
      </c>
      <c r="G8" s="32">
        <v>5800</v>
      </c>
      <c r="H8" s="32">
        <v>5256</v>
      </c>
      <c r="I8" s="38">
        <f t="shared" ref="I8:I28" si="1">D8/B8</f>
        <v>0.7154909576911832</v>
      </c>
      <c r="J8" s="78">
        <v>111</v>
      </c>
      <c r="K8" s="78">
        <v>6378</v>
      </c>
      <c r="L8" s="39">
        <f t="shared" ref="L8:L28" si="2">K8/B8</f>
        <v>0.26638265881468487</v>
      </c>
      <c r="M8" s="80">
        <v>295</v>
      </c>
      <c r="N8" s="80">
        <v>434</v>
      </c>
      <c r="O8" s="38">
        <f t="shared" ref="O8:O27" si="3">N8/B8</f>
        <v>1.8126383494131898E-2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</row>
    <row r="9" spans="1:56" s="3" customFormat="1" x14ac:dyDescent="0.25">
      <c r="A9" s="40" t="s">
        <v>30</v>
      </c>
      <c r="B9" s="41">
        <f t="shared" si="0"/>
        <v>28562</v>
      </c>
      <c r="C9" s="28">
        <v>3960</v>
      </c>
      <c r="D9" s="28">
        <v>20774</v>
      </c>
      <c r="E9" s="29">
        <v>2462</v>
      </c>
      <c r="F9" s="29">
        <v>3961</v>
      </c>
      <c r="G9" s="29">
        <v>6512</v>
      </c>
      <c r="H9" s="29">
        <v>7839</v>
      </c>
      <c r="I9" s="38">
        <f t="shared" si="1"/>
        <v>0.72733001890623905</v>
      </c>
      <c r="J9" s="78">
        <v>156</v>
      </c>
      <c r="K9" s="78">
        <v>7008</v>
      </c>
      <c r="L9" s="38">
        <f t="shared" si="2"/>
        <v>0.24536096911980954</v>
      </c>
      <c r="M9" s="80">
        <v>491</v>
      </c>
      <c r="N9" s="80">
        <v>780</v>
      </c>
      <c r="O9" s="38">
        <f t="shared" si="3"/>
        <v>2.7309011973951403E-2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</row>
    <row r="10" spans="1:56" s="4" customFormat="1" x14ac:dyDescent="0.25">
      <c r="A10" s="37" t="s">
        <v>32</v>
      </c>
      <c r="B10" s="30">
        <f t="shared" si="0"/>
        <v>536619</v>
      </c>
      <c r="C10" s="31">
        <v>40120</v>
      </c>
      <c r="D10" s="31">
        <v>331978</v>
      </c>
      <c r="E10" s="33">
        <v>129771</v>
      </c>
      <c r="F10" s="33">
        <v>61783</v>
      </c>
      <c r="G10" s="33">
        <v>68240</v>
      </c>
      <c r="H10" s="33">
        <v>72184</v>
      </c>
      <c r="I10" s="38">
        <f t="shared" si="1"/>
        <v>0.61864749477748648</v>
      </c>
      <c r="J10" s="79">
        <v>566</v>
      </c>
      <c r="K10" s="79">
        <v>196232</v>
      </c>
      <c r="L10" s="39">
        <f t="shared" si="2"/>
        <v>0.36568216928584341</v>
      </c>
      <c r="M10" s="80">
        <v>4119</v>
      </c>
      <c r="N10" s="80">
        <v>8409</v>
      </c>
      <c r="O10" s="38">
        <f t="shared" si="3"/>
        <v>1.5670335936670152E-2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</row>
    <row r="11" spans="1:56" s="3" customFormat="1" x14ac:dyDescent="0.25">
      <c r="A11" s="40" t="s">
        <v>29</v>
      </c>
      <c r="B11" s="41">
        <f t="shared" si="0"/>
        <v>62471</v>
      </c>
      <c r="C11" s="28">
        <v>10222</v>
      </c>
      <c r="D11" s="28">
        <v>50667</v>
      </c>
      <c r="E11" s="29">
        <v>13568</v>
      </c>
      <c r="F11" s="29">
        <v>8182</v>
      </c>
      <c r="G11" s="29">
        <v>11922</v>
      </c>
      <c r="H11" s="29">
        <v>16995</v>
      </c>
      <c r="I11" s="38">
        <f t="shared" si="1"/>
        <v>0.81104832642346047</v>
      </c>
      <c r="J11" s="78">
        <v>218</v>
      </c>
      <c r="K11" s="78">
        <v>10989</v>
      </c>
      <c r="L11" s="38">
        <f t="shared" si="2"/>
        <v>0.17590562020777642</v>
      </c>
      <c r="M11" s="80">
        <v>921</v>
      </c>
      <c r="N11" s="80">
        <v>815</v>
      </c>
      <c r="O11" s="38">
        <f t="shared" si="3"/>
        <v>1.3046053368763105E-2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</row>
    <row r="12" spans="1:56" s="4" customFormat="1" x14ac:dyDescent="0.25">
      <c r="A12" s="37" t="s">
        <v>15</v>
      </c>
      <c r="B12" s="30">
        <f t="shared" si="0"/>
        <v>22840</v>
      </c>
      <c r="C12" s="31">
        <v>2093</v>
      </c>
      <c r="D12" s="31">
        <v>16886</v>
      </c>
      <c r="E12" s="33">
        <v>4050</v>
      </c>
      <c r="F12" s="33">
        <v>2255</v>
      </c>
      <c r="G12" s="33">
        <v>5789</v>
      </c>
      <c r="H12" s="33">
        <v>4792</v>
      </c>
      <c r="I12" s="38">
        <f t="shared" si="1"/>
        <v>0.73931698774080556</v>
      </c>
      <c r="J12" s="78">
        <v>126</v>
      </c>
      <c r="K12" s="78">
        <v>5574</v>
      </c>
      <c r="L12" s="39">
        <f t="shared" si="2"/>
        <v>0.24404553415061295</v>
      </c>
      <c r="M12" s="80">
        <v>451</v>
      </c>
      <c r="N12" s="80">
        <v>380</v>
      </c>
      <c r="O12" s="38">
        <f t="shared" si="3"/>
        <v>1.6637478108581436E-2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</row>
    <row r="13" spans="1:56" s="3" customFormat="1" x14ac:dyDescent="0.25">
      <c r="A13" s="40" t="s">
        <v>17</v>
      </c>
      <c r="B13" s="41">
        <f t="shared" si="0"/>
        <v>22148</v>
      </c>
      <c r="C13" s="28">
        <v>1731</v>
      </c>
      <c r="D13" s="28">
        <v>16910</v>
      </c>
      <c r="E13" s="29">
        <v>6131</v>
      </c>
      <c r="F13" s="29">
        <v>2412</v>
      </c>
      <c r="G13" s="29">
        <v>4078</v>
      </c>
      <c r="H13" s="29">
        <v>4289</v>
      </c>
      <c r="I13" s="38">
        <f t="shared" si="1"/>
        <v>0.76350009030160737</v>
      </c>
      <c r="J13" s="78">
        <v>108</v>
      </c>
      <c r="K13" s="78">
        <v>4930</v>
      </c>
      <c r="L13" s="38">
        <f t="shared" si="2"/>
        <v>0.22259346216362652</v>
      </c>
      <c r="M13" s="80">
        <v>302</v>
      </c>
      <c r="N13" s="80">
        <v>308</v>
      </c>
      <c r="O13" s="38">
        <f t="shared" si="3"/>
        <v>1.3906447534766119E-2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</row>
    <row r="14" spans="1:56" s="4" customFormat="1" x14ac:dyDescent="0.25">
      <c r="A14" s="37" t="s">
        <v>13</v>
      </c>
      <c r="B14" s="30">
        <f t="shared" si="0"/>
        <v>26067</v>
      </c>
      <c r="C14" s="31">
        <v>2033</v>
      </c>
      <c r="D14" s="31">
        <v>20203</v>
      </c>
      <c r="E14" s="33">
        <v>2566</v>
      </c>
      <c r="F14" s="33">
        <v>6339</v>
      </c>
      <c r="G14" s="33">
        <v>6393</v>
      </c>
      <c r="H14" s="33">
        <v>4905</v>
      </c>
      <c r="I14" s="38">
        <f t="shared" si="1"/>
        <v>0.77504123988184292</v>
      </c>
      <c r="J14" s="78">
        <v>135</v>
      </c>
      <c r="K14" s="78">
        <v>5626</v>
      </c>
      <c r="L14" s="39">
        <f t="shared" si="2"/>
        <v>0.21582844209153335</v>
      </c>
      <c r="M14" s="80">
        <v>344</v>
      </c>
      <c r="N14" s="80">
        <v>238</v>
      </c>
      <c r="O14" s="38">
        <f t="shared" si="3"/>
        <v>9.1303180266236999E-3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</row>
    <row r="15" spans="1:56" s="3" customFormat="1" x14ac:dyDescent="0.25">
      <c r="A15" s="40" t="s">
        <v>20</v>
      </c>
      <c r="B15" s="41">
        <f t="shared" si="0"/>
        <v>8445</v>
      </c>
      <c r="C15" s="28">
        <v>817</v>
      </c>
      <c r="D15" s="28">
        <v>4458</v>
      </c>
      <c r="E15" s="29">
        <v>0</v>
      </c>
      <c r="F15" s="29">
        <v>5361.7596073517125</v>
      </c>
      <c r="G15" s="29">
        <v>4281.5636866435534</v>
      </c>
      <c r="H15" s="29">
        <v>3506.8336380255937</v>
      </c>
      <c r="I15" s="38">
        <f>D15/B15</f>
        <v>0.52788632326820606</v>
      </c>
      <c r="J15" s="78">
        <v>88</v>
      </c>
      <c r="K15" s="78">
        <v>3801</v>
      </c>
      <c r="L15" s="38">
        <f>K15/B15</f>
        <v>0.45008880994671402</v>
      </c>
      <c r="M15" s="80">
        <v>184</v>
      </c>
      <c r="N15" s="80">
        <v>186</v>
      </c>
      <c r="O15" s="38">
        <f t="shared" si="3"/>
        <v>2.2024866785079929E-2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</row>
    <row r="16" spans="1:56" s="4" customFormat="1" x14ac:dyDescent="0.25">
      <c r="A16" s="37" t="s">
        <v>31</v>
      </c>
      <c r="B16" s="30">
        <f t="shared" si="0"/>
        <v>32761</v>
      </c>
      <c r="C16" s="31">
        <v>3114</v>
      </c>
      <c r="D16" s="31">
        <v>27999</v>
      </c>
      <c r="E16" s="33">
        <v>3731</v>
      </c>
      <c r="F16" s="33">
        <v>8156</v>
      </c>
      <c r="G16" s="33">
        <v>8415</v>
      </c>
      <c r="H16" s="33">
        <v>7697</v>
      </c>
      <c r="I16" s="38">
        <f t="shared" si="1"/>
        <v>0.85464424162876595</v>
      </c>
      <c r="J16" s="79">
        <v>107</v>
      </c>
      <c r="K16" s="79">
        <v>4463</v>
      </c>
      <c r="L16" s="39">
        <f t="shared" si="2"/>
        <v>0.13622905283721498</v>
      </c>
      <c r="M16" s="80">
        <v>327</v>
      </c>
      <c r="N16" s="80">
        <v>299</v>
      </c>
      <c r="O16" s="38">
        <f t="shared" si="3"/>
        <v>9.1267055340191073E-3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</row>
    <row r="17" spans="1:56" s="3" customFormat="1" x14ac:dyDescent="0.25">
      <c r="A17" s="40" t="s">
        <v>25</v>
      </c>
      <c r="B17" s="41">
        <f t="shared" si="0"/>
        <v>56324</v>
      </c>
      <c r="C17" s="28">
        <v>5103</v>
      </c>
      <c r="D17" s="28">
        <v>39184</v>
      </c>
      <c r="E17" s="29">
        <v>6670</v>
      </c>
      <c r="F17" s="29">
        <v>7704</v>
      </c>
      <c r="G17" s="29">
        <v>12923</v>
      </c>
      <c r="H17" s="29">
        <v>11887</v>
      </c>
      <c r="I17" s="38">
        <f t="shared" si="1"/>
        <v>0.69568922661742771</v>
      </c>
      <c r="J17" s="78">
        <v>240</v>
      </c>
      <c r="K17" s="78">
        <v>15890</v>
      </c>
      <c r="L17" s="38">
        <f t="shared" si="2"/>
        <v>0.28211774731908246</v>
      </c>
      <c r="M17" s="80">
        <v>890</v>
      </c>
      <c r="N17" s="80">
        <v>1250</v>
      </c>
      <c r="O17" s="38">
        <f t="shared" si="3"/>
        <v>2.2193026063489808E-2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</row>
    <row r="18" spans="1:56" s="4" customFormat="1" x14ac:dyDescent="0.25">
      <c r="A18" s="37" t="s">
        <v>22</v>
      </c>
      <c r="B18" s="30">
        <f t="shared" si="0"/>
        <v>12830</v>
      </c>
      <c r="C18" s="34">
        <v>844</v>
      </c>
      <c r="D18" s="31">
        <v>8748</v>
      </c>
      <c r="E18" s="33">
        <v>1499</v>
      </c>
      <c r="F18" s="33">
        <v>2388</v>
      </c>
      <c r="G18" s="33">
        <v>2684</v>
      </c>
      <c r="H18" s="33">
        <v>2177</v>
      </c>
      <c r="I18" s="38">
        <f t="shared" si="1"/>
        <v>0.68183943881527664</v>
      </c>
      <c r="J18" s="78">
        <v>74</v>
      </c>
      <c r="K18" s="78">
        <v>3851</v>
      </c>
      <c r="L18" s="39">
        <f t="shared" si="2"/>
        <v>0.30015588464536241</v>
      </c>
      <c r="M18" s="80">
        <v>230</v>
      </c>
      <c r="N18" s="80">
        <v>231</v>
      </c>
      <c r="O18" s="38">
        <f t="shared" si="3"/>
        <v>1.8004676539360873E-2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</row>
    <row r="19" spans="1:56" s="3" customFormat="1" x14ac:dyDescent="0.25">
      <c r="A19" s="40" t="s">
        <v>19</v>
      </c>
      <c r="B19" s="41">
        <f t="shared" si="0"/>
        <v>79505</v>
      </c>
      <c r="C19" s="28">
        <v>10189</v>
      </c>
      <c r="D19" s="28">
        <v>61588</v>
      </c>
      <c r="E19" s="29">
        <v>14093</v>
      </c>
      <c r="F19" s="29">
        <v>11067</v>
      </c>
      <c r="G19" s="29">
        <v>15543</v>
      </c>
      <c r="H19" s="29">
        <v>20885</v>
      </c>
      <c r="I19" s="38">
        <f t="shared" si="1"/>
        <v>0.77464310420728255</v>
      </c>
      <c r="J19" s="78">
        <v>252</v>
      </c>
      <c r="K19" s="78">
        <v>16390</v>
      </c>
      <c r="L19" s="38">
        <f t="shared" si="2"/>
        <v>0.20615055656876927</v>
      </c>
      <c r="M19" s="80">
        <v>1136</v>
      </c>
      <c r="N19" s="80">
        <v>1527</v>
      </c>
      <c r="O19" s="38">
        <f t="shared" si="3"/>
        <v>1.9206339223948179E-2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</row>
    <row r="20" spans="1:56" s="4" customFormat="1" x14ac:dyDescent="0.25">
      <c r="A20" s="37" t="s">
        <v>14</v>
      </c>
      <c r="B20" s="30">
        <f t="shared" si="0"/>
        <v>25800</v>
      </c>
      <c r="C20" s="31">
        <v>1995</v>
      </c>
      <c r="D20" s="31">
        <v>17015</v>
      </c>
      <c r="E20" s="33">
        <v>4583</v>
      </c>
      <c r="F20" s="33">
        <v>2995</v>
      </c>
      <c r="G20" s="33">
        <v>4694</v>
      </c>
      <c r="H20" s="33">
        <v>4743</v>
      </c>
      <c r="I20" s="38">
        <f t="shared" si="1"/>
        <v>0.65949612403100777</v>
      </c>
      <c r="J20" s="78">
        <v>155</v>
      </c>
      <c r="K20" s="78">
        <v>8108</v>
      </c>
      <c r="L20" s="39">
        <f t="shared" si="2"/>
        <v>0.31426356589147286</v>
      </c>
      <c r="M20" s="80">
        <v>486</v>
      </c>
      <c r="N20" s="80">
        <v>677</v>
      </c>
      <c r="O20" s="38">
        <f t="shared" si="3"/>
        <v>2.6240310077519379E-2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</row>
    <row r="21" spans="1:56" s="3" customFormat="1" x14ac:dyDescent="0.25">
      <c r="A21" s="40" t="s">
        <v>28</v>
      </c>
      <c r="B21" s="41">
        <f t="shared" si="0"/>
        <v>100991</v>
      </c>
      <c r="C21" s="28">
        <v>13211</v>
      </c>
      <c r="D21" s="28">
        <v>76885</v>
      </c>
      <c r="E21" s="29">
        <v>14041</v>
      </c>
      <c r="F21" s="29">
        <v>12130</v>
      </c>
      <c r="G21" s="29">
        <v>23465</v>
      </c>
      <c r="H21" s="29">
        <v>27249</v>
      </c>
      <c r="I21" s="38">
        <f t="shared" si="1"/>
        <v>0.76130546286302736</v>
      </c>
      <c r="J21" s="78">
        <v>363</v>
      </c>
      <c r="K21" s="78">
        <v>21700</v>
      </c>
      <c r="L21" s="38">
        <f t="shared" si="2"/>
        <v>0.2148706320365181</v>
      </c>
      <c r="M21" s="80">
        <v>1447</v>
      </c>
      <c r="N21" s="80">
        <v>2406</v>
      </c>
      <c r="O21" s="38">
        <f t="shared" si="3"/>
        <v>2.3823905100454495E-2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</row>
    <row r="22" spans="1:56" s="4" customFormat="1" x14ac:dyDescent="0.25">
      <c r="A22" s="37" t="s">
        <v>26</v>
      </c>
      <c r="B22" s="30">
        <f t="shared" si="0"/>
        <v>19314</v>
      </c>
      <c r="C22" s="31">
        <v>2298</v>
      </c>
      <c r="D22" s="31">
        <v>12316</v>
      </c>
      <c r="E22" s="33">
        <v>1148</v>
      </c>
      <c r="F22" s="33">
        <v>2697</v>
      </c>
      <c r="G22" s="33">
        <v>4099</v>
      </c>
      <c r="H22" s="33">
        <v>4372</v>
      </c>
      <c r="I22" s="38">
        <f t="shared" si="1"/>
        <v>0.63767215491353424</v>
      </c>
      <c r="J22" s="78">
        <v>120</v>
      </c>
      <c r="K22" s="78">
        <v>6503</v>
      </c>
      <c r="L22" s="39">
        <f t="shared" si="2"/>
        <v>0.33669876773325047</v>
      </c>
      <c r="M22" s="80">
        <v>372</v>
      </c>
      <c r="N22" s="80">
        <v>495</v>
      </c>
      <c r="O22" s="38">
        <f t="shared" si="3"/>
        <v>2.5629077353215284E-2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</row>
    <row r="23" spans="1:56" s="3" customFormat="1" x14ac:dyDescent="0.25">
      <c r="A23" s="40" t="s">
        <v>16</v>
      </c>
      <c r="B23" s="41">
        <f t="shared" si="0"/>
        <v>51248</v>
      </c>
      <c r="C23" s="28">
        <v>3670</v>
      </c>
      <c r="D23" s="28">
        <v>42138</v>
      </c>
      <c r="E23" s="29">
        <v>11506</v>
      </c>
      <c r="F23" s="29">
        <v>10364</v>
      </c>
      <c r="G23" s="29">
        <v>10843</v>
      </c>
      <c r="H23" s="29">
        <v>9425</v>
      </c>
      <c r="I23" s="38">
        <f t="shared" si="1"/>
        <v>0.82223696534498902</v>
      </c>
      <c r="J23" s="78">
        <v>141</v>
      </c>
      <c r="K23" s="78">
        <v>8622</v>
      </c>
      <c r="L23" s="38">
        <f t="shared" si="2"/>
        <v>0.16824071183265688</v>
      </c>
      <c r="M23" s="80">
        <v>462</v>
      </c>
      <c r="N23" s="80">
        <v>488</v>
      </c>
      <c r="O23" s="38">
        <f t="shared" si="3"/>
        <v>9.5223228223540422E-3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</row>
    <row r="24" spans="1:56" s="4" customFormat="1" x14ac:dyDescent="0.25">
      <c r="A24" s="37" t="s">
        <v>21</v>
      </c>
      <c r="B24" s="30">
        <f t="shared" si="0"/>
        <v>12316</v>
      </c>
      <c r="C24" s="31">
        <v>1064</v>
      </c>
      <c r="D24" s="31">
        <v>8486</v>
      </c>
      <c r="E24" s="33">
        <v>626</v>
      </c>
      <c r="F24" s="33">
        <v>2193</v>
      </c>
      <c r="G24" s="33">
        <v>2853</v>
      </c>
      <c r="H24" s="33">
        <v>2814</v>
      </c>
      <c r="I24" s="38">
        <f t="shared" si="1"/>
        <v>0.68902240987333552</v>
      </c>
      <c r="J24" s="78">
        <v>83</v>
      </c>
      <c r="K24" s="78">
        <v>3609</v>
      </c>
      <c r="L24" s="39">
        <f t="shared" si="2"/>
        <v>0.29303345241961676</v>
      </c>
      <c r="M24" s="80">
        <v>205</v>
      </c>
      <c r="N24" s="80">
        <v>221</v>
      </c>
      <c r="O24" s="38">
        <f t="shared" si="3"/>
        <v>1.7944137707047742E-2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</row>
    <row r="25" spans="1:56" s="3" customFormat="1" x14ac:dyDescent="0.25">
      <c r="A25" s="40" t="s">
        <v>27</v>
      </c>
      <c r="B25" s="41">
        <f t="shared" si="0"/>
        <v>26005</v>
      </c>
      <c r="C25" s="28">
        <v>1887</v>
      </c>
      <c r="D25" s="28">
        <v>17712</v>
      </c>
      <c r="E25" s="29">
        <v>2903</v>
      </c>
      <c r="F25" s="29">
        <v>4345</v>
      </c>
      <c r="G25" s="29">
        <v>5510</v>
      </c>
      <c r="H25" s="29">
        <v>4954</v>
      </c>
      <c r="I25" s="38">
        <f t="shared" si="1"/>
        <v>0.68109978850221109</v>
      </c>
      <c r="J25" s="78">
        <v>167</v>
      </c>
      <c r="K25" s="78">
        <v>7888</v>
      </c>
      <c r="L25" s="38">
        <f t="shared" si="2"/>
        <v>0.3033262834070371</v>
      </c>
      <c r="M25" s="80">
        <v>455</v>
      </c>
      <c r="N25" s="80">
        <v>405</v>
      </c>
      <c r="O25" s="38">
        <f t="shared" si="3"/>
        <v>1.5573928090751778E-2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</row>
    <row r="26" spans="1:56" s="4" customFormat="1" x14ac:dyDescent="0.25">
      <c r="A26" s="37" t="s">
        <v>24</v>
      </c>
      <c r="B26" s="30">
        <f t="shared" si="0"/>
        <v>32789</v>
      </c>
      <c r="C26" s="31">
        <v>4273</v>
      </c>
      <c r="D26" s="31">
        <v>23534</v>
      </c>
      <c r="E26" s="33">
        <v>2895</v>
      </c>
      <c r="F26" s="33">
        <v>5594</v>
      </c>
      <c r="G26" s="33">
        <v>6687</v>
      </c>
      <c r="H26" s="33">
        <v>8358</v>
      </c>
      <c r="I26" s="38">
        <f t="shared" si="1"/>
        <v>0.71774070572448079</v>
      </c>
      <c r="J26" s="78">
        <v>186</v>
      </c>
      <c r="K26" s="78">
        <v>8705</v>
      </c>
      <c r="L26" s="39">
        <f t="shared" si="2"/>
        <v>0.26548537619323553</v>
      </c>
      <c r="M26" s="80">
        <v>596</v>
      </c>
      <c r="N26" s="80">
        <v>550</v>
      </c>
      <c r="O26" s="38">
        <f t="shared" si="3"/>
        <v>1.6773918082283693E-2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</row>
    <row r="27" spans="1:56" s="3" customFormat="1" x14ac:dyDescent="0.25">
      <c r="A27" s="40" t="s">
        <v>12</v>
      </c>
      <c r="B27" s="41">
        <f t="shared" si="0"/>
        <v>66150</v>
      </c>
      <c r="C27" s="28">
        <v>7721</v>
      </c>
      <c r="D27" s="28">
        <v>54562</v>
      </c>
      <c r="E27" s="29">
        <v>10679</v>
      </c>
      <c r="F27" s="29">
        <v>11384</v>
      </c>
      <c r="G27" s="29">
        <v>16731</v>
      </c>
      <c r="H27" s="29">
        <v>15768</v>
      </c>
      <c r="I27" s="38">
        <f t="shared" si="1"/>
        <v>0.82482237339380193</v>
      </c>
      <c r="J27" s="78">
        <v>182</v>
      </c>
      <c r="K27" s="78">
        <v>11099</v>
      </c>
      <c r="L27" s="38">
        <f t="shared" si="2"/>
        <v>0.16778533635676493</v>
      </c>
      <c r="M27" s="80">
        <v>851</v>
      </c>
      <c r="N27" s="80">
        <v>489</v>
      </c>
      <c r="O27" s="38">
        <f t="shared" si="3"/>
        <v>7.3922902494331063E-3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</row>
    <row r="28" spans="1:56" ht="15.75" thickBot="1" x14ac:dyDescent="0.3">
      <c r="A28" s="47"/>
      <c r="B28" s="48">
        <f>SUM(B7:B27)</f>
        <v>1266676</v>
      </c>
      <c r="C28" s="26">
        <v>120081</v>
      </c>
      <c r="D28" s="26">
        <v>882884</v>
      </c>
      <c r="E28" s="49">
        <f>SUM(E7:E27)</f>
        <v>236552</v>
      </c>
      <c r="F28" s="49">
        <f>SUM(F7:F27)</f>
        <v>178276.75960735171</v>
      </c>
      <c r="G28" s="49">
        <f>SUM(G7:G27)</f>
        <v>232014.56368664355</v>
      </c>
      <c r="H28" s="49">
        <f>SUM(H7:H27)</f>
        <v>244732.83363802559</v>
      </c>
      <c r="I28" s="50">
        <f t="shared" si="1"/>
        <v>0.69700854835806469</v>
      </c>
      <c r="J28" s="49">
        <f>SUM(J7:J27)</f>
        <v>3698</v>
      </c>
      <c r="K28" s="49">
        <f t="shared" ref="K28:N28" si="4">SUM(K7:K27)</f>
        <v>362779</v>
      </c>
      <c r="L28" s="51">
        <f t="shared" si="2"/>
        <v>0.28640236335100688</v>
      </c>
      <c r="M28" s="52">
        <f t="shared" si="4"/>
        <v>14893</v>
      </c>
      <c r="N28" s="52">
        <f t="shared" si="4"/>
        <v>21013</v>
      </c>
      <c r="O28" s="51">
        <f t="shared" ref="O28" si="5">N28/B28</f>
        <v>1.6589088290928384E-2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</row>
    <row r="29" spans="1:56" x14ac:dyDescent="0.25">
      <c r="A29" s="59" t="s">
        <v>43</v>
      </c>
      <c r="B29" s="5"/>
      <c r="C29" s="5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</row>
    <row r="30" spans="1:56" x14ac:dyDescent="0.25">
      <c r="A30" s="6"/>
      <c r="B30" s="5"/>
      <c r="C30" s="5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</row>
    <row r="31" spans="1:56" x14ac:dyDescent="0.25">
      <c r="A31" s="6"/>
      <c r="B31" s="5"/>
      <c r="C31" s="5"/>
      <c r="E31" s="27"/>
      <c r="F31" s="27"/>
      <c r="G31" s="27"/>
      <c r="H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</row>
    <row r="32" spans="1:56" x14ac:dyDescent="0.25">
      <c r="A32" s="6"/>
      <c r="B32" s="5"/>
      <c r="C32" s="5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</row>
    <row r="33" spans="1:3" x14ac:dyDescent="0.25">
      <c r="A33" s="6"/>
      <c r="B33" s="5"/>
      <c r="C33" s="5"/>
    </row>
    <row r="34" spans="1:3" x14ac:dyDescent="0.25">
      <c r="A34" s="6"/>
      <c r="B34" s="5"/>
      <c r="C34" s="5"/>
    </row>
    <row r="35" spans="1:3" x14ac:dyDescent="0.25">
      <c r="A35" s="6"/>
      <c r="B35" s="5"/>
      <c r="C35" s="5"/>
    </row>
    <row r="36" spans="1:3" x14ac:dyDescent="0.25">
      <c r="A36" s="6"/>
      <c r="B36" s="5"/>
      <c r="C36" s="5"/>
    </row>
    <row r="37" spans="1:3" x14ac:dyDescent="0.25">
      <c r="A37" s="6"/>
      <c r="B37" s="5"/>
      <c r="C37" s="5"/>
    </row>
    <row r="38" spans="1:3" x14ac:dyDescent="0.25">
      <c r="A38" s="6"/>
      <c r="B38" s="5"/>
      <c r="C38" s="5"/>
    </row>
    <row r="39" spans="1:3" x14ac:dyDescent="0.25">
      <c r="A39" s="6"/>
      <c r="B39" s="5"/>
      <c r="C39" s="5"/>
    </row>
    <row r="40" spans="1:3" x14ac:dyDescent="0.25">
      <c r="A40" s="6"/>
      <c r="B40" s="5"/>
      <c r="C40" s="5"/>
    </row>
    <row r="41" spans="1:3" x14ac:dyDescent="0.25">
      <c r="A41" s="6"/>
      <c r="B41" s="5"/>
      <c r="C41" s="5"/>
    </row>
    <row r="42" spans="1:3" x14ac:dyDescent="0.25">
      <c r="A42" s="6"/>
      <c r="B42" s="5"/>
      <c r="C42" s="5"/>
    </row>
    <row r="43" spans="1:3" x14ac:dyDescent="0.25">
      <c r="A43" s="6"/>
      <c r="B43" s="5"/>
      <c r="C43" s="5"/>
    </row>
    <row r="44" spans="1:3" x14ac:dyDescent="0.25">
      <c r="A44" s="6"/>
      <c r="B44" s="5"/>
      <c r="C44" s="5"/>
    </row>
    <row r="45" spans="1:3" x14ac:dyDescent="0.25">
      <c r="A45" s="6"/>
      <c r="B45" s="5"/>
      <c r="C45" s="5"/>
    </row>
    <row r="46" spans="1:3" x14ac:dyDescent="0.25">
      <c r="A46" s="6"/>
      <c r="B46" s="5"/>
      <c r="C46" s="5"/>
    </row>
    <row r="47" spans="1:3" x14ac:dyDescent="0.25">
      <c r="A47" s="6"/>
      <c r="B47" s="5"/>
      <c r="C47" s="5"/>
    </row>
    <row r="48" spans="1:3" x14ac:dyDescent="0.25">
      <c r="A48" s="6"/>
      <c r="B48" s="5"/>
      <c r="C48" s="5"/>
    </row>
    <row r="49" spans="1:3" x14ac:dyDescent="0.25">
      <c r="A49" s="6"/>
      <c r="B49" s="5"/>
      <c r="C49" s="5"/>
    </row>
    <row r="50" spans="1:3" x14ac:dyDescent="0.25">
      <c r="A50" s="6"/>
      <c r="B50" s="5"/>
      <c r="C50" s="5"/>
    </row>
    <row r="51" spans="1:3" x14ac:dyDescent="0.25">
      <c r="A51" s="6"/>
      <c r="B51" s="5"/>
      <c r="C51" s="5"/>
    </row>
    <row r="52" spans="1:3" x14ac:dyDescent="0.25">
      <c r="A52" s="6"/>
      <c r="B52" s="5"/>
      <c r="C52" s="5"/>
    </row>
    <row r="53" spans="1:3" x14ac:dyDescent="0.25">
      <c r="A53" s="6"/>
      <c r="B53" s="5"/>
      <c r="C53" s="5"/>
    </row>
    <row r="54" spans="1:3" x14ac:dyDescent="0.25">
      <c r="A54" s="6"/>
      <c r="B54" s="5"/>
      <c r="C54" s="5"/>
    </row>
    <row r="55" spans="1:3" x14ac:dyDescent="0.25">
      <c r="A55" s="6"/>
      <c r="B55" s="5"/>
      <c r="C55" s="5"/>
    </row>
    <row r="56" spans="1:3" x14ac:dyDescent="0.25">
      <c r="A56" s="6"/>
      <c r="B56" s="5"/>
      <c r="C56" s="5"/>
    </row>
    <row r="57" spans="1:3" x14ac:dyDescent="0.25">
      <c r="A57" s="6"/>
      <c r="B57" s="5"/>
      <c r="C57" s="5"/>
    </row>
    <row r="58" spans="1:3" x14ac:dyDescent="0.25">
      <c r="A58" s="6"/>
      <c r="B58" s="5"/>
      <c r="C58" s="5"/>
    </row>
    <row r="59" spans="1:3" x14ac:dyDescent="0.25">
      <c r="A59" s="6"/>
      <c r="B59" s="5"/>
      <c r="C59" s="5"/>
    </row>
    <row r="60" spans="1:3" x14ac:dyDescent="0.25">
      <c r="A60" s="6"/>
      <c r="B60" s="5"/>
      <c r="C60" s="5"/>
    </row>
    <row r="61" spans="1:3" x14ac:dyDescent="0.25">
      <c r="A61" s="6"/>
      <c r="B61" s="5"/>
      <c r="C61" s="5"/>
    </row>
    <row r="62" spans="1:3" x14ac:dyDescent="0.25">
      <c r="A62" s="6"/>
      <c r="B62" s="5"/>
      <c r="C62" s="5"/>
    </row>
    <row r="63" spans="1:3" x14ac:dyDescent="0.25">
      <c r="A63" s="6"/>
      <c r="B63" s="5"/>
      <c r="C63" s="5"/>
    </row>
    <row r="64" spans="1:3" x14ac:dyDescent="0.25">
      <c r="A64" s="6"/>
      <c r="B64" s="5"/>
      <c r="C64" s="5"/>
    </row>
    <row r="65" spans="1:3" x14ac:dyDescent="0.25">
      <c r="A65" s="6"/>
      <c r="B65" s="5"/>
      <c r="C65" s="5"/>
    </row>
    <row r="66" spans="1:3" x14ac:dyDescent="0.25">
      <c r="A66" s="6"/>
      <c r="B66" s="5"/>
      <c r="C66" s="5"/>
    </row>
    <row r="67" spans="1:3" x14ac:dyDescent="0.25">
      <c r="A67" s="6"/>
      <c r="B67" s="5"/>
      <c r="C67" s="5"/>
    </row>
    <row r="68" spans="1:3" x14ac:dyDescent="0.25">
      <c r="A68" s="6"/>
      <c r="B68" s="5"/>
      <c r="C68" s="5"/>
    </row>
    <row r="69" spans="1:3" x14ac:dyDescent="0.25">
      <c r="A69" s="6"/>
      <c r="B69" s="5"/>
      <c r="C69" s="5"/>
    </row>
    <row r="70" spans="1:3" x14ac:dyDescent="0.25">
      <c r="A70" s="6"/>
      <c r="B70" s="5"/>
      <c r="C70" s="5"/>
    </row>
    <row r="71" spans="1:3" x14ac:dyDescent="0.25">
      <c r="A71" s="6"/>
      <c r="B71" s="5"/>
      <c r="C71" s="5"/>
    </row>
    <row r="72" spans="1:3" x14ac:dyDescent="0.25">
      <c r="A72" s="6"/>
      <c r="B72" s="5"/>
      <c r="C72" s="5"/>
    </row>
    <row r="73" spans="1:3" x14ac:dyDescent="0.25">
      <c r="A73" s="6"/>
      <c r="B73" s="5"/>
      <c r="C73" s="5"/>
    </row>
    <row r="74" spans="1:3" x14ac:dyDescent="0.25">
      <c r="A74" s="6"/>
      <c r="B74" s="5"/>
      <c r="C74" s="5"/>
    </row>
    <row r="75" spans="1:3" x14ac:dyDescent="0.25">
      <c r="A75" s="6"/>
      <c r="B75" s="5"/>
      <c r="C75" s="5"/>
    </row>
    <row r="76" spans="1:3" x14ac:dyDescent="0.25">
      <c r="A76" s="6"/>
      <c r="B76" s="5"/>
      <c r="C76" s="5"/>
    </row>
    <row r="77" spans="1:3" x14ac:dyDescent="0.25">
      <c r="A77" s="6"/>
      <c r="B77" s="5"/>
      <c r="C77" s="5"/>
    </row>
    <row r="78" spans="1:3" x14ac:dyDescent="0.25">
      <c r="A78" s="6"/>
      <c r="B78" s="5"/>
      <c r="C78" s="5"/>
    </row>
    <row r="79" spans="1:3" x14ac:dyDescent="0.25">
      <c r="A79" s="6"/>
      <c r="B79" s="5"/>
      <c r="C79" s="5"/>
    </row>
    <row r="80" spans="1:3" x14ac:dyDescent="0.25">
      <c r="A80" s="6"/>
      <c r="B80" s="5"/>
      <c r="C80" s="5"/>
    </row>
    <row r="81" spans="1:3" x14ac:dyDescent="0.25">
      <c r="A81" s="6"/>
      <c r="B81" s="5"/>
      <c r="C81" s="5"/>
    </row>
    <row r="82" spans="1:3" x14ac:dyDescent="0.25">
      <c r="A82" s="6"/>
      <c r="B82" s="5"/>
      <c r="C82" s="5"/>
    </row>
    <row r="83" spans="1:3" x14ac:dyDescent="0.25">
      <c r="A83" s="6"/>
      <c r="B83" s="5"/>
      <c r="C83" s="5"/>
    </row>
    <row r="84" spans="1:3" x14ac:dyDescent="0.25">
      <c r="A84" s="6"/>
      <c r="B84" s="5"/>
      <c r="C84" s="5"/>
    </row>
    <row r="85" spans="1:3" x14ac:dyDescent="0.25">
      <c r="A85" s="6"/>
      <c r="B85" s="5"/>
      <c r="C85" s="5"/>
    </row>
    <row r="86" spans="1:3" x14ac:dyDescent="0.25">
      <c r="A86" s="6"/>
      <c r="B86" s="5"/>
      <c r="C86" s="5"/>
    </row>
    <row r="87" spans="1:3" x14ac:dyDescent="0.25">
      <c r="A87" s="6"/>
      <c r="B87" s="5"/>
      <c r="C87" s="5"/>
    </row>
    <row r="88" spans="1:3" x14ac:dyDescent="0.25">
      <c r="A88" s="6"/>
      <c r="B88" s="5"/>
      <c r="C88" s="5"/>
    </row>
    <row r="89" spans="1:3" x14ac:dyDescent="0.25">
      <c r="A89" s="6"/>
      <c r="B89" s="5"/>
      <c r="C89" s="5"/>
    </row>
    <row r="90" spans="1:3" x14ac:dyDescent="0.25">
      <c r="A90" s="6"/>
      <c r="B90" s="5"/>
      <c r="C90" s="5"/>
    </row>
    <row r="91" spans="1:3" x14ac:dyDescent="0.25">
      <c r="A91" s="6"/>
      <c r="B91" s="5"/>
      <c r="C91" s="5"/>
    </row>
    <row r="92" spans="1:3" x14ac:dyDescent="0.25">
      <c r="A92" s="6"/>
      <c r="B92" s="5"/>
      <c r="C92" s="5"/>
    </row>
    <row r="93" spans="1:3" x14ac:dyDescent="0.25">
      <c r="A93" s="6"/>
      <c r="B93" s="5"/>
      <c r="C93" s="5"/>
    </row>
    <row r="94" spans="1:3" x14ac:dyDescent="0.25">
      <c r="A94" s="6"/>
      <c r="B94" s="5"/>
      <c r="C94" s="5"/>
    </row>
    <row r="95" spans="1:3" x14ac:dyDescent="0.25">
      <c r="A95" s="6"/>
      <c r="B95" s="5"/>
      <c r="C95" s="5"/>
    </row>
    <row r="96" spans="1:3" x14ac:dyDescent="0.25">
      <c r="A96" s="6"/>
      <c r="B96" s="5"/>
      <c r="C96" s="5"/>
    </row>
    <row r="97" spans="1:3" x14ac:dyDescent="0.25">
      <c r="A97" s="6"/>
      <c r="B97" s="5"/>
      <c r="C97" s="5"/>
    </row>
    <row r="98" spans="1:3" x14ac:dyDescent="0.25">
      <c r="A98" s="6"/>
      <c r="B98" s="5"/>
      <c r="C98" s="5"/>
    </row>
    <row r="99" spans="1:3" x14ac:dyDescent="0.25">
      <c r="A99" s="6"/>
      <c r="B99" s="5"/>
      <c r="C99" s="5"/>
    </row>
    <row r="100" spans="1:3" x14ac:dyDescent="0.25">
      <c r="A100" s="6"/>
      <c r="B100" s="5"/>
      <c r="C100" s="5"/>
    </row>
    <row r="101" spans="1:3" x14ac:dyDescent="0.25">
      <c r="A101" s="6"/>
      <c r="B101" s="5"/>
      <c r="C101" s="5"/>
    </row>
    <row r="102" spans="1:3" x14ac:dyDescent="0.25">
      <c r="A102" s="6"/>
      <c r="B102" s="5"/>
      <c r="C102" s="5"/>
    </row>
    <row r="103" spans="1:3" x14ac:dyDescent="0.25">
      <c r="A103" s="6"/>
      <c r="B103" s="5"/>
      <c r="C103" s="5"/>
    </row>
    <row r="104" spans="1:3" x14ac:dyDescent="0.25">
      <c r="A104" s="6"/>
      <c r="B104" s="5"/>
      <c r="C104" s="5"/>
    </row>
    <row r="105" spans="1:3" x14ac:dyDescent="0.25">
      <c r="A105" s="6"/>
      <c r="B105" s="5"/>
      <c r="C105" s="5"/>
    </row>
    <row r="106" spans="1:3" x14ac:dyDescent="0.25">
      <c r="A106" s="6"/>
      <c r="B106" s="5"/>
      <c r="C106" s="5"/>
    </row>
    <row r="107" spans="1:3" x14ac:dyDescent="0.25">
      <c r="A107" s="6"/>
      <c r="B107" s="5"/>
      <c r="C107" s="5"/>
    </row>
    <row r="108" spans="1:3" x14ac:dyDescent="0.25">
      <c r="A108" s="6"/>
      <c r="B108" s="5"/>
      <c r="C108" s="5"/>
    </row>
    <row r="109" spans="1:3" x14ac:dyDescent="0.25">
      <c r="A109" s="6"/>
      <c r="B109" s="5"/>
      <c r="C109" s="5"/>
    </row>
    <row r="110" spans="1:3" x14ac:dyDescent="0.25">
      <c r="A110" s="6"/>
      <c r="B110" s="5"/>
      <c r="C110" s="5"/>
    </row>
    <row r="111" spans="1:3" x14ac:dyDescent="0.25">
      <c r="A111" s="6"/>
      <c r="B111" s="5"/>
      <c r="C111" s="5"/>
    </row>
    <row r="112" spans="1:3" x14ac:dyDescent="0.25">
      <c r="A112" s="6"/>
      <c r="B112" s="5"/>
      <c r="C112" s="5"/>
    </row>
    <row r="113" spans="1:3" x14ac:dyDescent="0.25">
      <c r="A113" s="6"/>
      <c r="B113" s="5"/>
      <c r="C113" s="5"/>
    </row>
    <row r="114" spans="1:3" x14ac:dyDescent="0.25">
      <c r="A114" s="6"/>
      <c r="B114" s="5"/>
      <c r="C114" s="5"/>
    </row>
    <row r="115" spans="1:3" x14ac:dyDescent="0.25">
      <c r="A115" s="6"/>
      <c r="B115" s="5"/>
      <c r="C115" s="5"/>
    </row>
    <row r="116" spans="1:3" x14ac:dyDescent="0.25">
      <c r="A116" s="6"/>
      <c r="B116" s="5"/>
      <c r="C116" s="5"/>
    </row>
    <row r="117" spans="1:3" x14ac:dyDescent="0.25">
      <c r="A117" s="6"/>
      <c r="B117" s="5"/>
      <c r="C117" s="5"/>
    </row>
    <row r="118" spans="1:3" x14ac:dyDescent="0.25">
      <c r="A118" s="6"/>
      <c r="B118" s="5"/>
      <c r="C118" s="5"/>
    </row>
    <row r="119" spans="1:3" x14ac:dyDescent="0.25">
      <c r="A119" s="6"/>
      <c r="B119" s="5"/>
      <c r="C119" s="5"/>
    </row>
    <row r="120" spans="1:3" x14ac:dyDescent="0.25">
      <c r="A120" s="6"/>
      <c r="B120" s="5"/>
      <c r="C120" s="5"/>
    </row>
    <row r="121" spans="1:3" x14ac:dyDescent="0.25">
      <c r="A121" s="6"/>
      <c r="B121" s="5"/>
      <c r="C121" s="5"/>
    </row>
    <row r="122" spans="1:3" x14ac:dyDescent="0.25">
      <c r="A122" s="6"/>
      <c r="B122" s="5"/>
      <c r="C122" s="5"/>
    </row>
    <row r="123" spans="1:3" x14ac:dyDescent="0.25">
      <c r="A123" s="6"/>
      <c r="B123" s="5"/>
      <c r="C123" s="5"/>
    </row>
    <row r="124" spans="1:3" x14ac:dyDescent="0.25">
      <c r="A124" s="6"/>
      <c r="B124" s="5"/>
      <c r="C124" s="5"/>
    </row>
    <row r="125" spans="1:3" x14ac:dyDescent="0.25">
      <c r="A125" s="6"/>
      <c r="B125" s="5"/>
      <c r="C125" s="5"/>
    </row>
    <row r="126" spans="1:3" x14ac:dyDescent="0.25">
      <c r="A126" s="6"/>
      <c r="B126" s="5"/>
      <c r="C126" s="5"/>
    </row>
    <row r="127" spans="1:3" x14ac:dyDescent="0.25">
      <c r="A127" s="6"/>
      <c r="B127" s="5"/>
      <c r="C127" s="5"/>
    </row>
    <row r="128" spans="1:3" x14ac:dyDescent="0.25">
      <c r="A128" s="6"/>
      <c r="B128" s="5"/>
      <c r="C128" s="5"/>
    </row>
  </sheetData>
  <mergeCells count="11">
    <mergeCell ref="O5:O6"/>
    <mergeCell ref="A5:A6"/>
    <mergeCell ref="B5:B6"/>
    <mergeCell ref="C5:C6"/>
    <mergeCell ref="D5:H5"/>
    <mergeCell ref="I5:I6"/>
    <mergeCell ref="J5:J6"/>
    <mergeCell ref="K5:K6"/>
    <mergeCell ref="L5:L6"/>
    <mergeCell ref="M5:M6"/>
    <mergeCell ref="N5:N6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P145"/>
  <sheetViews>
    <sheetView zoomScale="110" zoomScaleNormal="110" workbookViewId="0">
      <selection activeCell="L15" sqref="L15"/>
    </sheetView>
  </sheetViews>
  <sheetFormatPr defaultRowHeight="15" x14ac:dyDescent="0.25"/>
  <cols>
    <col min="1" max="1" width="18.42578125" customWidth="1"/>
    <col min="2" max="2" width="10.140625" bestFit="1" customWidth="1"/>
    <col min="3" max="4" width="10.7109375" customWidth="1"/>
    <col min="5" max="8" width="6.42578125" bestFit="1" customWidth="1"/>
    <col min="9" max="9" width="11" customWidth="1"/>
    <col min="10" max="10" width="13.28515625" customWidth="1"/>
    <col min="11" max="11" width="13.42578125" bestFit="1" customWidth="1"/>
    <col min="12" max="12" width="14" customWidth="1"/>
    <col min="13" max="13" width="10.28515625" bestFit="1" customWidth="1"/>
    <col min="14" max="14" width="13.28515625" bestFit="1" customWidth="1"/>
    <col min="15" max="15" width="13.140625" customWidth="1"/>
  </cols>
  <sheetData>
    <row r="3" spans="1:16" s="1" customFormat="1" ht="42" customHeight="1" x14ac:dyDescent="0.25">
      <c r="A3" s="12" t="s">
        <v>0</v>
      </c>
      <c r="B3" s="12" t="s">
        <v>1</v>
      </c>
      <c r="C3" s="12" t="s">
        <v>33</v>
      </c>
      <c r="D3" s="13" t="s">
        <v>41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4</v>
      </c>
      <c r="J3" s="14" t="s">
        <v>34</v>
      </c>
      <c r="K3" s="14" t="s">
        <v>35</v>
      </c>
      <c r="L3" s="8" t="s">
        <v>6</v>
      </c>
      <c r="M3" s="15" t="s">
        <v>36</v>
      </c>
      <c r="N3" s="15" t="s">
        <v>37</v>
      </c>
      <c r="O3" s="9" t="s">
        <v>38</v>
      </c>
    </row>
    <row r="4" spans="1:16" s="1" customFormat="1" x14ac:dyDescent="0.25">
      <c r="A4" s="40" t="s">
        <v>31</v>
      </c>
      <c r="B4" s="41">
        <f>D4+K4+N4</f>
        <v>32761</v>
      </c>
      <c r="C4" s="28">
        <v>3114</v>
      </c>
      <c r="D4" s="28">
        <v>27999</v>
      </c>
      <c r="E4" s="29">
        <v>3731</v>
      </c>
      <c r="F4" s="29">
        <v>8156</v>
      </c>
      <c r="G4" s="29">
        <v>8415</v>
      </c>
      <c r="H4" s="29">
        <v>7697</v>
      </c>
      <c r="I4" s="38">
        <f>D4/B4</f>
        <v>0.85464424162876595</v>
      </c>
      <c r="J4" s="24">
        <v>107</v>
      </c>
      <c r="K4" s="24">
        <v>4463</v>
      </c>
      <c r="L4" s="38">
        <f>K4/B4</f>
        <v>0.13622905283721498</v>
      </c>
      <c r="M4" s="25">
        <v>327</v>
      </c>
      <c r="N4" s="25">
        <v>299</v>
      </c>
      <c r="O4" s="38">
        <f>N4/B4</f>
        <v>9.1267055340191073E-3</v>
      </c>
    </row>
    <row r="5" spans="1:16" s="3" customFormat="1" x14ac:dyDescent="0.25">
      <c r="A5" s="40" t="s">
        <v>12</v>
      </c>
      <c r="B5" s="41">
        <f>D5+K5+N5</f>
        <v>66150</v>
      </c>
      <c r="C5" s="28">
        <v>7721</v>
      </c>
      <c r="D5" s="28">
        <v>54562</v>
      </c>
      <c r="E5" s="29">
        <v>10679</v>
      </c>
      <c r="F5" s="29">
        <v>11384</v>
      </c>
      <c r="G5" s="29">
        <v>16731</v>
      </c>
      <c r="H5" s="29">
        <v>15768</v>
      </c>
      <c r="I5" s="38">
        <f>D5/B5</f>
        <v>0.82482237339380193</v>
      </c>
      <c r="J5" s="23">
        <v>182</v>
      </c>
      <c r="K5" s="23">
        <v>11099</v>
      </c>
      <c r="L5" s="38">
        <f>K5/B5</f>
        <v>0.16778533635676493</v>
      </c>
      <c r="M5" s="25">
        <v>851</v>
      </c>
      <c r="N5" s="25">
        <v>489</v>
      </c>
      <c r="O5" s="38">
        <f>N5/B5</f>
        <v>7.3922902494331063E-3</v>
      </c>
      <c r="P5" s="2"/>
    </row>
    <row r="6" spans="1:16" s="4" customFormat="1" x14ac:dyDescent="0.25">
      <c r="A6" s="40" t="s">
        <v>16</v>
      </c>
      <c r="B6" s="41">
        <f>D6+K6+N6</f>
        <v>51248</v>
      </c>
      <c r="C6" s="28">
        <v>3670</v>
      </c>
      <c r="D6" s="28">
        <v>42138</v>
      </c>
      <c r="E6" s="29">
        <v>11506</v>
      </c>
      <c r="F6" s="29">
        <v>10364</v>
      </c>
      <c r="G6" s="29">
        <v>10843</v>
      </c>
      <c r="H6" s="29">
        <v>9425</v>
      </c>
      <c r="I6" s="38">
        <f>D6/B6</f>
        <v>0.82223696534498902</v>
      </c>
      <c r="J6" s="23">
        <v>141</v>
      </c>
      <c r="K6" s="23">
        <v>8622</v>
      </c>
      <c r="L6" s="38">
        <f>K6/B6</f>
        <v>0.16824071183265688</v>
      </c>
      <c r="M6" s="25">
        <v>462</v>
      </c>
      <c r="N6" s="25">
        <v>488</v>
      </c>
      <c r="O6" s="38">
        <f>N6/B6</f>
        <v>9.5223228223540422E-3</v>
      </c>
    </row>
    <row r="7" spans="1:16" s="3" customFormat="1" x14ac:dyDescent="0.25">
      <c r="A7" s="40" t="s">
        <v>29</v>
      </c>
      <c r="B7" s="41">
        <f>D7+K7+N7</f>
        <v>62471</v>
      </c>
      <c r="C7" s="28">
        <v>10222</v>
      </c>
      <c r="D7" s="28">
        <v>50667</v>
      </c>
      <c r="E7" s="29">
        <v>13568</v>
      </c>
      <c r="F7" s="29">
        <v>8182</v>
      </c>
      <c r="G7" s="29">
        <v>11922</v>
      </c>
      <c r="H7" s="29">
        <v>16995</v>
      </c>
      <c r="I7" s="38">
        <f>D7/B7</f>
        <v>0.81104832642346047</v>
      </c>
      <c r="J7" s="23">
        <v>218</v>
      </c>
      <c r="K7" s="23">
        <v>10989</v>
      </c>
      <c r="L7" s="38">
        <f>K7/B7</f>
        <v>0.17590562020777642</v>
      </c>
      <c r="M7" s="25">
        <v>921</v>
      </c>
      <c r="N7" s="25">
        <v>815</v>
      </c>
      <c r="O7" s="38">
        <f>N7/B7</f>
        <v>1.3046053368763105E-2</v>
      </c>
      <c r="P7" s="2"/>
    </row>
    <row r="8" spans="1:16" s="4" customFormat="1" x14ac:dyDescent="0.25">
      <c r="A8" s="40" t="s">
        <v>13</v>
      </c>
      <c r="B8" s="41">
        <f>D8+K8+N8</f>
        <v>26067</v>
      </c>
      <c r="C8" s="28">
        <v>2033</v>
      </c>
      <c r="D8" s="28">
        <v>20203</v>
      </c>
      <c r="E8" s="29">
        <v>2566</v>
      </c>
      <c r="F8" s="29">
        <v>6339</v>
      </c>
      <c r="G8" s="29">
        <v>6393</v>
      </c>
      <c r="H8" s="29">
        <v>4905</v>
      </c>
      <c r="I8" s="38">
        <f>D8/B8</f>
        <v>0.77504123988184292</v>
      </c>
      <c r="J8" s="23">
        <v>135</v>
      </c>
      <c r="K8" s="23">
        <v>5626</v>
      </c>
      <c r="L8" s="38">
        <f>K8/B8</f>
        <v>0.21582844209153335</v>
      </c>
      <c r="M8" s="25">
        <v>344</v>
      </c>
      <c r="N8" s="25">
        <v>238</v>
      </c>
      <c r="O8" s="38">
        <f>N8/B8</f>
        <v>9.1303180266236999E-3</v>
      </c>
    </row>
    <row r="9" spans="1:16" x14ac:dyDescent="0.25">
      <c r="A9" s="59" t="s">
        <v>43</v>
      </c>
      <c r="B9" s="5"/>
      <c r="C9" s="5"/>
    </row>
    <row r="10" spans="1:16" x14ac:dyDescent="0.25">
      <c r="A10" s="17"/>
      <c r="B10" s="18"/>
      <c r="C10" s="18"/>
      <c r="D10" s="19"/>
      <c r="E10" s="19"/>
      <c r="F10" s="19"/>
    </row>
    <row r="11" spans="1:16" x14ac:dyDescent="0.25">
      <c r="A11" s="36" t="s">
        <v>44</v>
      </c>
      <c r="B11" s="35"/>
      <c r="C11" s="18"/>
      <c r="D11" s="19"/>
      <c r="E11" s="19"/>
      <c r="F11" s="19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</row>
    <row r="16" spans="1:16" x14ac:dyDescent="0.25">
      <c r="A16" s="6"/>
      <c r="B16" s="5"/>
      <c r="C16" s="5"/>
    </row>
    <row r="17" spans="1:12" x14ac:dyDescent="0.25">
      <c r="A17" s="6"/>
      <c r="B17" s="5"/>
      <c r="C17" s="5"/>
    </row>
    <row r="18" spans="1:12" x14ac:dyDescent="0.25">
      <c r="A18" s="6"/>
      <c r="B18" s="5"/>
      <c r="C18" s="5"/>
    </row>
    <row r="19" spans="1:12" x14ac:dyDescent="0.25">
      <c r="A19" s="6"/>
      <c r="B19" s="5"/>
      <c r="C19" s="5"/>
    </row>
    <row r="20" spans="1:12" x14ac:dyDescent="0.25">
      <c r="A20" s="6"/>
      <c r="B20" s="5"/>
      <c r="C20" s="5"/>
    </row>
    <row r="21" spans="1:12" x14ac:dyDescent="0.25">
      <c r="A21" s="6"/>
      <c r="B21" s="5"/>
      <c r="C21" s="5"/>
    </row>
    <row r="22" spans="1:12" x14ac:dyDescent="0.25">
      <c r="A22" s="6"/>
      <c r="B22" s="5"/>
      <c r="C22" s="5"/>
    </row>
    <row r="23" spans="1:12" x14ac:dyDescent="0.25">
      <c r="A23" s="6"/>
      <c r="B23" s="5"/>
      <c r="C23" s="5"/>
    </row>
    <row r="24" spans="1:12" ht="12.75" customHeight="1" x14ac:dyDescent="0.25">
      <c r="A24" s="6"/>
      <c r="B24" s="5"/>
      <c r="C24" s="5"/>
    </row>
    <row r="25" spans="1:12" s="27" customFormat="1" ht="12.75" customHeight="1" x14ac:dyDescent="0.25">
      <c r="A25" s="5"/>
      <c r="B25" s="5"/>
      <c r="C25" s="5"/>
    </row>
    <row r="26" spans="1:12" ht="14.25" customHeight="1" x14ac:dyDescent="0.25">
      <c r="A26" s="10" t="s">
        <v>43</v>
      </c>
      <c r="B26" s="5"/>
      <c r="C26" s="5"/>
    </row>
    <row r="27" spans="1:12" s="27" customFormat="1" ht="14.25" customHeight="1" x14ac:dyDescent="0.25"/>
    <row r="28" spans="1:12" s="27" customFormat="1" ht="14.25" customHeight="1" x14ac:dyDescent="0.25"/>
    <row r="29" spans="1:1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x14ac:dyDescent="0.25">
      <c r="A30" s="27"/>
      <c r="B30" s="27"/>
      <c r="C30" s="27"/>
      <c r="D30" s="27"/>
      <c r="E30" s="27"/>
      <c r="F30" s="27"/>
      <c r="H30" s="27"/>
      <c r="I30" s="27"/>
      <c r="J30" s="27"/>
      <c r="K30" s="27"/>
      <c r="L30" s="27"/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2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12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1:12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1:12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1:12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1:12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1:12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1:12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1:12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</row>
    <row r="79" spans="1:12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1:12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1:1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1:1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</row>
    <row r="84" spans="1:1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</row>
    <row r="85" spans="1:1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</row>
    <row r="86" spans="1:12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1:12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1:12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1:12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1:12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1:12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1:12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1:12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1:12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1:12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</row>
    <row r="97" spans="1:12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</row>
    <row r="98" spans="1:12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1:12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</row>
    <row r="100" spans="1:12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  <row r="101" spans="1:12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</row>
    <row r="102" spans="1:12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</row>
    <row r="103" spans="1:12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</row>
    <row r="104" spans="1:12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</row>
    <row r="105" spans="1:12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</row>
    <row r="106" spans="1:12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</row>
    <row r="107" spans="1:12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</row>
    <row r="109" spans="1:12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</row>
    <row r="110" spans="1:12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</row>
    <row r="111" spans="1:12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1:12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</row>
    <row r="113" spans="1:12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</row>
    <row r="114" spans="1:12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</row>
    <row r="115" spans="1:12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1:12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1:12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1:12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</row>
    <row r="119" spans="1:12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</row>
    <row r="120" spans="1:12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</row>
    <row r="121" spans="1:12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</row>
    <row r="122" spans="1:12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</row>
    <row r="123" spans="1:12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1:12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1:12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  <row r="126" spans="1:12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1:12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  <row r="128" spans="1:12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</row>
    <row r="129" spans="1:12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</row>
    <row r="130" spans="1:12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</row>
    <row r="131" spans="1:12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</row>
    <row r="132" spans="1:12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</row>
    <row r="133" spans="1:12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</row>
    <row r="134" spans="1:12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</row>
    <row r="135" spans="1:12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</row>
    <row r="136" spans="1:12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2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2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39" spans="1:12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</row>
    <row r="140" spans="1:12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</row>
    <row r="141" spans="1:12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</row>
    <row r="142" spans="1:12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</row>
    <row r="143" spans="1:12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</row>
    <row r="144" spans="1:12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</row>
    <row r="145" spans="1:12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</row>
  </sheetData>
  <sortState ref="A31:O51">
    <sortCondition descending="1" ref="I31:I51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P60"/>
  <sheetViews>
    <sheetView topLeftCell="A7" zoomScale="110" zoomScaleNormal="110" workbookViewId="0">
      <selection activeCell="K14" sqref="K14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12.28515625" customWidth="1"/>
    <col min="5" max="5" width="9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11.85546875" customWidth="1"/>
    <col min="11" max="11" width="14.5703125" customWidth="1"/>
    <col min="12" max="12" width="12.85546875" customWidth="1"/>
    <col min="13" max="13" width="10.28515625" customWidth="1"/>
    <col min="14" max="14" width="13.85546875" customWidth="1"/>
    <col min="15" max="15" width="13.42578125" customWidth="1"/>
  </cols>
  <sheetData>
    <row r="3" spans="1:16" s="1" customFormat="1" ht="45" x14ac:dyDescent="0.25">
      <c r="A3" s="12" t="s">
        <v>0</v>
      </c>
      <c r="B3" s="12" t="s">
        <v>1</v>
      </c>
      <c r="C3" s="12" t="s">
        <v>33</v>
      </c>
      <c r="D3" s="13" t="s">
        <v>3</v>
      </c>
      <c r="E3" s="16" t="s">
        <v>8</v>
      </c>
      <c r="F3" s="16" t="s">
        <v>9</v>
      </c>
      <c r="G3" s="16" t="s">
        <v>10</v>
      </c>
      <c r="H3" s="16" t="s">
        <v>11</v>
      </c>
      <c r="I3" s="7" t="s">
        <v>4</v>
      </c>
      <c r="J3" s="14" t="s">
        <v>34</v>
      </c>
      <c r="K3" s="14" t="s">
        <v>35</v>
      </c>
      <c r="L3" s="8" t="s">
        <v>6</v>
      </c>
      <c r="M3" s="15" t="s">
        <v>36</v>
      </c>
      <c r="N3" s="15" t="s">
        <v>37</v>
      </c>
      <c r="O3" s="9" t="s">
        <v>38</v>
      </c>
    </row>
    <row r="4" spans="1:16" s="3" customFormat="1" x14ac:dyDescent="0.25">
      <c r="A4" s="53" t="s">
        <v>20</v>
      </c>
      <c r="B4" s="41">
        <f>D4+K4+N4</f>
        <v>8445</v>
      </c>
      <c r="C4" s="54">
        <v>817</v>
      </c>
      <c r="D4" s="54">
        <v>4458</v>
      </c>
      <c r="E4" s="29">
        <v>0</v>
      </c>
      <c r="F4" s="29">
        <v>5361.7596073517125</v>
      </c>
      <c r="G4" s="29">
        <v>4281.5636866435534</v>
      </c>
      <c r="H4" s="29">
        <v>3506.8336380255937</v>
      </c>
      <c r="I4" s="38">
        <f>D4/B4</f>
        <v>0.52788632326820606</v>
      </c>
      <c r="J4" s="55">
        <v>88</v>
      </c>
      <c r="K4" s="55">
        <v>3801</v>
      </c>
      <c r="L4" s="38">
        <f>K4/B4</f>
        <v>0.45008880994671402</v>
      </c>
      <c r="M4" s="56">
        <v>184</v>
      </c>
      <c r="N4" s="56">
        <v>186</v>
      </c>
      <c r="O4" s="38">
        <f>N4/B4</f>
        <v>2.2024866785079929E-2</v>
      </c>
      <c r="P4" s="2"/>
    </row>
    <row r="5" spans="1:16" s="4" customFormat="1" x14ac:dyDescent="0.25">
      <c r="A5" s="53" t="s">
        <v>32</v>
      </c>
      <c r="B5" s="41">
        <f>D5+K5+N5</f>
        <v>536619</v>
      </c>
      <c r="C5" s="54">
        <v>40120</v>
      </c>
      <c r="D5" s="54">
        <v>331978</v>
      </c>
      <c r="E5" s="29">
        <v>129771</v>
      </c>
      <c r="F5" s="29">
        <v>61783</v>
      </c>
      <c r="G5" s="29">
        <v>68240</v>
      </c>
      <c r="H5" s="29">
        <v>72184</v>
      </c>
      <c r="I5" s="38">
        <f>D5/B5</f>
        <v>0.61864749477748648</v>
      </c>
      <c r="J5" s="57">
        <v>566</v>
      </c>
      <c r="K5" s="57">
        <v>196232</v>
      </c>
      <c r="L5" s="38">
        <f>K5/B5</f>
        <v>0.36568216928584341</v>
      </c>
      <c r="M5" s="56">
        <v>4119</v>
      </c>
      <c r="N5" s="56">
        <v>8409</v>
      </c>
      <c r="O5" s="38">
        <f>N5/B5</f>
        <v>1.5670335936670152E-2</v>
      </c>
    </row>
    <row r="6" spans="1:16" s="3" customFormat="1" x14ac:dyDescent="0.25">
      <c r="A6" s="53" t="s">
        <v>26</v>
      </c>
      <c r="B6" s="41">
        <f>D6+K6+N6</f>
        <v>19314</v>
      </c>
      <c r="C6" s="54">
        <v>2298</v>
      </c>
      <c r="D6" s="54">
        <v>12316</v>
      </c>
      <c r="E6" s="29">
        <v>1148</v>
      </c>
      <c r="F6" s="29">
        <v>2697</v>
      </c>
      <c r="G6" s="29">
        <v>4099</v>
      </c>
      <c r="H6" s="29">
        <v>4372</v>
      </c>
      <c r="I6" s="38">
        <f>D6/B6</f>
        <v>0.63767215491353424</v>
      </c>
      <c r="J6" s="55">
        <v>120</v>
      </c>
      <c r="K6" s="55">
        <v>6503</v>
      </c>
      <c r="L6" s="38">
        <f>K6/B6</f>
        <v>0.33669876773325047</v>
      </c>
      <c r="M6" s="56">
        <v>372</v>
      </c>
      <c r="N6" s="56">
        <v>495</v>
      </c>
      <c r="O6" s="38">
        <f>N6/B6</f>
        <v>2.5629077353215284E-2</v>
      </c>
      <c r="P6" s="2"/>
    </row>
    <row r="7" spans="1:16" s="4" customFormat="1" x14ac:dyDescent="0.25">
      <c r="A7" s="53" t="s">
        <v>14</v>
      </c>
      <c r="B7" s="41">
        <f>D7+K7+N7</f>
        <v>25800</v>
      </c>
      <c r="C7" s="54">
        <v>1995</v>
      </c>
      <c r="D7" s="54">
        <v>17015</v>
      </c>
      <c r="E7" s="29">
        <v>4583</v>
      </c>
      <c r="F7" s="29">
        <v>2995</v>
      </c>
      <c r="G7" s="29">
        <v>4694</v>
      </c>
      <c r="H7" s="29">
        <v>4743</v>
      </c>
      <c r="I7" s="38">
        <f>D7/B7</f>
        <v>0.65949612403100777</v>
      </c>
      <c r="J7" s="55">
        <v>155</v>
      </c>
      <c r="K7" s="55">
        <v>8108</v>
      </c>
      <c r="L7" s="38">
        <f>K7/B7</f>
        <v>0.31426356589147286</v>
      </c>
      <c r="M7" s="56">
        <v>486</v>
      </c>
      <c r="N7" s="56">
        <v>677</v>
      </c>
      <c r="O7" s="38">
        <f>N7/B7</f>
        <v>2.6240310077519379E-2</v>
      </c>
    </row>
    <row r="8" spans="1:16" s="3" customFormat="1" x14ac:dyDescent="0.25">
      <c r="A8" s="53" t="s">
        <v>27</v>
      </c>
      <c r="B8" s="41">
        <f>D8+K8+N8</f>
        <v>26005</v>
      </c>
      <c r="C8" s="54">
        <v>1887</v>
      </c>
      <c r="D8" s="54">
        <v>17712</v>
      </c>
      <c r="E8" s="29">
        <v>2903</v>
      </c>
      <c r="F8" s="29">
        <v>4345</v>
      </c>
      <c r="G8" s="29">
        <v>5510</v>
      </c>
      <c r="H8" s="29">
        <v>4954</v>
      </c>
      <c r="I8" s="38">
        <f>D8/B8</f>
        <v>0.68109978850221109</v>
      </c>
      <c r="J8" s="55">
        <v>167</v>
      </c>
      <c r="K8" s="55">
        <v>7888</v>
      </c>
      <c r="L8" s="38">
        <f>K8/B8</f>
        <v>0.3033262834070371</v>
      </c>
      <c r="M8" s="56">
        <v>455</v>
      </c>
      <c r="N8" s="56">
        <v>405</v>
      </c>
      <c r="O8" s="38">
        <f>N8/B8</f>
        <v>1.5573928090751778E-2</v>
      </c>
      <c r="P8" s="2"/>
    </row>
    <row r="9" spans="1:16" x14ac:dyDescent="0.25">
      <c r="A9" s="59" t="s">
        <v>43</v>
      </c>
      <c r="B9" s="5"/>
      <c r="C9" s="5"/>
    </row>
    <row r="10" spans="1:16" s="27" customFormat="1" x14ac:dyDescent="0.25">
      <c r="A10" s="5"/>
      <c r="B10" s="5"/>
      <c r="C10" s="5"/>
    </row>
    <row r="11" spans="1:16" x14ac:dyDescent="0.25">
      <c r="A11" s="62" t="s">
        <v>45</v>
      </c>
      <c r="B11" s="11"/>
      <c r="C11" s="5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</row>
    <row r="16" spans="1:16" ht="29.25" customHeight="1" x14ac:dyDescent="0.25">
      <c r="A16" s="6"/>
      <c r="B16" s="5"/>
      <c r="C16" s="5"/>
    </row>
    <row r="17" spans="1:16" x14ac:dyDescent="0.25">
      <c r="A17" s="6"/>
      <c r="B17" s="5"/>
      <c r="C17" s="5"/>
    </row>
    <row r="18" spans="1:16" x14ac:dyDescent="0.25">
      <c r="A18" s="6"/>
      <c r="B18" s="5"/>
      <c r="C18" s="5"/>
    </row>
    <row r="19" spans="1:16" x14ac:dyDescent="0.25">
      <c r="A19" s="6"/>
      <c r="B19" s="5"/>
      <c r="C19" s="5"/>
    </row>
    <row r="20" spans="1:16" x14ac:dyDescent="0.25">
      <c r="A20" s="6"/>
      <c r="B20" s="5"/>
      <c r="C20" s="5"/>
    </row>
    <row r="21" spans="1:16" x14ac:dyDescent="0.25">
      <c r="A21" s="6"/>
      <c r="B21" s="5"/>
      <c r="C21" s="5"/>
    </row>
    <row r="22" spans="1:16" x14ac:dyDescent="0.25">
      <c r="A22" s="6"/>
      <c r="B22" s="5"/>
      <c r="C22" s="5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s="27" customFormat="1" x14ac:dyDescent="0.25">
      <c r="A27" s="5"/>
      <c r="B27" s="5"/>
      <c r="C27" s="5"/>
    </row>
    <row r="28" spans="1:16" x14ac:dyDescent="0.25">
      <c r="A28" s="10" t="s">
        <v>43</v>
      </c>
      <c r="B28" s="5"/>
      <c r="C28" s="5"/>
    </row>
    <row r="29" spans="1:1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25">
      <c r="A38" s="27"/>
      <c r="B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</sheetData>
  <sortState ref="A30:O50">
    <sortCondition descending="1" ref="L30:L50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P43"/>
  <sheetViews>
    <sheetView topLeftCell="A19" zoomScale="110" zoomScaleNormal="110" workbookViewId="0">
      <selection activeCell="J12" sqref="J12"/>
    </sheetView>
  </sheetViews>
  <sheetFormatPr defaultRowHeight="15" x14ac:dyDescent="0.25"/>
  <cols>
    <col min="1" max="1" width="22" customWidth="1"/>
    <col min="2" max="2" width="11.85546875" customWidth="1"/>
    <col min="3" max="3" width="10.42578125" customWidth="1"/>
    <col min="4" max="4" width="14.140625" customWidth="1"/>
    <col min="5" max="8" width="6.5703125" bestFit="1" customWidth="1"/>
    <col min="9" max="9" width="9.5703125" customWidth="1"/>
    <col min="10" max="10" width="12.7109375" customWidth="1"/>
    <col min="11" max="11" width="13.140625" customWidth="1"/>
    <col min="12" max="12" width="13" customWidth="1"/>
    <col min="13" max="13" width="12.42578125" customWidth="1"/>
    <col min="14" max="14" width="13.28515625" bestFit="1" customWidth="1"/>
    <col min="15" max="15" width="13.140625" customWidth="1"/>
    <col min="16" max="16" width="14.140625" customWidth="1"/>
  </cols>
  <sheetData>
    <row r="3" spans="1:16" s="1" customFormat="1" ht="42.75" customHeight="1" x14ac:dyDescent="0.25">
      <c r="A3" s="12" t="s">
        <v>0</v>
      </c>
      <c r="B3" s="12" t="s">
        <v>1</v>
      </c>
      <c r="C3" s="12" t="s">
        <v>33</v>
      </c>
      <c r="D3" s="13" t="s">
        <v>3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4</v>
      </c>
      <c r="J3" s="14" t="s">
        <v>34</v>
      </c>
      <c r="K3" s="14" t="s">
        <v>35</v>
      </c>
      <c r="L3" s="22" t="s">
        <v>6</v>
      </c>
      <c r="M3" s="15" t="s">
        <v>36</v>
      </c>
      <c r="N3" s="15" t="s">
        <v>37</v>
      </c>
      <c r="O3" s="20" t="s">
        <v>38</v>
      </c>
    </row>
    <row r="4" spans="1:16" s="3" customFormat="1" x14ac:dyDescent="0.25">
      <c r="A4" s="42" t="s">
        <v>30</v>
      </c>
      <c r="B4" s="43">
        <f>D4+K4+N4</f>
        <v>28562</v>
      </c>
      <c r="C4" s="44">
        <v>3960</v>
      </c>
      <c r="D4" s="44">
        <v>20774</v>
      </c>
      <c r="E4" s="45">
        <v>2462</v>
      </c>
      <c r="F4" s="45">
        <v>3961</v>
      </c>
      <c r="G4" s="45">
        <v>6512</v>
      </c>
      <c r="H4" s="45">
        <v>7839</v>
      </c>
      <c r="I4" s="46">
        <f>D4/B4</f>
        <v>0.72733001890623905</v>
      </c>
      <c r="J4" s="60">
        <v>156</v>
      </c>
      <c r="K4" s="60">
        <v>7008</v>
      </c>
      <c r="L4" s="46">
        <f>K4/B4</f>
        <v>0.24536096911980954</v>
      </c>
      <c r="M4" s="61">
        <v>491</v>
      </c>
      <c r="N4" s="61">
        <v>780</v>
      </c>
      <c r="O4" s="46">
        <f>N4/B4</f>
        <v>2.7309011973951403E-2</v>
      </c>
      <c r="P4" s="2"/>
    </row>
    <row r="5" spans="1:16" s="4" customFormat="1" x14ac:dyDescent="0.25">
      <c r="A5" s="42" t="s">
        <v>14</v>
      </c>
      <c r="B5" s="43">
        <f>D5+K5+N5</f>
        <v>25800</v>
      </c>
      <c r="C5" s="44">
        <v>1995</v>
      </c>
      <c r="D5" s="44">
        <v>17015</v>
      </c>
      <c r="E5" s="45">
        <v>4583</v>
      </c>
      <c r="F5" s="45">
        <v>2995</v>
      </c>
      <c r="G5" s="45">
        <v>4694</v>
      </c>
      <c r="H5" s="45">
        <v>4743</v>
      </c>
      <c r="I5" s="46">
        <f>D5/B5</f>
        <v>0.65949612403100777</v>
      </c>
      <c r="J5" s="60">
        <v>155</v>
      </c>
      <c r="K5" s="60">
        <v>8108</v>
      </c>
      <c r="L5" s="46">
        <f>K5/B5</f>
        <v>0.31426356589147286</v>
      </c>
      <c r="M5" s="61">
        <v>486</v>
      </c>
      <c r="N5" s="61">
        <v>677</v>
      </c>
      <c r="O5" s="46">
        <f>N5/B5</f>
        <v>2.6240310077519379E-2</v>
      </c>
    </row>
    <row r="6" spans="1:16" s="3" customFormat="1" x14ac:dyDescent="0.25">
      <c r="A6" s="42" t="s">
        <v>26</v>
      </c>
      <c r="B6" s="43">
        <f>D6+K6+N6</f>
        <v>19314</v>
      </c>
      <c r="C6" s="44">
        <v>2298</v>
      </c>
      <c r="D6" s="44">
        <v>12316</v>
      </c>
      <c r="E6" s="45">
        <v>1148</v>
      </c>
      <c r="F6" s="45">
        <v>2697</v>
      </c>
      <c r="G6" s="45">
        <v>4099</v>
      </c>
      <c r="H6" s="45">
        <v>4372</v>
      </c>
      <c r="I6" s="46">
        <f>D6/B6</f>
        <v>0.63767215491353424</v>
      </c>
      <c r="J6" s="60">
        <v>120</v>
      </c>
      <c r="K6" s="60">
        <v>6503</v>
      </c>
      <c r="L6" s="46">
        <f>K6/B6</f>
        <v>0.33669876773325047</v>
      </c>
      <c r="M6" s="61">
        <v>372</v>
      </c>
      <c r="N6" s="61">
        <v>495</v>
      </c>
      <c r="O6" s="46">
        <f>N6/B6</f>
        <v>2.5629077353215284E-2</v>
      </c>
      <c r="P6" s="2"/>
    </row>
    <row r="7" spans="1:16" s="4" customFormat="1" x14ac:dyDescent="0.25">
      <c r="A7" s="42" t="s">
        <v>28</v>
      </c>
      <c r="B7" s="43">
        <f>D7+K7+N7</f>
        <v>100991</v>
      </c>
      <c r="C7" s="44">
        <v>13211</v>
      </c>
      <c r="D7" s="44">
        <v>76885</v>
      </c>
      <c r="E7" s="45">
        <v>14041</v>
      </c>
      <c r="F7" s="45">
        <v>12130</v>
      </c>
      <c r="G7" s="45">
        <v>23465</v>
      </c>
      <c r="H7" s="45">
        <v>27249</v>
      </c>
      <c r="I7" s="46">
        <f>D7/B7</f>
        <v>0.76130546286302736</v>
      </c>
      <c r="J7" s="60">
        <v>363</v>
      </c>
      <c r="K7" s="60">
        <v>21700</v>
      </c>
      <c r="L7" s="46">
        <f>K7/B7</f>
        <v>0.2148706320365181</v>
      </c>
      <c r="M7" s="61">
        <v>1447</v>
      </c>
      <c r="N7" s="61">
        <v>2406</v>
      </c>
      <c r="O7" s="46">
        <f>N7/B7</f>
        <v>2.3823905100454495E-2</v>
      </c>
    </row>
    <row r="8" spans="1:16" s="3" customFormat="1" x14ac:dyDescent="0.25">
      <c r="A8" s="42" t="s">
        <v>25</v>
      </c>
      <c r="B8" s="43">
        <f>D8+K8+N8</f>
        <v>56324</v>
      </c>
      <c r="C8" s="44">
        <v>5103</v>
      </c>
      <c r="D8" s="44">
        <v>39184</v>
      </c>
      <c r="E8" s="45">
        <v>6670</v>
      </c>
      <c r="F8" s="45">
        <v>7704</v>
      </c>
      <c r="G8" s="45">
        <v>12923</v>
      </c>
      <c r="H8" s="45">
        <v>11887</v>
      </c>
      <c r="I8" s="46">
        <f>D8/B8</f>
        <v>0.69568922661742771</v>
      </c>
      <c r="J8" s="60">
        <v>240</v>
      </c>
      <c r="K8" s="60">
        <v>15890</v>
      </c>
      <c r="L8" s="46">
        <f>K8/B8</f>
        <v>0.28211774731908246</v>
      </c>
      <c r="M8" s="61">
        <v>890</v>
      </c>
      <c r="N8" s="61">
        <v>1250</v>
      </c>
      <c r="O8" s="46">
        <f>N8/B8</f>
        <v>2.2193026063489808E-2</v>
      </c>
      <c r="P8" s="2"/>
    </row>
    <row r="9" spans="1:16" x14ac:dyDescent="0.25">
      <c r="A9" s="59" t="s">
        <v>43</v>
      </c>
      <c r="B9" s="5"/>
      <c r="C9" s="5"/>
    </row>
    <row r="10" spans="1:16" s="27" customFormat="1" x14ac:dyDescent="0.25">
      <c r="A10" s="5"/>
      <c r="B10" s="5"/>
      <c r="C10" s="5"/>
    </row>
    <row r="11" spans="1:16" x14ac:dyDescent="0.25">
      <c r="A11" s="62" t="s">
        <v>46</v>
      </c>
      <c r="B11" s="11"/>
      <c r="C11" s="5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</row>
    <row r="16" spans="1:16" x14ac:dyDescent="0.25">
      <c r="A16" s="6"/>
      <c r="B16" s="5"/>
      <c r="C16" s="5"/>
    </row>
    <row r="17" spans="1:16" x14ac:dyDescent="0.25">
      <c r="A17" s="6"/>
      <c r="B17" s="5"/>
      <c r="C17" s="5"/>
    </row>
    <row r="18" spans="1:16" x14ac:dyDescent="0.25">
      <c r="A18" s="6"/>
      <c r="B18" s="5"/>
      <c r="C18" s="5"/>
    </row>
    <row r="19" spans="1:16" x14ac:dyDescent="0.25">
      <c r="A19" s="6"/>
      <c r="B19" s="5"/>
      <c r="C19" s="5"/>
    </row>
    <row r="20" spans="1:16" x14ac:dyDescent="0.25">
      <c r="A20" s="6"/>
      <c r="B20" s="5"/>
      <c r="C20" s="5"/>
    </row>
    <row r="21" spans="1:16" x14ac:dyDescent="0.25">
      <c r="A21" s="6"/>
      <c r="B21" s="5"/>
      <c r="C21" s="5"/>
    </row>
    <row r="22" spans="1:16" x14ac:dyDescent="0.25">
      <c r="A22" s="6"/>
      <c r="B22" s="5"/>
      <c r="C22" s="5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A27" s="10" t="s">
        <v>43</v>
      </c>
      <c r="B27" s="5"/>
      <c r="C27" s="5"/>
    </row>
    <row r="28" spans="1:16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</sheetData>
  <sortState ref="A29:O49">
    <sortCondition descending="1" ref="O29:O49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2. proračuni</vt:lpstr>
      <vt:lpstr>Grafikon 2.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Vesna Kavur</cp:lastModifiedBy>
  <dcterms:created xsi:type="dcterms:W3CDTF">2018-02-16T09:16:03Z</dcterms:created>
  <dcterms:modified xsi:type="dcterms:W3CDTF">2019-02-15T20:36:08Z</dcterms:modified>
</cp:coreProperties>
</file>