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tabRatio="943" activeTab="4"/>
  </bookViews>
  <sheets>
    <sheet name="Tablica 1" sheetId="8" r:id="rId1"/>
    <sheet name="Grafikon 1" sheetId="6" r:id="rId2"/>
    <sheet name="Tablica 2" sheetId="9" r:id="rId3"/>
    <sheet name="81.10 po županijama" sheetId="10" r:id="rId4"/>
    <sheet name="Grafikon 2" sheetId="11" r:id="rId5"/>
  </sheets>
  <externalReferences>
    <externalReference r:id="rId6"/>
  </externalReferences>
  <definedNames>
    <definedName name="page\x2dtotal">#REF!</definedName>
    <definedName name="page\x2dtotal\x2dmaster0">#REF!</definedName>
    <definedName name="PODACI" localSheetId="0">#REF!</definedName>
    <definedName name="PODACI" localSheetId="2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H12" i="9" l="1"/>
  <c r="H14" i="9" s="1"/>
  <c r="G14" i="9"/>
  <c r="G12" i="9"/>
  <c r="F12" i="9"/>
  <c r="F14" i="9" s="1"/>
</calcChain>
</file>

<file path=xl/sharedStrings.xml><?xml version="1.0" encoding="utf-8"?>
<sst xmlns="http://schemas.openxmlformats.org/spreadsheetml/2006/main" count="134" uniqueCount="88">
  <si>
    <t>Opis</t>
  </si>
  <si>
    <t>Naziv</t>
  </si>
  <si>
    <t>OIB</t>
  </si>
  <si>
    <t>Broj zaposlenih</t>
  </si>
  <si>
    <t>Ukupan prihod</t>
  </si>
  <si>
    <t>Dobit razdoblja</t>
  </si>
  <si>
    <t>Index</t>
  </si>
  <si>
    <t>Broj poduzetnika</t>
  </si>
  <si>
    <t>-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</si>
  <si>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</si>
  <si>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</si>
  <si>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</si>
  <si>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</si>
  <si>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</si>
  <si>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</si>
  <si>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</si>
  <si>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</si>
  <si>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</si>
  <si>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</si>
  <si>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</si>
  <si>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</si>
  <si>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</si>
  <si>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2010.</t>
  </si>
  <si>
    <t>2011.</t>
  </si>
  <si>
    <t>2012.</t>
  </si>
  <si>
    <t>2013.</t>
  </si>
  <si>
    <t>2014.</t>
  </si>
  <si>
    <t>2015.</t>
  </si>
  <si>
    <t>2016.</t>
  </si>
  <si>
    <t>Neto dobit</t>
  </si>
  <si>
    <t>2.</t>
  </si>
  <si>
    <t>3.</t>
  </si>
  <si>
    <t>4.</t>
  </si>
  <si>
    <t>5.</t>
  </si>
  <si>
    <t>1.</t>
  </si>
  <si>
    <t>Privatno</t>
  </si>
  <si>
    <t>Izvor: Fina – Registar godišnjih financijskih izvještaja</t>
  </si>
  <si>
    <t>2017.</t>
  </si>
  <si>
    <t xml:space="preserve">Konsolidirani financijski rezultat – dobit (+) ili gubitak (-) razdoblja </t>
  </si>
  <si>
    <t>Bruto investicije samo u novu dugotrajnu imovinu</t>
  </si>
  <si>
    <t>Upravljanje zgradama NKD 81.10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</si>
  <si>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Broj poduzetnika, broj zaposlenih te osnovni financijski rezultati poslovanja poduzetnika u djelatnosti upravljanja zgradama (NKD 81.10) u 2017. godini  (iznosi u tisućama kuna, prosječne plaće u kunama)</t>
    </r>
  </si>
  <si>
    <t>&gt;&gt;100</t>
  </si>
  <si>
    <t>R.br.</t>
  </si>
  <si>
    <t>Vlasništvo</t>
  </si>
  <si>
    <t>Sjedište</t>
  </si>
  <si>
    <t>Ukupno svi poduzetnici NKD 81.10</t>
  </si>
  <si>
    <t>Osnovni podaci poslovanja poduzetnika po županijama za 2017. godinu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</si>
  <si>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</si>
  <si>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</si>
  <si>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</si>
  <si>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</si>
  <si>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</si>
  <si>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</si>
  <si>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</si>
  <si>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</si>
  <si>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</si>
  <si>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</si>
  <si>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KRAPINSKO-ZAGORSKA</t>
  </si>
  <si>
    <t>SISAČKO-MOSLAVAČKA</t>
  </si>
  <si>
    <t>KARLOVAČKA</t>
  </si>
  <si>
    <t>VARAŽDINSKA</t>
  </si>
  <si>
    <t>BJELOVARSKO-BILOGORSKA</t>
  </si>
  <si>
    <t>PRIMORSKO-GORANSKA</t>
  </si>
  <si>
    <t>VIROVITIČKO-PODRAVSKA</t>
  </si>
  <si>
    <t>BRODSKO-POSAVSKA</t>
  </si>
  <si>
    <t>ZADARSKA</t>
  </si>
  <si>
    <t>OSIJEČKO-BARANJSKA</t>
  </si>
  <si>
    <t>ŠIBENSKO-KNINSKA</t>
  </si>
  <si>
    <t>VUKOVARSKO-SRIJEMSKA</t>
  </si>
  <si>
    <t>SPLITSKO-DALMATINSKA</t>
  </si>
  <si>
    <t>ISTARSKA</t>
  </si>
  <si>
    <t>DUBROVAČKO-NERETVANSKA</t>
  </si>
  <si>
    <t>GRAD ZAGREB</t>
  </si>
  <si>
    <t>UKUPNO SVE ŽUPANIJE</t>
  </si>
  <si>
    <t>Ukupno top pet poduzetnika u djelatnosti NKD 81.10</t>
  </si>
  <si>
    <t>Udio top pet poduzetnika u razredu djelatnosti NKD 81.10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</si>
  <si>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pet poduzetnika u djelatnosti upravljanja zgradama,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>, u 2017. godini (iznosi u tisućama kuna)</t>
    </r>
  </si>
  <si>
    <t>Zagreb</t>
  </si>
  <si>
    <t>SITIM TEHNIČKA RJEŠENJA I SERVISI d.o.o.</t>
  </si>
  <si>
    <t>ARFA SERVICES d.o.o.</t>
  </si>
  <si>
    <t>SOLLICITUDO d.o.o.</t>
  </si>
  <si>
    <t>ABM FACILITY MANAGEMENT d.o.o.</t>
  </si>
  <si>
    <t>SUSTENTA RAZVOJ I UPRAVLJNJE d.o.o.</t>
  </si>
  <si>
    <t>Za djelatnost: N8110 Upravljanje zgradama</t>
  </si>
  <si>
    <r>
      <t xml:space="preserve">Grafikon 1. </t>
    </r>
    <r>
      <rPr>
        <sz val="9.5"/>
        <color rgb="FF17365D"/>
        <rFont val="Arial"/>
        <family val="2"/>
        <charset val="238"/>
      </rPr>
      <t>Neto dobit/gubitak poduzetnika djelatnosti upravljanja zgradama u razdoblju od 2010.- 2017. godine (iznosi u tisućama kuna)</t>
    </r>
  </si>
  <si>
    <t>Godina</t>
  </si>
  <si>
    <t>Grafikon 2. Broj poduzetnika i broj zaposlenih u djelatnosti upravljanja zgradama u razdoblju od 2010. do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</si>
</sst>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30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10"/>
      <color indexed="9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9.5"/>
      <color rgb="FF17365D"/>
      <name val="Arial"/>
      <family val="2"/>
      <charset val="238"/>
    </font>
    <font>
      <b/>
      <sz val="9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FFFF0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/>
    <xf numFmtId="0" fontId="11" fillId="0" borderId="0"/>
    <xf numFmtId="0" fontId="13" fillId="0" borderId="0"/>
    <xf numFmtId="0" fontId="2" fillId="0" borderId="0"/>
    <xf numFmtId="0" fontId="15" fillId="0" borderId="0"/>
    <xf numFmtId="0" fontId="2" fillId="0" borderId="0"/>
    <xf numFmtId="0" fontId="23" fillId="0" borderId="0" applyNumberFormat="0" applyFill="0" applyBorder="0" applyAlignment="0" applyProtection="0"/>
    <xf numFmtId="0" fontId="15" fillId="0" borderId="0"/>
    <xf numFmtId="0" fontId="1" fillId="0" borderId="0"/>
  </cellStyleXfs>
  <cellXfs count="89">
    <xf numFmtId="0" fontId="0" fillId="0" borderId="0" xfId="0"/>
    <xf numFmtId="0" fontId="10" fillId="3" borderId="3" xfId="0" applyFont="1" applyFill="1" applyBorder="1" applyAlignment="1">
      <alignment horizontal="center"/>
    </xf>
    <xf numFmtId="0" fontId="6" fillId="0" borderId="3" xfId="0" applyFont="1" applyBorder="1"/>
    <xf numFmtId="3" fontId="12" fillId="0" borderId="3" xfId="0" applyNumberFormat="1" applyFont="1" applyBorder="1"/>
    <xf numFmtId="0" fontId="6" fillId="0" borderId="0" xfId="2" applyFont="1" applyAlignment="1"/>
    <xf numFmtId="0" fontId="13" fillId="0" borderId="0" xfId="2"/>
    <xf numFmtId="0" fontId="7" fillId="3" borderId="2" xfId="3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6" fillId="0" borderId="0" xfId="2" applyFont="1"/>
    <xf numFmtId="49" fontId="17" fillId="3" borderId="4" xfId="2" applyNumberFormat="1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left" vertical="center"/>
    </xf>
    <xf numFmtId="3" fontId="8" fillId="4" borderId="4" xfId="2" applyNumberFormat="1" applyFont="1" applyFill="1" applyBorder="1" applyAlignment="1">
      <alignment horizontal="right" vertical="center"/>
    </xf>
    <xf numFmtId="164" fontId="8" fillId="4" borderId="4" xfId="2" applyNumberFormat="1" applyFont="1" applyFill="1" applyBorder="1" applyAlignment="1">
      <alignment horizontal="right" vertical="center"/>
    </xf>
    <xf numFmtId="0" fontId="8" fillId="0" borderId="5" xfId="2" applyFont="1" applyBorder="1" applyAlignment="1">
      <alignment horizontal="left" vertical="center"/>
    </xf>
    <xf numFmtId="3" fontId="8" fillId="0" borderId="5" xfId="2" applyNumberFormat="1" applyFont="1" applyBorder="1" applyAlignment="1">
      <alignment horizontal="right" vertical="center"/>
    </xf>
    <xf numFmtId="164" fontId="8" fillId="0" borderId="5" xfId="2" applyNumberFormat="1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3" fontId="8" fillId="0" borderId="1" xfId="2" applyNumberFormat="1" applyFont="1" applyBorder="1" applyAlignment="1">
      <alignment horizontal="right" vertical="center"/>
    </xf>
    <xf numFmtId="164" fontId="8" fillId="0" borderId="1" xfId="2" applyNumberFormat="1" applyFont="1" applyBorder="1" applyAlignment="1">
      <alignment horizontal="right" vertical="center"/>
    </xf>
    <xf numFmtId="0" fontId="18" fillId="0" borderId="1" xfId="2" applyFont="1" applyBorder="1" applyAlignment="1">
      <alignment horizontal="left" vertical="center"/>
    </xf>
    <xf numFmtId="3" fontId="18" fillId="0" borderId="1" xfId="2" applyNumberFormat="1" applyFont="1" applyBorder="1" applyAlignment="1">
      <alignment horizontal="right" vertical="center"/>
    </xf>
    <xf numFmtId="164" fontId="18" fillId="0" borderId="1" xfId="2" applyNumberFormat="1" applyFont="1" applyBorder="1" applyAlignment="1">
      <alignment horizontal="right" vertical="center"/>
    </xf>
    <xf numFmtId="165" fontId="13" fillId="0" borderId="0" xfId="2" applyNumberFormat="1"/>
    <xf numFmtId="0" fontId="4" fillId="0" borderId="0" xfId="0" applyFont="1" applyAlignment="1">
      <alignment horizontal="justify" vertical="center"/>
    </xf>
    <xf numFmtId="0" fontId="0" fillId="0" borderId="0" xfId="0" applyAlignment="1"/>
    <xf numFmtId="0" fontId="9" fillId="3" borderId="4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left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right" vertical="center" wrapText="1"/>
    </xf>
    <xf numFmtId="3" fontId="3" fillId="2" borderId="4" xfId="2" applyNumberFormat="1" applyFont="1" applyFill="1" applyBorder="1" applyAlignment="1">
      <alignment horizontal="righ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22" fillId="5" borderId="4" xfId="2" applyFont="1" applyFill="1" applyBorder="1" applyAlignment="1">
      <alignment vertical="center" wrapText="1"/>
    </xf>
    <xf numFmtId="3" fontId="22" fillId="5" borderId="4" xfId="2" applyNumberFormat="1" applyFont="1" applyFill="1" applyBorder="1" applyAlignment="1">
      <alignment horizontal="right" vertical="center" wrapText="1"/>
    </xf>
    <xf numFmtId="0" fontId="22" fillId="6" borderId="4" xfId="2" applyFont="1" applyFill="1" applyBorder="1" applyAlignment="1">
      <alignment vertical="center" wrapText="1"/>
    </xf>
    <xf numFmtId="3" fontId="22" fillId="6" borderId="4" xfId="2" applyNumberFormat="1" applyFont="1" applyFill="1" applyBorder="1" applyAlignment="1">
      <alignment horizontal="right" vertical="center" wrapText="1"/>
    </xf>
    <xf numFmtId="0" fontId="22" fillId="7" borderId="4" xfId="2" applyFont="1" applyFill="1" applyBorder="1" applyAlignment="1">
      <alignment vertical="center" wrapText="1"/>
    </xf>
    <xf numFmtId="166" fontId="22" fillId="7" borderId="4" xfId="2" applyNumberFormat="1" applyFont="1" applyFill="1" applyBorder="1" applyAlignment="1">
      <alignment horizontal="right" vertical="center" wrapText="1"/>
    </xf>
    <xf numFmtId="0" fontId="24" fillId="0" borderId="0" xfId="2" applyFont="1" applyAlignment="1"/>
    <xf numFmtId="0" fontId="25" fillId="0" borderId="0" xfId="2" applyFont="1"/>
    <xf numFmtId="0" fontId="26" fillId="0" borderId="0" xfId="2" applyFont="1" applyAlignment="1"/>
    <xf numFmtId="0" fontId="26" fillId="0" borderId="0" xfId="2" applyFont="1"/>
    <xf numFmtId="0" fontId="27" fillId="0" borderId="0" xfId="2" applyFont="1" applyAlignment="1"/>
    <xf numFmtId="0" fontId="27" fillId="0" borderId="0" xfId="2" applyFont="1"/>
    <xf numFmtId="0" fontId="17" fillId="3" borderId="8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3" fontId="8" fillId="0" borderId="11" xfId="2" applyNumberFormat="1" applyFont="1" applyBorder="1" applyAlignment="1">
      <alignment vertical="center" wrapText="1"/>
    </xf>
    <xf numFmtId="3" fontId="8" fillId="4" borderId="12" xfId="2" applyNumberFormat="1" applyFont="1" applyFill="1" applyBorder="1" applyAlignment="1">
      <alignment horizontal="right" vertical="center" wrapText="1"/>
    </xf>
    <xf numFmtId="3" fontId="8" fillId="4" borderId="4" xfId="2" applyNumberFormat="1" applyFont="1" applyFill="1" applyBorder="1" applyAlignment="1">
      <alignment horizontal="right" vertical="center" wrapText="1"/>
    </xf>
    <xf numFmtId="3" fontId="8" fillId="4" borderId="6" xfId="2" applyNumberFormat="1" applyFont="1" applyFill="1" applyBorder="1" applyAlignment="1">
      <alignment horizontal="right" vertical="center" wrapText="1"/>
    </xf>
    <xf numFmtId="3" fontId="8" fillId="0" borderId="11" xfId="2" applyNumberFormat="1" applyFont="1" applyBorder="1" applyAlignment="1">
      <alignment horizontal="right" vertical="center" wrapText="1"/>
    </xf>
    <xf numFmtId="164" fontId="8" fillId="0" borderId="11" xfId="2" applyNumberFormat="1" applyFont="1" applyBorder="1" applyAlignment="1">
      <alignment horizontal="right" vertical="center" wrapText="1"/>
    </xf>
    <xf numFmtId="164" fontId="8" fillId="4" borderId="6" xfId="2" applyNumberFormat="1" applyFont="1" applyFill="1" applyBorder="1" applyAlignment="1">
      <alignment horizontal="right" vertical="center" wrapText="1"/>
    </xf>
    <xf numFmtId="3" fontId="19" fillId="4" borderId="4" xfId="2" applyNumberFormat="1" applyFont="1" applyFill="1" applyBorder="1" applyAlignment="1">
      <alignment horizontal="right" vertical="center" wrapText="1"/>
    </xf>
    <xf numFmtId="164" fontId="8" fillId="4" borderId="4" xfId="2" applyNumberFormat="1" applyFont="1" applyFill="1" applyBorder="1" applyAlignment="1">
      <alignment horizontal="right" vertical="center" wrapText="1"/>
    </xf>
    <xf numFmtId="3" fontId="17" fillId="3" borderId="13" xfId="2" applyNumberFormat="1" applyFont="1" applyFill="1" applyBorder="1" applyAlignment="1">
      <alignment vertical="center" wrapText="1"/>
    </xf>
    <xf numFmtId="3" fontId="17" fillId="3" borderId="14" xfId="2" applyNumberFormat="1" applyFont="1" applyFill="1" applyBorder="1" applyAlignment="1">
      <alignment vertical="center" wrapText="1"/>
    </xf>
    <xf numFmtId="3" fontId="17" fillId="3" borderId="15" xfId="2" applyNumberFormat="1" applyFont="1" applyFill="1" applyBorder="1" applyAlignment="1">
      <alignment horizontal="right" vertical="center" wrapText="1"/>
    </xf>
    <xf numFmtId="164" fontId="17" fillId="3" borderId="15" xfId="2" applyNumberFormat="1" applyFont="1" applyFill="1" applyBorder="1" applyAlignment="1">
      <alignment horizontal="right" vertical="center" wrapText="1"/>
    </xf>
    <xf numFmtId="3" fontId="17" fillId="3" borderId="4" xfId="2" applyNumberFormat="1" applyFont="1" applyFill="1" applyBorder="1" applyAlignment="1">
      <alignment horizontal="right" vertical="center" wrapText="1"/>
    </xf>
    <xf numFmtId="164" fontId="17" fillId="3" borderId="4" xfId="2" applyNumberFormat="1" applyFont="1" applyFill="1" applyBorder="1" applyAlignment="1">
      <alignment horizontal="right" vertical="center" wrapText="1"/>
    </xf>
    <xf numFmtId="3" fontId="17" fillId="3" borderId="16" xfId="2" applyNumberFormat="1" applyFont="1" applyFill="1" applyBorder="1" applyAlignment="1">
      <alignment horizontal="right" vertical="center" wrapText="1"/>
    </xf>
    <xf numFmtId="3" fontId="17" fillId="3" borderId="14" xfId="2" applyNumberFormat="1" applyFont="1" applyFill="1" applyBorder="1" applyAlignment="1">
      <alignment horizontal="right" vertical="center" wrapText="1"/>
    </xf>
    <xf numFmtId="164" fontId="17" fillId="3" borderId="17" xfId="2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3" fontId="8" fillId="0" borderId="11" xfId="2" applyNumberFormat="1" applyFont="1" applyBorder="1" applyAlignment="1">
      <alignment horizontal="center" vertical="center" wrapText="1"/>
    </xf>
    <xf numFmtId="164" fontId="13" fillId="0" borderId="0" xfId="2" applyNumberFormat="1"/>
    <xf numFmtId="165" fontId="0" fillId="0" borderId="0" xfId="0" applyNumberFormat="1"/>
    <xf numFmtId="3" fontId="8" fillId="0" borderId="1" xfId="2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/>
    <xf numFmtId="0" fontId="16" fillId="3" borderId="4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22" fillId="5" borderId="6" xfId="2" applyFont="1" applyFill="1" applyBorder="1" applyAlignment="1">
      <alignment horizontal="left" vertical="center" wrapText="1"/>
    </xf>
    <xf numFmtId="0" fontId="22" fillId="5" borderId="7" xfId="2" applyFont="1" applyFill="1" applyBorder="1" applyAlignment="1">
      <alignment horizontal="left" vertical="center" wrapText="1"/>
    </xf>
    <xf numFmtId="0" fontId="22" fillId="6" borderId="6" xfId="2" applyFont="1" applyFill="1" applyBorder="1" applyAlignment="1">
      <alignment horizontal="left" vertical="center" wrapText="1"/>
    </xf>
    <xf numFmtId="0" fontId="22" fillId="6" borderId="7" xfId="2" applyFont="1" applyFill="1" applyBorder="1" applyAlignment="1">
      <alignment horizontal="left" vertical="center" wrapText="1"/>
    </xf>
    <xf numFmtId="0" fontId="22" fillId="7" borderId="6" xfId="2" applyFont="1" applyFill="1" applyBorder="1" applyAlignment="1">
      <alignment horizontal="left" vertical="center" wrapText="1"/>
    </xf>
    <xf numFmtId="0" fontId="22" fillId="7" borderId="7" xfId="2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9" fillId="3" borderId="8" xfId="0" applyFont="1" applyFill="1" applyBorder="1" applyAlignment="1">
      <alignment horizontal="center"/>
    </xf>
    <xf numFmtId="0" fontId="29" fillId="3" borderId="18" xfId="0" applyFont="1" applyFill="1" applyBorder="1" applyAlignment="1">
      <alignment horizontal="center"/>
    </xf>
    <xf numFmtId="0" fontId="12" fillId="0" borderId="19" xfId="0" applyFont="1" applyBorder="1"/>
    <xf numFmtId="9" fontId="0" fillId="0" borderId="0" xfId="0" applyNumberFormat="1"/>
  </cellXfs>
  <cellStyles count="9">
    <cellStyle name="Hiperveza 2" xfId="6"/>
    <cellStyle name="Normal 2" xfId="4"/>
    <cellStyle name="Normal 3" xfId="3"/>
    <cellStyle name="Normalno" xfId="0" builtinId="0"/>
    <cellStyle name="Normalno 2" xfId="1"/>
    <cellStyle name="Normalno 3" xfId="2"/>
    <cellStyle name="Normalno 4" xfId="5"/>
    <cellStyle name="Normalno 5" xfId="7"/>
    <cellStyle name="Normalno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5240594925635"/>
          <c:y val="0.16251166520851559"/>
          <c:w val="0.8531766956012139"/>
          <c:h val="0.72150845727617385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1'!$A$7</c:f>
              <c:strCache>
                <c:ptCount val="1"/>
                <c:pt idx="0">
                  <c:v>Neto dobit</c:v>
                </c:pt>
              </c:strCache>
            </c:strRef>
          </c:tx>
          <c:dLbls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1'!$B$6:$I$6</c:f>
              <c:strCache>
                <c:ptCount val="8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</c:strCache>
            </c:strRef>
          </c:cat>
          <c:val>
            <c:numRef>
              <c:f>'Grafikon 1'!$B$7:$I$7</c:f>
              <c:numCache>
                <c:formatCode>#,##0</c:formatCode>
                <c:ptCount val="8"/>
                <c:pt idx="0">
                  <c:v>7109</c:v>
                </c:pt>
                <c:pt idx="1">
                  <c:v>5314</c:v>
                </c:pt>
                <c:pt idx="2">
                  <c:v>3584</c:v>
                </c:pt>
                <c:pt idx="3">
                  <c:v>6810</c:v>
                </c:pt>
                <c:pt idx="4">
                  <c:v>4239</c:v>
                </c:pt>
                <c:pt idx="5">
                  <c:v>8487</c:v>
                </c:pt>
                <c:pt idx="6">
                  <c:v>18804</c:v>
                </c:pt>
                <c:pt idx="7">
                  <c:v>14417.017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715648"/>
        <c:axId val="203766528"/>
      </c:lineChart>
      <c:catAx>
        <c:axId val="2027156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3766528"/>
        <c:crosses val="autoZero"/>
        <c:auto val="1"/>
        <c:lblAlgn val="ctr"/>
        <c:lblOffset val="100"/>
        <c:noMultiLvlLbl val="0"/>
      </c:catAx>
      <c:valAx>
        <c:axId val="2037665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02715648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legend>
      <c:legendPos val="r"/>
      <c:layout>
        <c:manualLayout>
          <c:xMode val="edge"/>
          <c:yMode val="edge"/>
          <c:x val="0.21372090988626422"/>
          <c:y val="3.6844925634295714E-2"/>
          <c:w val="0.55850131233595801"/>
          <c:h val="8.3717191601049873E-2"/>
        </c:manualLayout>
      </c:layout>
      <c:overlay val="0"/>
      <c:txPr>
        <a:bodyPr/>
        <a:lstStyle/>
        <a:p>
          <a:pPr>
            <a:defRPr sz="900" b="1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90108433415519E-2"/>
          <c:y val="5.0925925925925923E-2"/>
          <c:w val="0.89690319013153663"/>
          <c:h val="0.8416746864975212"/>
        </c:manualLayout>
      </c:layout>
      <c:lineChart>
        <c:grouping val="standard"/>
        <c:varyColors val="0"/>
        <c:ser>
          <c:idx val="0"/>
          <c:order val="0"/>
          <c:tx>
            <c:strRef>
              <c:f>[1]List1!$A$3</c:f>
              <c:strCache>
                <c:ptCount val="1"/>
                <c:pt idx="0">
                  <c:v>Broj poduzetnika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14962145588864E-7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7720057720059134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[1]List1!$B$2:$I$2</c:f>
              <c:strCache>
                <c:ptCount val="8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</c:strCache>
            </c:strRef>
          </c:cat>
          <c:val>
            <c:numRef>
              <c:f>[1]List1!$B$3:$I$3</c:f>
              <c:numCache>
                <c:formatCode>General</c:formatCode>
                <c:ptCount val="8"/>
                <c:pt idx="0">
                  <c:v>35</c:v>
                </c:pt>
                <c:pt idx="1">
                  <c:v>54</c:v>
                </c:pt>
                <c:pt idx="2">
                  <c:v>66</c:v>
                </c:pt>
                <c:pt idx="3">
                  <c:v>76</c:v>
                </c:pt>
                <c:pt idx="4">
                  <c:v>86</c:v>
                </c:pt>
                <c:pt idx="5">
                  <c:v>102</c:v>
                </c:pt>
                <c:pt idx="6">
                  <c:v>113</c:v>
                </c:pt>
                <c:pt idx="7">
                  <c:v>120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[1]List1!$A$4</c:f>
              <c:strCache>
                <c:ptCount val="1"/>
                <c:pt idx="0">
                  <c:v>Broj zaposlenih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054592226089E-17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6.018518518518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[1]List1!$B$2:$I$2</c:f>
              <c:strCache>
                <c:ptCount val="8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</c:strCache>
            </c:strRef>
          </c:cat>
          <c:val>
            <c:numRef>
              <c:f>[1]List1!$B$4:$I$4</c:f>
              <c:numCache>
                <c:formatCode>General</c:formatCode>
                <c:ptCount val="8"/>
                <c:pt idx="0">
                  <c:v>123</c:v>
                </c:pt>
                <c:pt idx="1">
                  <c:v>185</c:v>
                </c:pt>
                <c:pt idx="2">
                  <c:v>202</c:v>
                </c:pt>
                <c:pt idx="3">
                  <c:v>225</c:v>
                </c:pt>
                <c:pt idx="4">
                  <c:v>294</c:v>
                </c:pt>
                <c:pt idx="5">
                  <c:v>401</c:v>
                </c:pt>
                <c:pt idx="6">
                  <c:v>451</c:v>
                </c:pt>
                <c:pt idx="7">
                  <c:v>696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5225984"/>
        <c:axId val="203918720"/>
      </c:lineChart>
      <c:catAx>
        <c:axId val="2052259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03918720"/>
        <c:crosses val="autoZero"/>
        <c:auto val="1"/>
        <c:lblAlgn val="ctr"/>
        <c:lblOffset val="100"/>
        <c:noMultiLvlLbl val="0"/>
      </c:catAx>
      <c:valAx>
        <c:axId val="203918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0522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532865210030574"/>
          <c:y val="0.23572725284339457"/>
          <c:w val="0.1804332034253294"/>
          <c:h val="0.15625109361329836"/>
        </c:manualLayout>
      </c:layout>
      <c:overlay val="0"/>
      <c:txPr>
        <a:bodyPr/>
        <a:lstStyle/>
        <a:p>
          <a:pPr>
            <a:defRPr sz="900"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1352550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192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23812</xdr:rowOff>
    </xdr:from>
    <xdr:to>
      <xdr:col>10</xdr:col>
      <xdr:colOff>542925</xdr:colOff>
      <xdr:row>23</xdr:row>
      <xdr:rowOff>114300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0</xdr:row>
      <xdr:rowOff>133350</xdr:rowOff>
    </xdr:from>
    <xdr:to>
      <xdr:col>1</xdr:col>
      <xdr:colOff>561974</xdr:colOff>
      <xdr:row>2</xdr:row>
      <xdr:rowOff>28575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49" y="133350"/>
          <a:ext cx="1362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7</xdr:row>
      <xdr:rowOff>71437</xdr:rowOff>
    </xdr:from>
    <xdr:to>
      <xdr:col>10</xdr:col>
      <xdr:colOff>19049</xdr:colOff>
      <xdr:row>21</xdr:row>
      <xdr:rowOff>147637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238125</xdr:colOff>
      <xdr:row>1</xdr:row>
      <xdr:rowOff>85725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20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notes4277CD/Poduzetnici%20i%20zaposleni_8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B2" t="str">
            <v>2010.</v>
          </cell>
          <cell r="C2" t="str">
            <v>2011.</v>
          </cell>
          <cell r="D2" t="str">
            <v>2012.</v>
          </cell>
          <cell r="E2" t="str">
            <v>2013.</v>
          </cell>
          <cell r="F2" t="str">
            <v>2014.</v>
          </cell>
          <cell r="G2" t="str">
            <v>2015.</v>
          </cell>
          <cell r="H2" t="str">
            <v>2016.</v>
          </cell>
          <cell r="I2" t="str">
            <v>2017.</v>
          </cell>
        </row>
        <row r="3">
          <cell r="A3" t="str">
            <v>Broj poduzetnika</v>
          </cell>
          <cell r="B3">
            <v>35</v>
          </cell>
          <cell r="C3">
            <v>54</v>
          </cell>
          <cell r="D3">
            <v>66</v>
          </cell>
          <cell r="E3">
            <v>76</v>
          </cell>
          <cell r="F3">
            <v>86</v>
          </cell>
          <cell r="G3">
            <v>102</v>
          </cell>
          <cell r="H3">
            <v>113</v>
          </cell>
          <cell r="I3">
            <v>120</v>
          </cell>
        </row>
        <row r="4">
          <cell r="A4" t="str">
            <v>Broj zaposlenih</v>
          </cell>
          <cell r="B4">
            <v>123</v>
          </cell>
          <cell r="C4">
            <v>185</v>
          </cell>
          <cell r="D4">
            <v>202</v>
          </cell>
          <cell r="E4">
            <v>225</v>
          </cell>
          <cell r="F4">
            <v>294</v>
          </cell>
          <cell r="G4">
            <v>401</v>
          </cell>
          <cell r="H4">
            <v>451</v>
          </cell>
          <cell r="I4">
            <v>696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6"/>
  <sheetViews>
    <sheetView workbookViewId="0">
      <selection activeCell="H23" sqref="H23"/>
    </sheetView>
  </sheetViews>
  <sheetFormatPr defaultRowHeight="15" x14ac:dyDescent="0.25"/>
  <cols>
    <col min="1" max="1" width="54.7109375" style="5" customWidth="1"/>
    <col min="2" max="4" width="10" style="5" customWidth="1"/>
    <col min="5" max="16384" width="9.140625" style="5"/>
  </cols>
  <sheetData>
    <row r="4" spans="1:6" x14ac:dyDescent="0.25">
      <c r="A4" s="4" t="s">
        <v>41</v>
      </c>
      <c r="B4" s="8"/>
      <c r="C4" s="8"/>
      <c r="D4" s="8"/>
    </row>
    <row r="5" spans="1:6" x14ac:dyDescent="0.25">
      <c r="A5" s="8"/>
      <c r="B5" s="8"/>
      <c r="C5" s="8"/>
      <c r="D5" s="8"/>
    </row>
    <row r="6" spans="1:6" ht="15" customHeight="1" x14ac:dyDescent="0.25">
      <c r="A6" s="75" t="s">
        <v>0</v>
      </c>
      <c r="B6" s="76" t="s">
        <v>40</v>
      </c>
      <c r="C6" s="76"/>
      <c r="D6" s="76"/>
    </row>
    <row r="7" spans="1:6" x14ac:dyDescent="0.25">
      <c r="A7" s="75"/>
      <c r="B7" s="9" t="s">
        <v>28</v>
      </c>
      <c r="C7" s="9" t="s">
        <v>37</v>
      </c>
      <c r="D7" s="9" t="s">
        <v>6</v>
      </c>
    </row>
    <row r="8" spans="1:6" x14ac:dyDescent="0.25">
      <c r="A8" s="10" t="s">
        <v>7</v>
      </c>
      <c r="B8" s="11"/>
      <c r="C8" s="11">
        <v>120</v>
      </c>
      <c r="D8" s="12" t="s">
        <v>8</v>
      </c>
    </row>
    <row r="9" spans="1:6" x14ac:dyDescent="0.25">
      <c r="A9" s="10" t="s">
        <v>9</v>
      </c>
      <c r="B9" s="11">
        <v>78</v>
      </c>
      <c r="C9" s="11">
        <v>86</v>
      </c>
      <c r="D9" s="12">
        <v>110.25641025641026</v>
      </c>
      <c r="F9" s="22"/>
    </row>
    <row r="10" spans="1:6" x14ac:dyDescent="0.25">
      <c r="A10" s="10" t="s">
        <v>10</v>
      </c>
      <c r="B10" s="11">
        <v>31</v>
      </c>
      <c r="C10" s="11">
        <v>34</v>
      </c>
      <c r="D10" s="12">
        <v>109.6774193548387</v>
      </c>
    </row>
    <row r="11" spans="1:6" x14ac:dyDescent="0.25">
      <c r="A11" s="13" t="s">
        <v>3</v>
      </c>
      <c r="B11" s="14">
        <v>509</v>
      </c>
      <c r="C11" s="14">
        <v>696</v>
      </c>
      <c r="D11" s="15">
        <v>136.73870333988211</v>
      </c>
    </row>
    <row r="12" spans="1:6" x14ac:dyDescent="0.25">
      <c r="A12" s="16" t="s">
        <v>11</v>
      </c>
      <c r="B12" s="17">
        <v>177019.94</v>
      </c>
      <c r="C12" s="17">
        <v>208557.25899999999</v>
      </c>
      <c r="D12" s="18">
        <v>117.81568731748524</v>
      </c>
    </row>
    <row r="13" spans="1:6" x14ac:dyDescent="0.25">
      <c r="A13" s="16" t="s">
        <v>12</v>
      </c>
      <c r="B13" s="17">
        <v>146047.40599999999</v>
      </c>
      <c r="C13" s="17">
        <v>190323.503</v>
      </c>
      <c r="D13" s="18">
        <v>130.31625019070862</v>
      </c>
    </row>
    <row r="14" spans="1:6" x14ac:dyDescent="0.25">
      <c r="A14" s="16" t="s">
        <v>13</v>
      </c>
      <c r="B14" s="17">
        <v>32121.3</v>
      </c>
      <c r="C14" s="17">
        <v>19384.598999999998</v>
      </c>
      <c r="D14" s="18">
        <v>60.348114802327423</v>
      </c>
    </row>
    <row r="15" spans="1:6" x14ac:dyDescent="0.25">
      <c r="A15" s="16" t="s">
        <v>14</v>
      </c>
      <c r="B15" s="17">
        <v>1148.7660000000001</v>
      </c>
      <c r="C15" s="17">
        <v>1150.8430000000001</v>
      </c>
      <c r="D15" s="18">
        <v>100.18080270481542</v>
      </c>
    </row>
    <row r="16" spans="1:6" x14ac:dyDescent="0.25">
      <c r="A16" s="16" t="s">
        <v>15</v>
      </c>
      <c r="B16" s="17">
        <v>6716.2449999999999</v>
      </c>
      <c r="C16" s="17">
        <v>3816.739</v>
      </c>
      <c r="D16" s="18">
        <v>56.828465906172276</v>
      </c>
    </row>
    <row r="17" spans="1:6" x14ac:dyDescent="0.25">
      <c r="A17" s="16" t="s">
        <v>5</v>
      </c>
      <c r="B17" s="17">
        <v>25405.069</v>
      </c>
      <c r="C17" s="17">
        <v>15568.634</v>
      </c>
      <c r="D17" s="18">
        <v>61.281604863974195</v>
      </c>
      <c r="F17" s="71"/>
    </row>
    <row r="18" spans="1:6" x14ac:dyDescent="0.25">
      <c r="A18" s="16" t="s">
        <v>16</v>
      </c>
      <c r="B18" s="17">
        <v>1148.78</v>
      </c>
      <c r="C18" s="17">
        <v>1151.617</v>
      </c>
      <c r="D18" s="18">
        <v>100.24695764202023</v>
      </c>
    </row>
    <row r="19" spans="1:6" x14ac:dyDescent="0.25">
      <c r="A19" s="19" t="s">
        <v>38</v>
      </c>
      <c r="B19" s="20">
        <v>24256.289000000001</v>
      </c>
      <c r="C19" s="20">
        <v>14417.017</v>
      </c>
      <c r="D19" s="21">
        <v>59.436202297886545</v>
      </c>
      <c r="F19" s="22"/>
    </row>
    <row r="20" spans="1:6" x14ac:dyDescent="0.25">
      <c r="A20" s="16" t="s">
        <v>19</v>
      </c>
      <c r="B20" s="17">
        <v>343.56900000000002</v>
      </c>
      <c r="C20" s="17">
        <v>1615.4369999999999</v>
      </c>
      <c r="D20" s="18">
        <v>470.19288701832818</v>
      </c>
    </row>
    <row r="21" spans="1:6" x14ac:dyDescent="0.25">
      <c r="A21" s="16" t="s">
        <v>20</v>
      </c>
      <c r="B21" s="17">
        <v>369.887</v>
      </c>
      <c r="C21" s="17">
        <v>6024.2870000000003</v>
      </c>
      <c r="D21" s="18">
        <v>1628.6830842933114</v>
      </c>
    </row>
    <row r="22" spans="1:6" x14ac:dyDescent="0.25">
      <c r="A22" s="16" t="s">
        <v>21</v>
      </c>
      <c r="B22" s="17">
        <v>-26.318000000000001</v>
      </c>
      <c r="C22" s="17">
        <v>-4408.8500000000004</v>
      </c>
      <c r="D22" s="18" t="s">
        <v>42</v>
      </c>
    </row>
    <row r="23" spans="1:6" x14ac:dyDescent="0.25">
      <c r="A23" s="16" t="s">
        <v>39</v>
      </c>
      <c r="B23" s="17">
        <v>1574.809</v>
      </c>
      <c r="C23" s="17">
        <v>371.91399999999999</v>
      </c>
      <c r="D23" s="18">
        <v>23.616451264883551</v>
      </c>
    </row>
    <row r="24" spans="1:6" x14ac:dyDescent="0.25">
      <c r="A24" s="16" t="s">
        <v>18</v>
      </c>
      <c r="B24" s="17">
        <v>3660.1558611656842</v>
      </c>
      <c r="C24" s="73">
        <v>3888.9358237547895</v>
      </c>
      <c r="D24" s="18">
        <v>106.25055247008643</v>
      </c>
    </row>
    <row r="25" spans="1:6" x14ac:dyDescent="0.25">
      <c r="A25" s="8"/>
      <c r="B25" s="8"/>
      <c r="C25" s="8"/>
      <c r="D25" s="8"/>
    </row>
    <row r="26" spans="1:6" x14ac:dyDescent="0.25">
      <c r="A26" s="7" t="s">
        <v>36</v>
      </c>
    </row>
  </sheetData>
  <mergeCells count="2">
    <mergeCell ref="A6:A7"/>
    <mergeCell ref="B6:D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26"/>
  <sheetViews>
    <sheetView workbookViewId="0">
      <selection activeCell="A26" sqref="A26"/>
    </sheetView>
  </sheetViews>
  <sheetFormatPr defaultRowHeight="15" x14ac:dyDescent="0.25"/>
  <cols>
    <col min="1" max="1" width="14" customWidth="1"/>
    <col min="2" max="2" width="11.85546875" customWidth="1"/>
    <col min="8" max="8" width="8.85546875" customWidth="1"/>
  </cols>
  <sheetData>
    <row r="4" spans="1:11" x14ac:dyDescent="0.25">
      <c r="A4" s="68" t="s">
        <v>85</v>
      </c>
      <c r="B4" s="69"/>
      <c r="C4" s="69"/>
      <c r="D4" s="69"/>
      <c r="E4" s="69"/>
      <c r="F4" s="69"/>
      <c r="G4" s="69"/>
      <c r="H4" s="69"/>
    </row>
    <row r="5" spans="1:11" x14ac:dyDescent="0.25">
      <c r="A5" s="23"/>
      <c r="B5" s="24"/>
      <c r="C5" s="24"/>
      <c r="D5" s="24"/>
      <c r="E5" s="24"/>
      <c r="F5" s="24"/>
      <c r="G5" s="24"/>
      <c r="H5" s="24"/>
    </row>
    <row r="6" spans="1:11" x14ac:dyDescent="0.25">
      <c r="A6" s="6" t="s">
        <v>0</v>
      </c>
      <c r="B6" s="1" t="s">
        <v>22</v>
      </c>
      <c r="C6" s="1" t="s">
        <v>23</v>
      </c>
      <c r="D6" s="1" t="s">
        <v>24</v>
      </c>
      <c r="E6" s="1" t="s">
        <v>25</v>
      </c>
      <c r="F6" s="1" t="s">
        <v>26</v>
      </c>
      <c r="G6" s="1" t="s">
        <v>27</v>
      </c>
      <c r="H6" s="1" t="s">
        <v>28</v>
      </c>
      <c r="I6" s="1" t="s">
        <v>37</v>
      </c>
    </row>
    <row r="7" spans="1:11" x14ac:dyDescent="0.25">
      <c r="A7" s="2" t="s">
        <v>29</v>
      </c>
      <c r="B7" s="3">
        <v>7109</v>
      </c>
      <c r="C7" s="3">
        <v>5314</v>
      </c>
      <c r="D7" s="74">
        <v>3584</v>
      </c>
      <c r="E7" s="74">
        <v>6810</v>
      </c>
      <c r="F7" s="74">
        <v>4239</v>
      </c>
      <c r="G7" s="74">
        <v>8487</v>
      </c>
      <c r="H7" s="74">
        <v>18804</v>
      </c>
      <c r="I7" s="3">
        <v>14417.017</v>
      </c>
    </row>
    <row r="8" spans="1:11" x14ac:dyDescent="0.25">
      <c r="K8" s="72"/>
    </row>
    <row r="26" spans="1:1" x14ac:dyDescent="0.25">
      <c r="A26" s="7" t="s">
        <v>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7"/>
  <sheetViews>
    <sheetView workbookViewId="0">
      <selection activeCell="B19" sqref="B19"/>
    </sheetView>
  </sheetViews>
  <sheetFormatPr defaultRowHeight="15" x14ac:dyDescent="0.25"/>
  <cols>
    <col min="1" max="1" width="6" style="5" customWidth="1"/>
    <col min="2" max="2" width="13.42578125" style="5" customWidth="1"/>
    <col min="3" max="3" width="36.85546875" style="5" bestFit="1" customWidth="1"/>
    <col min="4" max="4" width="9.28515625" style="5" bestFit="1" customWidth="1"/>
    <col min="5" max="5" width="11.5703125" style="5" customWidth="1"/>
    <col min="6" max="8" width="10.7109375" style="5" customWidth="1"/>
    <col min="9" max="16384" width="9.140625" style="5"/>
  </cols>
  <sheetData>
    <row r="4" spans="1:8" x14ac:dyDescent="0.25">
      <c r="A4" s="4" t="s">
        <v>77</v>
      </c>
    </row>
    <row r="6" spans="1:8" ht="23.25" customHeight="1" x14ac:dyDescent="0.25">
      <c r="A6" s="25" t="s">
        <v>43</v>
      </c>
      <c r="B6" s="25" t="s">
        <v>2</v>
      </c>
      <c r="C6" s="25" t="s">
        <v>1</v>
      </c>
      <c r="D6" s="25" t="s">
        <v>44</v>
      </c>
      <c r="E6" s="25" t="s">
        <v>45</v>
      </c>
      <c r="F6" s="25" t="s">
        <v>3</v>
      </c>
      <c r="G6" s="25" t="s">
        <v>4</v>
      </c>
      <c r="H6" s="25" t="s">
        <v>5</v>
      </c>
    </row>
    <row r="7" spans="1:8" x14ac:dyDescent="0.25">
      <c r="A7" s="26" t="s">
        <v>34</v>
      </c>
      <c r="B7" s="27">
        <v>66302127964</v>
      </c>
      <c r="C7" s="28" t="s">
        <v>79</v>
      </c>
      <c r="D7" s="29" t="s">
        <v>35</v>
      </c>
      <c r="E7" s="29" t="s">
        <v>78</v>
      </c>
      <c r="F7" s="30">
        <v>53</v>
      </c>
      <c r="G7" s="31">
        <v>59033.459000000003</v>
      </c>
      <c r="H7" s="31">
        <v>8088.7510000000002</v>
      </c>
    </row>
    <row r="8" spans="1:8" x14ac:dyDescent="0.25">
      <c r="A8" s="29" t="s">
        <v>30</v>
      </c>
      <c r="B8" s="27">
        <v>34030497273</v>
      </c>
      <c r="C8" s="28" t="s">
        <v>80</v>
      </c>
      <c r="D8" s="29" t="s">
        <v>35</v>
      </c>
      <c r="E8" s="29" t="s">
        <v>78</v>
      </c>
      <c r="F8" s="30">
        <v>110</v>
      </c>
      <c r="G8" s="31">
        <v>21790.536</v>
      </c>
      <c r="H8" s="31">
        <v>70.143000000000001</v>
      </c>
    </row>
    <row r="9" spans="1:8" x14ac:dyDescent="0.25">
      <c r="A9" s="29" t="s">
        <v>31</v>
      </c>
      <c r="B9" s="27">
        <v>50812456133</v>
      </c>
      <c r="C9" s="28" t="s">
        <v>81</v>
      </c>
      <c r="D9" s="29" t="s">
        <v>35</v>
      </c>
      <c r="E9" s="29" t="s">
        <v>78</v>
      </c>
      <c r="F9" s="30">
        <v>25</v>
      </c>
      <c r="G9" s="31">
        <v>16437.807000000001</v>
      </c>
      <c r="H9" s="31">
        <v>714.51900000000001</v>
      </c>
    </row>
    <row r="10" spans="1:8" x14ac:dyDescent="0.25">
      <c r="A10" s="29" t="s">
        <v>32</v>
      </c>
      <c r="B10" s="27">
        <v>39557415496</v>
      </c>
      <c r="C10" s="28" t="s">
        <v>82</v>
      </c>
      <c r="D10" s="29" t="s">
        <v>35</v>
      </c>
      <c r="E10" s="29" t="s">
        <v>78</v>
      </c>
      <c r="F10" s="30">
        <v>8</v>
      </c>
      <c r="G10" s="31">
        <v>15989.904</v>
      </c>
      <c r="H10" s="31">
        <v>638.84</v>
      </c>
    </row>
    <row r="11" spans="1:8" x14ac:dyDescent="0.25">
      <c r="A11" s="29" t="s">
        <v>33</v>
      </c>
      <c r="B11" s="27">
        <v>15614931860</v>
      </c>
      <c r="C11" s="32" t="s">
        <v>83</v>
      </c>
      <c r="D11" s="29" t="s">
        <v>35</v>
      </c>
      <c r="E11" s="29" t="s">
        <v>78</v>
      </c>
      <c r="F11" s="30">
        <v>20</v>
      </c>
      <c r="G11" s="31">
        <v>14711.195</v>
      </c>
      <c r="H11" s="31">
        <v>2235.009</v>
      </c>
    </row>
    <row r="12" spans="1:8" ht="15" customHeight="1" x14ac:dyDescent="0.25">
      <c r="A12" s="77" t="s">
        <v>75</v>
      </c>
      <c r="B12" s="78"/>
      <c r="C12" s="78"/>
      <c r="D12" s="78"/>
      <c r="E12" s="33"/>
      <c r="F12" s="34">
        <f>SUM(F7:F11)</f>
        <v>216</v>
      </c>
      <c r="G12" s="34">
        <f>SUM(G7:G11)</f>
        <v>127962.90099999998</v>
      </c>
      <c r="H12" s="34">
        <f>SUM(H7:H11)</f>
        <v>11747.262000000001</v>
      </c>
    </row>
    <row r="13" spans="1:8" ht="15" customHeight="1" x14ac:dyDescent="0.25">
      <c r="A13" s="79" t="s">
        <v>46</v>
      </c>
      <c r="B13" s="80"/>
      <c r="C13" s="80"/>
      <c r="D13" s="80"/>
      <c r="E13" s="35"/>
      <c r="F13" s="36">
        <v>696</v>
      </c>
      <c r="G13" s="36">
        <v>208557.25899999999</v>
      </c>
      <c r="H13" s="36">
        <v>15568.634</v>
      </c>
    </row>
    <row r="14" spans="1:8" x14ac:dyDescent="0.25">
      <c r="A14" s="81" t="s">
        <v>76</v>
      </c>
      <c r="B14" s="82"/>
      <c r="C14" s="82"/>
      <c r="D14" s="82"/>
      <c r="E14" s="37"/>
      <c r="F14" s="38">
        <f>F12/F13</f>
        <v>0.31034482758620691</v>
      </c>
      <c r="G14" s="38">
        <f>G12/G13</f>
        <v>0.61356244138210503</v>
      </c>
      <c r="H14" s="38">
        <f>H12/H13</f>
        <v>0.75454673801182559</v>
      </c>
    </row>
    <row r="16" spans="1:8" x14ac:dyDescent="0.25">
      <c r="A16" s="7" t="s">
        <v>36</v>
      </c>
      <c r="G16" s="22"/>
    </row>
    <row r="17" spans="7:7" x14ac:dyDescent="0.25">
      <c r="G17" s="22"/>
    </row>
  </sheetData>
  <mergeCells count="3">
    <mergeCell ref="A12:D12"/>
    <mergeCell ref="A13:D13"/>
    <mergeCell ref="A14:D1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F27" sqref="F27"/>
    </sheetView>
  </sheetViews>
  <sheetFormatPr defaultRowHeight="15" x14ac:dyDescent="0.25"/>
  <cols>
    <col min="1" max="1" width="5.7109375" style="5" customWidth="1"/>
    <col min="2" max="2" width="36" style="5" customWidth="1"/>
    <col min="3" max="3" width="4.5703125" style="5" bestFit="1" customWidth="1"/>
    <col min="4" max="5" width="8" style="5" bestFit="1" customWidth="1"/>
    <col min="6" max="7" width="7.5703125" style="5" bestFit="1" customWidth="1"/>
    <col min="8" max="8" width="5.5703125" style="5" bestFit="1" customWidth="1"/>
    <col min="9" max="10" width="6.42578125" style="5" bestFit="1" customWidth="1"/>
    <col min="11" max="11" width="6.42578125" style="5" customWidth="1"/>
    <col min="12" max="12" width="6.42578125" style="5" bestFit="1" customWidth="1"/>
    <col min="13" max="13" width="5.5703125" style="5" bestFit="1" customWidth="1"/>
    <col min="14" max="14" width="6.28515625" style="5" customWidth="1"/>
    <col min="15" max="15" width="6.7109375" style="5" customWidth="1"/>
    <col min="16" max="16" width="6.5703125" style="5" customWidth="1"/>
    <col min="17" max="17" width="6.140625" style="5" customWidth="1"/>
    <col min="18" max="18" width="7.42578125" style="5" customWidth="1"/>
    <col min="19" max="19" width="6.7109375" style="5" customWidth="1"/>
    <col min="20" max="20" width="8.5703125" style="5" customWidth="1"/>
    <col min="21" max="22" width="8.7109375" style="5" customWidth="1"/>
    <col min="23" max="23" width="5.42578125" style="5" bestFit="1" customWidth="1"/>
    <col min="24" max="16384" width="9.140625" style="5"/>
  </cols>
  <sheetData>
    <row r="1" spans="1:23" x14ac:dyDescent="0.25">
      <c r="A1" s="39" t="s">
        <v>47</v>
      </c>
      <c r="B1" s="40"/>
      <c r="C1" s="40"/>
      <c r="D1" s="40"/>
      <c r="E1" s="40"/>
    </row>
    <row r="2" spans="1:23" x14ac:dyDescent="0.25">
      <c r="A2" s="41" t="s">
        <v>48</v>
      </c>
      <c r="B2" s="42"/>
      <c r="C2" s="40"/>
      <c r="D2" s="40"/>
      <c r="E2" s="40"/>
    </row>
    <row r="3" spans="1:23" x14ac:dyDescent="0.25">
      <c r="A3" s="43" t="s">
        <v>84</v>
      </c>
      <c r="B3" s="44"/>
      <c r="C3" s="40"/>
      <c r="D3" s="40"/>
      <c r="E3" s="40"/>
    </row>
    <row r="4" spans="1:23" x14ac:dyDescent="0.25">
      <c r="A4" s="41" t="s">
        <v>49</v>
      </c>
      <c r="B4" s="42"/>
      <c r="C4" s="40"/>
      <c r="D4" s="40"/>
      <c r="E4" s="40"/>
    </row>
    <row r="6" spans="1:23" ht="24" customHeight="1" x14ac:dyDescent="0.25">
      <c r="A6" s="76" t="s">
        <v>50</v>
      </c>
      <c r="B6" s="83"/>
      <c r="C6" s="76" t="s">
        <v>7</v>
      </c>
      <c r="D6" s="76"/>
      <c r="E6" s="76"/>
      <c r="F6" s="76" t="s">
        <v>11</v>
      </c>
      <c r="G6" s="76"/>
      <c r="H6" s="76"/>
      <c r="I6" s="76" t="s">
        <v>5</v>
      </c>
      <c r="J6" s="76"/>
      <c r="K6" s="76"/>
      <c r="L6" s="76" t="s">
        <v>16</v>
      </c>
      <c r="M6" s="76"/>
      <c r="N6" s="76"/>
      <c r="O6" s="76" t="s">
        <v>17</v>
      </c>
      <c r="P6" s="76"/>
      <c r="Q6" s="76"/>
      <c r="R6" s="76" t="s">
        <v>51</v>
      </c>
      <c r="S6" s="76"/>
      <c r="T6" s="76"/>
      <c r="U6" s="76" t="s">
        <v>18</v>
      </c>
      <c r="V6" s="76"/>
      <c r="W6" s="76"/>
    </row>
    <row r="7" spans="1:23" x14ac:dyDescent="0.25">
      <c r="A7" s="45" t="s">
        <v>52</v>
      </c>
      <c r="B7" s="46" t="s">
        <v>53</v>
      </c>
      <c r="C7" s="47" t="s">
        <v>54</v>
      </c>
      <c r="D7" s="47" t="s">
        <v>55</v>
      </c>
      <c r="E7" s="47" t="s">
        <v>56</v>
      </c>
      <c r="F7" s="47">
        <v>2016</v>
      </c>
      <c r="G7" s="47">
        <v>2017</v>
      </c>
      <c r="H7" s="47" t="s">
        <v>6</v>
      </c>
      <c r="I7" s="47">
        <v>2016</v>
      </c>
      <c r="J7" s="47">
        <v>2017</v>
      </c>
      <c r="K7" s="48" t="s">
        <v>6</v>
      </c>
      <c r="L7" s="47">
        <v>2016</v>
      </c>
      <c r="M7" s="47">
        <v>2017</v>
      </c>
      <c r="N7" s="47" t="s">
        <v>6</v>
      </c>
      <c r="O7" s="47">
        <v>2016</v>
      </c>
      <c r="P7" s="47">
        <v>2017</v>
      </c>
      <c r="Q7" s="48" t="s">
        <v>6</v>
      </c>
      <c r="R7" s="47">
        <v>2016</v>
      </c>
      <c r="S7" s="47">
        <v>2017</v>
      </c>
      <c r="T7" s="49" t="s">
        <v>6</v>
      </c>
      <c r="U7" s="47">
        <v>2016</v>
      </c>
      <c r="V7" s="47">
        <v>2017</v>
      </c>
      <c r="W7" s="49" t="s">
        <v>6</v>
      </c>
    </row>
    <row r="8" spans="1:23" x14ac:dyDescent="0.25">
      <c r="A8" s="70">
        <v>1</v>
      </c>
      <c r="B8" s="50" t="s">
        <v>57</v>
      </c>
      <c r="C8" s="51">
        <v>8</v>
      </c>
      <c r="D8" s="52">
        <v>6</v>
      </c>
      <c r="E8" s="53">
        <v>2</v>
      </c>
      <c r="F8" s="54">
        <v>2675.299</v>
      </c>
      <c r="G8" s="54">
        <v>2368.759</v>
      </c>
      <c r="H8" s="55">
        <v>88.541841491362277</v>
      </c>
      <c r="I8" s="51">
        <v>237.721</v>
      </c>
      <c r="J8" s="52">
        <v>92.429000000000002</v>
      </c>
      <c r="K8" s="56">
        <v>38.881293617307684</v>
      </c>
      <c r="L8" s="54">
        <v>37.381</v>
      </c>
      <c r="M8" s="54">
        <v>23.422000000000001</v>
      </c>
      <c r="N8" s="55">
        <v>62.657499799363315</v>
      </c>
      <c r="O8" s="52">
        <v>200.34</v>
      </c>
      <c r="P8" s="52">
        <v>69.007000000000005</v>
      </c>
      <c r="Q8" s="56">
        <v>34.44494359588699</v>
      </c>
      <c r="R8" s="54">
        <v>15</v>
      </c>
      <c r="S8" s="54">
        <v>23</v>
      </c>
      <c r="T8" s="55">
        <v>153.33333333333334</v>
      </c>
      <c r="U8" s="51">
        <v>1533.961111111111</v>
      </c>
      <c r="V8" s="52">
        <v>1449.8260869565217</v>
      </c>
      <c r="W8" s="58">
        <v>94.515178804393102</v>
      </c>
    </row>
    <row r="9" spans="1:23" x14ac:dyDescent="0.25">
      <c r="A9" s="70">
        <v>2</v>
      </c>
      <c r="B9" s="50" t="s">
        <v>58</v>
      </c>
      <c r="C9" s="51">
        <v>1</v>
      </c>
      <c r="D9" s="52">
        <v>1</v>
      </c>
      <c r="E9" s="53">
        <v>0</v>
      </c>
      <c r="F9" s="54">
        <v>0</v>
      </c>
      <c r="G9" s="54">
        <v>883.08900000000006</v>
      </c>
      <c r="H9" s="55"/>
      <c r="I9" s="51">
        <v>0</v>
      </c>
      <c r="J9" s="52">
        <v>120.426</v>
      </c>
      <c r="K9" s="56"/>
      <c r="L9" s="54">
        <v>3.5960000000000001</v>
      </c>
      <c r="M9" s="54">
        <v>0</v>
      </c>
      <c r="N9" s="55">
        <v>0</v>
      </c>
      <c r="O9" s="57">
        <v>-3.5960000000000001</v>
      </c>
      <c r="P9" s="52">
        <v>120.426</v>
      </c>
      <c r="Q9" s="56" t="s">
        <v>8</v>
      </c>
      <c r="R9" s="54">
        <v>0</v>
      </c>
      <c r="S9" s="54">
        <v>1</v>
      </c>
      <c r="T9" s="55"/>
      <c r="U9" s="51"/>
      <c r="V9" s="52">
        <v>2124.5</v>
      </c>
      <c r="W9" s="58"/>
    </row>
    <row r="10" spans="1:23" x14ac:dyDescent="0.25">
      <c r="A10" s="70">
        <v>3</v>
      </c>
      <c r="B10" s="50" t="s">
        <v>59</v>
      </c>
      <c r="C10" s="51">
        <v>2</v>
      </c>
      <c r="D10" s="52">
        <v>1</v>
      </c>
      <c r="E10" s="53">
        <v>1</v>
      </c>
      <c r="F10" s="54">
        <v>663.71299999999997</v>
      </c>
      <c r="G10" s="54">
        <v>401.46499999999997</v>
      </c>
      <c r="H10" s="55">
        <v>60.487740936217918</v>
      </c>
      <c r="I10" s="51">
        <v>2.6930000000000001</v>
      </c>
      <c r="J10" s="52">
        <v>46.94</v>
      </c>
      <c r="K10" s="56" t="s">
        <v>42</v>
      </c>
      <c r="L10" s="54">
        <v>160.29400000000001</v>
      </c>
      <c r="M10" s="54">
        <v>12.901999999999999</v>
      </c>
      <c r="N10" s="55">
        <v>8.0489600359339715</v>
      </c>
      <c r="O10" s="57">
        <v>-157.601</v>
      </c>
      <c r="P10" s="52">
        <v>34.037999999999997</v>
      </c>
      <c r="Q10" s="56" t="s">
        <v>8</v>
      </c>
      <c r="R10" s="54">
        <v>4</v>
      </c>
      <c r="S10" s="54">
        <v>2</v>
      </c>
      <c r="T10" s="55">
        <v>50</v>
      </c>
      <c r="U10" s="51">
        <v>2081.0625</v>
      </c>
      <c r="V10" s="52">
        <v>3205.2916666666665</v>
      </c>
      <c r="W10" s="58">
        <v>154.0218838534002</v>
      </c>
    </row>
    <row r="11" spans="1:23" x14ac:dyDescent="0.25">
      <c r="A11" s="70">
        <v>4</v>
      </c>
      <c r="B11" s="50" t="s">
        <v>60</v>
      </c>
      <c r="C11" s="51">
        <v>1</v>
      </c>
      <c r="D11" s="52">
        <v>1</v>
      </c>
      <c r="E11" s="53">
        <v>0</v>
      </c>
      <c r="F11" s="54">
        <v>3301.0230000000001</v>
      </c>
      <c r="G11" s="54">
        <v>3374.7289999999998</v>
      </c>
      <c r="H11" s="55">
        <v>102.23282297639247</v>
      </c>
      <c r="I11" s="51">
        <v>359.755</v>
      </c>
      <c r="J11" s="52">
        <v>248.75700000000001</v>
      </c>
      <c r="K11" s="56">
        <v>69.146224513905295</v>
      </c>
      <c r="L11" s="54">
        <v>0</v>
      </c>
      <c r="M11" s="54">
        <v>0</v>
      </c>
      <c r="N11" s="55"/>
      <c r="O11" s="52">
        <v>359.755</v>
      </c>
      <c r="P11" s="52">
        <v>248.75700000000001</v>
      </c>
      <c r="Q11" s="56">
        <v>69.146224513905295</v>
      </c>
      <c r="R11" s="54">
        <v>8</v>
      </c>
      <c r="S11" s="54">
        <v>8</v>
      </c>
      <c r="T11" s="55">
        <v>100</v>
      </c>
      <c r="U11" s="51">
        <v>4222.875</v>
      </c>
      <c r="V11" s="52">
        <v>4486.791666666667</v>
      </c>
      <c r="W11" s="58">
        <v>106.24969165951316</v>
      </c>
    </row>
    <row r="12" spans="1:23" x14ac:dyDescent="0.25">
      <c r="A12" s="70">
        <v>5</v>
      </c>
      <c r="B12" s="50" t="s">
        <v>61</v>
      </c>
      <c r="C12" s="51">
        <v>2</v>
      </c>
      <c r="D12" s="52">
        <v>2</v>
      </c>
      <c r="E12" s="53">
        <v>0</v>
      </c>
      <c r="F12" s="54">
        <v>829.46199999999999</v>
      </c>
      <c r="G12" s="54">
        <v>887.97</v>
      </c>
      <c r="H12" s="55">
        <v>107.05372880252501</v>
      </c>
      <c r="I12" s="51">
        <v>6.3730000000000002</v>
      </c>
      <c r="J12" s="52">
        <v>6.4480000000000004</v>
      </c>
      <c r="K12" s="56">
        <v>101.17683979287619</v>
      </c>
      <c r="L12" s="54">
        <v>8.4689999999999994</v>
      </c>
      <c r="M12" s="54">
        <v>0</v>
      </c>
      <c r="N12" s="55">
        <v>0</v>
      </c>
      <c r="O12" s="57">
        <v>-2.0960000000000001</v>
      </c>
      <c r="P12" s="52">
        <v>6.4480000000000004</v>
      </c>
      <c r="Q12" s="56" t="s">
        <v>8</v>
      </c>
      <c r="R12" s="54">
        <v>4</v>
      </c>
      <c r="S12" s="54">
        <v>5</v>
      </c>
      <c r="T12" s="55">
        <v>125</v>
      </c>
      <c r="U12" s="51">
        <v>6493.625</v>
      </c>
      <c r="V12" s="52">
        <v>5706.55</v>
      </c>
      <c r="W12" s="58">
        <v>87.879266203391794</v>
      </c>
    </row>
    <row r="13" spans="1:23" x14ac:dyDescent="0.25">
      <c r="A13" s="70">
        <v>7</v>
      </c>
      <c r="B13" s="50" t="s">
        <v>62</v>
      </c>
      <c r="C13" s="51">
        <v>1</v>
      </c>
      <c r="D13" s="52">
        <v>1</v>
      </c>
      <c r="E13" s="53">
        <v>0</v>
      </c>
      <c r="F13" s="54">
        <v>411.488</v>
      </c>
      <c r="G13" s="54">
        <v>575.87300000000005</v>
      </c>
      <c r="H13" s="55">
        <v>139.94891710086321</v>
      </c>
      <c r="I13" s="51">
        <v>0</v>
      </c>
      <c r="J13" s="52">
        <v>19.417999999999999</v>
      </c>
      <c r="K13" s="56"/>
      <c r="L13" s="54">
        <v>39.384</v>
      </c>
      <c r="M13" s="54">
        <v>0</v>
      </c>
      <c r="N13" s="55">
        <v>0</v>
      </c>
      <c r="O13" s="57">
        <v>-39.384</v>
      </c>
      <c r="P13" s="52">
        <v>19.417999999999999</v>
      </c>
      <c r="Q13" s="56" t="s">
        <v>8</v>
      </c>
      <c r="R13" s="54">
        <v>3</v>
      </c>
      <c r="S13" s="54">
        <v>3</v>
      </c>
      <c r="T13" s="55">
        <v>100</v>
      </c>
      <c r="U13" s="51">
        <v>2679</v>
      </c>
      <c r="V13" s="52">
        <v>3278.6388888888887</v>
      </c>
      <c r="W13" s="58">
        <v>122.38293724855873</v>
      </c>
    </row>
    <row r="14" spans="1:23" x14ac:dyDescent="0.25">
      <c r="A14" s="70">
        <v>8</v>
      </c>
      <c r="B14" s="50" t="s">
        <v>63</v>
      </c>
      <c r="C14" s="51">
        <v>13</v>
      </c>
      <c r="D14" s="52">
        <v>7</v>
      </c>
      <c r="E14" s="53">
        <v>6</v>
      </c>
      <c r="F14" s="54">
        <v>6392.3190000000004</v>
      </c>
      <c r="G14" s="54">
        <v>7469.134</v>
      </c>
      <c r="H14" s="55">
        <v>116.84545154896055</v>
      </c>
      <c r="I14" s="51">
        <v>795.673</v>
      </c>
      <c r="J14" s="52">
        <v>804.697</v>
      </c>
      <c r="K14" s="56">
        <v>101.13413424861722</v>
      </c>
      <c r="L14" s="54">
        <v>377.95100000000002</v>
      </c>
      <c r="M14" s="54">
        <v>357.60399999999998</v>
      </c>
      <c r="N14" s="55">
        <v>94.616497905813191</v>
      </c>
      <c r="O14" s="52">
        <v>417.72199999999998</v>
      </c>
      <c r="P14" s="52">
        <v>447.09300000000002</v>
      </c>
      <c r="Q14" s="56">
        <v>107.03123129737003</v>
      </c>
      <c r="R14" s="54">
        <v>35</v>
      </c>
      <c r="S14" s="54">
        <v>33</v>
      </c>
      <c r="T14" s="55">
        <v>94.285714285714278</v>
      </c>
      <c r="U14" s="51">
        <v>3615.3833333333332</v>
      </c>
      <c r="V14" s="52">
        <v>4389.8459595959594</v>
      </c>
      <c r="W14" s="58">
        <v>121.42131428007062</v>
      </c>
    </row>
    <row r="15" spans="1:23" x14ac:dyDescent="0.25">
      <c r="A15" s="70">
        <v>10</v>
      </c>
      <c r="B15" s="50" t="s">
        <v>64</v>
      </c>
      <c r="C15" s="51">
        <v>1</v>
      </c>
      <c r="D15" s="52">
        <v>1</v>
      </c>
      <c r="E15" s="53">
        <v>0</v>
      </c>
      <c r="F15" s="54">
        <v>34.758000000000003</v>
      </c>
      <c r="G15" s="54">
        <v>30.852</v>
      </c>
      <c r="H15" s="55">
        <v>88.7622993267737</v>
      </c>
      <c r="I15" s="51">
        <v>5.742</v>
      </c>
      <c r="J15" s="52">
        <v>8.2769999999999992</v>
      </c>
      <c r="K15" s="56">
        <v>144.14838035527691</v>
      </c>
      <c r="L15" s="54">
        <v>0</v>
      </c>
      <c r="M15" s="54">
        <v>0</v>
      </c>
      <c r="N15" s="55"/>
      <c r="O15" s="52">
        <v>5.742</v>
      </c>
      <c r="P15" s="52">
        <v>8.2769999999999992</v>
      </c>
      <c r="Q15" s="56">
        <v>144.14838035527691</v>
      </c>
      <c r="R15" s="54">
        <v>0</v>
      </c>
      <c r="S15" s="54">
        <v>0</v>
      </c>
      <c r="T15" s="55"/>
      <c r="U15" s="51"/>
      <c r="V15" s="52"/>
      <c r="W15" s="58"/>
    </row>
    <row r="16" spans="1:23" x14ac:dyDescent="0.25">
      <c r="A16" s="70">
        <v>12</v>
      </c>
      <c r="B16" s="50" t="s">
        <v>65</v>
      </c>
      <c r="C16" s="51">
        <v>3</v>
      </c>
      <c r="D16" s="52">
        <v>3</v>
      </c>
      <c r="E16" s="53">
        <v>0</v>
      </c>
      <c r="F16" s="54">
        <v>1056.3499999999999</v>
      </c>
      <c r="G16" s="54">
        <v>4264.6040000000003</v>
      </c>
      <c r="H16" s="55">
        <v>403.71126993894075</v>
      </c>
      <c r="I16" s="51">
        <v>18.023</v>
      </c>
      <c r="J16" s="52">
        <v>57.366999999999997</v>
      </c>
      <c r="K16" s="56">
        <v>318.29884037063755</v>
      </c>
      <c r="L16" s="54">
        <v>0</v>
      </c>
      <c r="M16" s="54">
        <v>0</v>
      </c>
      <c r="N16" s="55"/>
      <c r="O16" s="52">
        <v>18.023</v>
      </c>
      <c r="P16" s="52">
        <v>57.366999999999997</v>
      </c>
      <c r="Q16" s="56">
        <v>318.29884037063755</v>
      </c>
      <c r="R16" s="54">
        <v>8</v>
      </c>
      <c r="S16" s="54">
        <v>32</v>
      </c>
      <c r="T16" s="55">
        <v>400</v>
      </c>
      <c r="U16" s="51">
        <v>1087.4895833333333</v>
      </c>
      <c r="V16" s="52">
        <v>2648.1119791666665</v>
      </c>
      <c r="W16" s="58">
        <v>243.50688224983</v>
      </c>
    </row>
    <row r="17" spans="1:23" x14ac:dyDescent="0.25">
      <c r="A17" s="70">
        <v>13</v>
      </c>
      <c r="B17" s="50" t="s">
        <v>66</v>
      </c>
      <c r="C17" s="51">
        <v>3</v>
      </c>
      <c r="D17" s="52">
        <v>3</v>
      </c>
      <c r="E17" s="53">
        <v>0</v>
      </c>
      <c r="F17" s="54">
        <v>296.80700000000002</v>
      </c>
      <c r="G17" s="54">
        <v>336.03899999999999</v>
      </c>
      <c r="H17" s="55">
        <v>113.21801709528414</v>
      </c>
      <c r="I17" s="51">
        <v>16.873999999999999</v>
      </c>
      <c r="J17" s="52">
        <v>47.097000000000001</v>
      </c>
      <c r="K17" s="56">
        <v>279.10987317766978</v>
      </c>
      <c r="L17" s="54">
        <v>2.331</v>
      </c>
      <c r="M17" s="54">
        <v>0</v>
      </c>
      <c r="N17" s="55">
        <v>0</v>
      </c>
      <c r="O17" s="52">
        <v>14.542999999999999</v>
      </c>
      <c r="P17" s="52">
        <v>47.097000000000001</v>
      </c>
      <c r="Q17" s="56">
        <v>323.84652410094202</v>
      </c>
      <c r="R17" s="54">
        <v>3</v>
      </c>
      <c r="S17" s="54">
        <v>3</v>
      </c>
      <c r="T17" s="55">
        <v>100</v>
      </c>
      <c r="U17" s="51">
        <v>2678.2777777777778</v>
      </c>
      <c r="V17" s="52">
        <v>2453.4444444444443</v>
      </c>
      <c r="W17" s="58">
        <v>91.605301914580266</v>
      </c>
    </row>
    <row r="18" spans="1:23" x14ac:dyDescent="0.25">
      <c r="A18" s="70">
        <v>14</v>
      </c>
      <c r="B18" s="50" t="s">
        <v>67</v>
      </c>
      <c r="C18" s="51">
        <v>10</v>
      </c>
      <c r="D18" s="52">
        <v>7</v>
      </c>
      <c r="E18" s="53">
        <v>3</v>
      </c>
      <c r="F18" s="54">
        <v>1195.2639999999999</v>
      </c>
      <c r="G18" s="54">
        <v>1425.41</v>
      </c>
      <c r="H18" s="55">
        <v>119.25482571214391</v>
      </c>
      <c r="I18" s="51">
        <v>25.774999999999999</v>
      </c>
      <c r="J18" s="52">
        <v>131.54900000000001</v>
      </c>
      <c r="K18" s="56">
        <v>510.37439379243449</v>
      </c>
      <c r="L18" s="54">
        <v>26.712</v>
      </c>
      <c r="M18" s="54">
        <v>6.4470000000000001</v>
      </c>
      <c r="N18" s="55">
        <v>24.135220125786162</v>
      </c>
      <c r="O18" s="57">
        <v>-0.93700000000000006</v>
      </c>
      <c r="P18" s="52">
        <v>125.102</v>
      </c>
      <c r="Q18" s="56" t="s">
        <v>8</v>
      </c>
      <c r="R18" s="54">
        <v>16</v>
      </c>
      <c r="S18" s="54">
        <v>12</v>
      </c>
      <c r="T18" s="55">
        <v>75</v>
      </c>
      <c r="U18" s="51">
        <v>1901.203125</v>
      </c>
      <c r="V18" s="52">
        <v>2872.5138888888887</v>
      </c>
      <c r="W18" s="58">
        <v>151.08926821740255</v>
      </c>
    </row>
    <row r="19" spans="1:23" x14ac:dyDescent="0.25">
      <c r="A19" s="70">
        <v>15</v>
      </c>
      <c r="B19" s="50" t="s">
        <v>68</v>
      </c>
      <c r="C19" s="51">
        <v>1</v>
      </c>
      <c r="D19" s="52">
        <v>0</v>
      </c>
      <c r="E19" s="53">
        <v>1</v>
      </c>
      <c r="F19" s="54">
        <v>112.45099999999999</v>
      </c>
      <c r="G19" s="54">
        <v>190.80799999999999</v>
      </c>
      <c r="H19" s="55">
        <v>169.68101662057251</v>
      </c>
      <c r="I19" s="51">
        <v>22.742999999999999</v>
      </c>
      <c r="J19" s="52">
        <v>0</v>
      </c>
      <c r="K19" s="56">
        <v>0</v>
      </c>
      <c r="L19" s="54">
        <v>0</v>
      </c>
      <c r="M19" s="54">
        <v>35.670999999999999</v>
      </c>
      <c r="N19" s="55"/>
      <c r="O19" s="52">
        <v>22.742999999999999</v>
      </c>
      <c r="P19" s="57">
        <v>-35.670999999999999</v>
      </c>
      <c r="Q19" s="56" t="s">
        <v>8</v>
      </c>
      <c r="R19" s="54">
        <v>2</v>
      </c>
      <c r="S19" s="54">
        <v>3</v>
      </c>
      <c r="T19" s="55">
        <v>150</v>
      </c>
      <c r="U19" s="51">
        <v>954.20833333333337</v>
      </c>
      <c r="V19" s="52">
        <v>2831.0833333333335</v>
      </c>
      <c r="W19" s="58">
        <v>296.69446749050257</v>
      </c>
    </row>
    <row r="20" spans="1:23" x14ac:dyDescent="0.25">
      <c r="A20" s="70">
        <v>16</v>
      </c>
      <c r="B20" s="50" t="s">
        <v>69</v>
      </c>
      <c r="C20" s="51">
        <v>3</v>
      </c>
      <c r="D20" s="52">
        <v>2</v>
      </c>
      <c r="E20" s="53">
        <v>1</v>
      </c>
      <c r="F20" s="54">
        <v>299.08699999999999</v>
      </c>
      <c r="G20" s="54">
        <v>297.89999999999998</v>
      </c>
      <c r="H20" s="55">
        <v>99.603125511974781</v>
      </c>
      <c r="I20" s="51">
        <v>18.553999999999998</v>
      </c>
      <c r="J20" s="52">
        <v>26.507999999999999</v>
      </c>
      <c r="K20" s="56">
        <v>142.86946211059609</v>
      </c>
      <c r="L20" s="54">
        <v>0</v>
      </c>
      <c r="M20" s="54">
        <v>22.161999999999999</v>
      </c>
      <c r="N20" s="55"/>
      <c r="O20" s="52">
        <v>18.553999999999998</v>
      </c>
      <c r="P20" s="52">
        <v>4.3460000000000001</v>
      </c>
      <c r="Q20" s="56">
        <v>23.423520534655601</v>
      </c>
      <c r="R20" s="54">
        <v>1</v>
      </c>
      <c r="S20" s="54">
        <v>1</v>
      </c>
      <c r="T20" s="55">
        <v>100</v>
      </c>
      <c r="U20" s="51">
        <v>4505.583333333333</v>
      </c>
      <c r="V20" s="52">
        <v>4614.833333333333</v>
      </c>
      <c r="W20" s="58">
        <v>102.42476926776037</v>
      </c>
    </row>
    <row r="21" spans="1:23" x14ac:dyDescent="0.25">
      <c r="A21" s="70">
        <v>17</v>
      </c>
      <c r="B21" s="50" t="s">
        <v>70</v>
      </c>
      <c r="C21" s="51">
        <v>15</v>
      </c>
      <c r="D21" s="52">
        <v>12</v>
      </c>
      <c r="E21" s="53">
        <v>3</v>
      </c>
      <c r="F21" s="54">
        <v>4392.9340000000002</v>
      </c>
      <c r="G21" s="54">
        <v>5685.4110000000001</v>
      </c>
      <c r="H21" s="55">
        <v>129.42172588980395</v>
      </c>
      <c r="I21" s="51">
        <v>214.04499999999999</v>
      </c>
      <c r="J21" s="52">
        <v>217.965</v>
      </c>
      <c r="K21" s="56">
        <v>101.83139059543554</v>
      </c>
      <c r="L21" s="54">
        <v>57.692999999999998</v>
      </c>
      <c r="M21" s="54">
        <v>255.99</v>
      </c>
      <c r="N21" s="55">
        <v>443.71067547189432</v>
      </c>
      <c r="O21" s="52">
        <v>156.352</v>
      </c>
      <c r="P21" s="57">
        <v>-38.024999999999999</v>
      </c>
      <c r="Q21" s="56" t="s">
        <v>8</v>
      </c>
      <c r="R21" s="54">
        <v>33</v>
      </c>
      <c r="S21" s="54">
        <v>30</v>
      </c>
      <c r="T21" s="55">
        <v>90.909090909090907</v>
      </c>
      <c r="U21" s="51">
        <v>3318.9545454545455</v>
      </c>
      <c r="V21" s="52">
        <v>4030.6194444444445</v>
      </c>
      <c r="W21" s="58">
        <v>121.44244186665816</v>
      </c>
    </row>
    <row r="22" spans="1:23" x14ac:dyDescent="0.25">
      <c r="A22" s="70">
        <v>18</v>
      </c>
      <c r="B22" s="50" t="s">
        <v>71</v>
      </c>
      <c r="C22" s="51">
        <v>11</v>
      </c>
      <c r="D22" s="52">
        <v>8</v>
      </c>
      <c r="E22" s="53">
        <v>3</v>
      </c>
      <c r="F22" s="54">
        <v>1915.8969999999999</v>
      </c>
      <c r="G22" s="54">
        <v>3068.9949999999999</v>
      </c>
      <c r="H22" s="55">
        <v>160.18580330779787</v>
      </c>
      <c r="I22" s="51">
        <v>122.21</v>
      </c>
      <c r="J22" s="52">
        <v>258.52100000000002</v>
      </c>
      <c r="K22" s="56">
        <v>211.53833565174699</v>
      </c>
      <c r="L22" s="54">
        <v>57.572000000000003</v>
      </c>
      <c r="M22" s="54">
        <v>170.22300000000001</v>
      </c>
      <c r="N22" s="55">
        <v>295.66977002709649</v>
      </c>
      <c r="O22" s="52">
        <v>64.638000000000005</v>
      </c>
      <c r="P22" s="52">
        <v>88.298000000000002</v>
      </c>
      <c r="Q22" s="56">
        <v>136.6038553173056</v>
      </c>
      <c r="R22" s="54">
        <v>9</v>
      </c>
      <c r="S22" s="54">
        <v>16</v>
      </c>
      <c r="T22" s="55">
        <v>177.77777777777777</v>
      </c>
      <c r="U22" s="51">
        <v>3504.4537037037039</v>
      </c>
      <c r="V22" s="52">
        <v>3510.0677083333335</v>
      </c>
      <c r="W22" s="58">
        <v>100.16019628462193</v>
      </c>
    </row>
    <row r="23" spans="1:23" x14ac:dyDescent="0.25">
      <c r="A23" s="70">
        <v>19</v>
      </c>
      <c r="B23" s="50" t="s">
        <v>72</v>
      </c>
      <c r="C23" s="51">
        <v>6</v>
      </c>
      <c r="D23" s="52">
        <v>3</v>
      </c>
      <c r="E23" s="53">
        <v>3</v>
      </c>
      <c r="F23" s="54">
        <v>5147.2190000000001</v>
      </c>
      <c r="G23" s="54">
        <v>5732.3739999999998</v>
      </c>
      <c r="H23" s="55">
        <v>111.36837193055125</v>
      </c>
      <c r="I23" s="51">
        <v>489.13200000000001</v>
      </c>
      <c r="J23" s="52">
        <v>382.80099999999999</v>
      </c>
      <c r="K23" s="56">
        <v>78.261287341658274</v>
      </c>
      <c r="L23" s="54">
        <v>0.59699999999999998</v>
      </c>
      <c r="M23" s="54">
        <v>20.204000000000001</v>
      </c>
      <c r="N23" s="55" t="s">
        <v>42</v>
      </c>
      <c r="O23" s="52">
        <v>488.53500000000003</v>
      </c>
      <c r="P23" s="52">
        <v>362.59699999999998</v>
      </c>
      <c r="Q23" s="56">
        <v>74.221294277789724</v>
      </c>
      <c r="R23" s="54">
        <v>10</v>
      </c>
      <c r="S23" s="54">
        <v>12</v>
      </c>
      <c r="T23" s="55">
        <v>120</v>
      </c>
      <c r="U23" s="51">
        <v>3431.8583333333336</v>
      </c>
      <c r="V23" s="52">
        <v>3526.3680555555552</v>
      </c>
      <c r="W23" s="58">
        <v>102.75389346070196</v>
      </c>
    </row>
    <row r="24" spans="1:23" x14ac:dyDescent="0.25">
      <c r="A24" s="70">
        <v>21</v>
      </c>
      <c r="B24" s="50" t="s">
        <v>73</v>
      </c>
      <c r="C24" s="51">
        <v>39</v>
      </c>
      <c r="D24" s="52">
        <v>28</v>
      </c>
      <c r="E24" s="53">
        <v>11</v>
      </c>
      <c r="F24" s="54">
        <v>148295.86900000001</v>
      </c>
      <c r="G24" s="54">
        <v>171563.84700000001</v>
      </c>
      <c r="H24" s="55">
        <v>115.69024016441078</v>
      </c>
      <c r="I24" s="51">
        <v>23069.756000000001</v>
      </c>
      <c r="J24" s="52">
        <v>13099.433999999999</v>
      </c>
      <c r="K24" s="56">
        <v>56.781848928094426</v>
      </c>
      <c r="L24" s="54">
        <v>376.8</v>
      </c>
      <c r="M24" s="54">
        <v>246.99199999999999</v>
      </c>
      <c r="N24" s="55">
        <v>65.549893842887471</v>
      </c>
      <c r="O24" s="52">
        <v>22692.955999999998</v>
      </c>
      <c r="P24" s="52">
        <v>12852.441999999999</v>
      </c>
      <c r="Q24" s="56">
        <v>56.636261930794738</v>
      </c>
      <c r="R24" s="54">
        <v>358</v>
      </c>
      <c r="S24" s="54">
        <v>512</v>
      </c>
      <c r="T24" s="55">
        <v>143.0167597765363</v>
      </c>
      <c r="U24" s="51">
        <v>3934.0798417132214</v>
      </c>
      <c r="V24" s="52">
        <v>4075.4220377604165</v>
      </c>
      <c r="W24" s="58">
        <v>103.59276379062106</v>
      </c>
    </row>
    <row r="25" spans="1:23" x14ac:dyDescent="0.25">
      <c r="A25" s="59"/>
      <c r="B25" s="60" t="s">
        <v>74</v>
      </c>
      <c r="C25" s="61">
        <v>120</v>
      </c>
      <c r="D25" s="61">
        <v>86</v>
      </c>
      <c r="E25" s="61">
        <v>34</v>
      </c>
      <c r="F25" s="61">
        <v>177019.94</v>
      </c>
      <c r="G25" s="61">
        <v>208557.25899999999</v>
      </c>
      <c r="H25" s="62">
        <v>117.81568731748524</v>
      </c>
      <c r="I25" s="63">
        <v>25405.069</v>
      </c>
      <c r="J25" s="63">
        <v>15568.634</v>
      </c>
      <c r="K25" s="64">
        <v>61.281604863974195</v>
      </c>
      <c r="L25" s="61">
        <v>1148.78</v>
      </c>
      <c r="M25" s="61">
        <v>1151.617</v>
      </c>
      <c r="N25" s="62">
        <v>100.24695764202023</v>
      </c>
      <c r="O25" s="63">
        <v>24256.289000000001</v>
      </c>
      <c r="P25" s="63">
        <v>14417.017</v>
      </c>
      <c r="Q25" s="64">
        <v>59.436202297886545</v>
      </c>
      <c r="R25" s="61">
        <v>509</v>
      </c>
      <c r="S25" s="61">
        <v>696</v>
      </c>
      <c r="T25" s="62">
        <v>136.73870333988211</v>
      </c>
      <c r="U25" s="65">
        <v>3660.1558611656842</v>
      </c>
      <c r="V25" s="66">
        <v>3888.9358237547895</v>
      </c>
      <c r="W25" s="67">
        <v>106.25055247008643</v>
      </c>
    </row>
  </sheetData>
  <mergeCells count="8">
    <mergeCell ref="R6:T6"/>
    <mergeCell ref="U6:W6"/>
    <mergeCell ref="A6:B6"/>
    <mergeCell ref="C6:E6"/>
    <mergeCell ref="F6:H6"/>
    <mergeCell ref="I6:K6"/>
    <mergeCell ref="L6:N6"/>
    <mergeCell ref="O6:Q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4"/>
  <sheetViews>
    <sheetView tabSelected="1" workbookViewId="0">
      <selection activeCell="A24" sqref="A24"/>
    </sheetView>
  </sheetViews>
  <sheetFormatPr defaultRowHeight="15" x14ac:dyDescent="0.25"/>
  <cols>
    <col min="1" max="1" width="16.85546875" customWidth="1"/>
  </cols>
  <sheetData>
    <row r="3" spans="1:10" x14ac:dyDescent="0.25">
      <c r="A3" s="84" t="s">
        <v>87</v>
      </c>
    </row>
    <row r="4" spans="1:10" x14ac:dyDescent="0.25">
      <c r="A4" s="85" t="s">
        <v>86</v>
      </c>
      <c r="B4" s="85" t="s">
        <v>22</v>
      </c>
      <c r="C4" s="85" t="s">
        <v>23</v>
      </c>
      <c r="D4" s="85" t="s">
        <v>24</v>
      </c>
      <c r="E4" s="85" t="s">
        <v>25</v>
      </c>
      <c r="F4" s="85" t="s">
        <v>26</v>
      </c>
      <c r="G4" s="85" t="s">
        <v>27</v>
      </c>
      <c r="H4" s="86" t="s">
        <v>28</v>
      </c>
      <c r="I4" s="86" t="s">
        <v>37</v>
      </c>
    </row>
    <row r="5" spans="1:10" x14ac:dyDescent="0.25">
      <c r="A5" s="87" t="s">
        <v>7</v>
      </c>
      <c r="B5" s="87">
        <v>35</v>
      </c>
      <c r="C5" s="87">
        <v>54</v>
      </c>
      <c r="D5" s="87">
        <v>66</v>
      </c>
      <c r="E5" s="87">
        <v>76</v>
      </c>
      <c r="F5" s="87">
        <v>86</v>
      </c>
      <c r="G5" s="87">
        <v>102</v>
      </c>
      <c r="H5" s="87">
        <v>113</v>
      </c>
      <c r="I5" s="87">
        <v>120</v>
      </c>
      <c r="J5" s="88"/>
    </row>
    <row r="6" spans="1:10" x14ac:dyDescent="0.25">
      <c r="A6" s="87" t="s">
        <v>3</v>
      </c>
      <c r="B6" s="87">
        <v>123</v>
      </c>
      <c r="C6" s="87">
        <v>185</v>
      </c>
      <c r="D6" s="87">
        <v>202</v>
      </c>
      <c r="E6" s="87">
        <v>225</v>
      </c>
      <c r="F6" s="87">
        <v>294</v>
      </c>
      <c r="G6" s="87">
        <v>401</v>
      </c>
      <c r="H6" s="87">
        <v>451</v>
      </c>
      <c r="I6" s="87">
        <v>696</v>
      </c>
      <c r="J6" s="88"/>
    </row>
    <row r="24" spans="1:1" x14ac:dyDescent="0.25">
      <c r="A24" s="7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81.10 po županijama</vt:lpstr>
      <vt:lpstr>Grafikon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2019-02-27T12:56:32Z</dcterms:modified>
</cp:coreProperties>
</file>