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585" windowWidth="14805" windowHeight="7530" tabRatio="943" activeTab="2"/>
  </bookViews>
  <sheets>
    <sheet name="Tablica 1" sheetId="8" r:id="rId1"/>
    <sheet name="Tablica 2 " sheetId="9" r:id="rId2"/>
    <sheet name="Tablica 3" sheetId="22" r:id="rId3"/>
    <sheet name="2001.-2017." sheetId="16" r:id="rId4"/>
    <sheet name="Grafikon 1" sheetId="11" r:id="rId5"/>
    <sheet name="R92_po županijama" sheetId="10" r:id="rId6"/>
  </sheets>
  <definedNames>
    <definedName name="_ftn1" localSheetId="3">'2001.-2017.'!#REF!</definedName>
    <definedName name="_ftn1" localSheetId="2">'Tablica 3'!#REF!</definedName>
    <definedName name="_ftn2" localSheetId="1">'Tablica 2 '!#REF!</definedName>
    <definedName name="_ftnref1" localSheetId="3">'2001.-2017.'!$A$3</definedName>
    <definedName name="_ftnref1" localSheetId="2">'Tablica 3'!$A$3</definedName>
    <definedName name="page\x2dtotal" localSheetId="4">'Grafikon 1'!$A$8</definedName>
    <definedName name="page\x2dtotal" localSheetId="2">#REF!</definedName>
    <definedName name="page\x2dtotal">#REF!</definedName>
    <definedName name="page\x2dtotal\x2dmaster0" localSheetId="4">'Grafikon 1'!$A$8</definedName>
    <definedName name="page\x2dtotal\x2dmaster0" localSheetId="2">#REF!</definedName>
    <definedName name="page\x2dtotal\x2dmaster0">#REF!</definedName>
    <definedName name="PODACI" localSheetId="0">#REF!</definedName>
    <definedName name="PODACI" localSheetId="1">#REF!</definedName>
    <definedName name="PODACI" localSheetId="2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L7" i="22" l="1"/>
  <c r="L8" i="22"/>
  <c r="L9" i="22"/>
  <c r="L10" i="22"/>
  <c r="L11" i="22"/>
  <c r="L12" i="22"/>
  <c r="L6" i="22"/>
  <c r="F19" i="9" l="1"/>
  <c r="G17" i="9" l="1"/>
  <c r="G19" i="9" s="1"/>
  <c r="F17" i="9"/>
  <c r="E17" i="9"/>
  <c r="E19" i="9" s="1"/>
  <c r="F21" i="16" l="1"/>
  <c r="E21" i="16"/>
  <c r="F20" i="16" l="1"/>
  <c r="E20" i="16"/>
  <c r="F19" i="16"/>
  <c r="E19" i="16"/>
  <c r="F18" i="16"/>
  <c r="E18" i="16"/>
  <c r="F17" i="16"/>
  <c r="E17" i="16"/>
  <c r="F16" i="16"/>
  <c r="E16" i="16"/>
  <c r="F15" i="16"/>
  <c r="E15" i="16"/>
  <c r="F14" i="16"/>
  <c r="E14" i="16"/>
  <c r="F13" i="16"/>
  <c r="E13" i="16"/>
  <c r="F12" i="16"/>
  <c r="E12" i="16"/>
  <c r="F11" i="16"/>
  <c r="E11" i="16"/>
  <c r="F10" i="16"/>
  <c r="E10" i="16"/>
  <c r="F9" i="16"/>
  <c r="E9" i="16"/>
  <c r="F8" i="16"/>
  <c r="E8" i="16"/>
  <c r="F7" i="16"/>
  <c r="E7" i="16"/>
  <c r="F6" i="16"/>
  <c r="E6" i="16"/>
  <c r="F5" i="16"/>
  <c r="E5" i="16"/>
</calcChain>
</file>

<file path=xl/sharedStrings.xml><?xml version="1.0" encoding="utf-8"?>
<sst xmlns="http://schemas.openxmlformats.org/spreadsheetml/2006/main" count="175" uniqueCount="112">
  <si>
    <t>Opis</t>
  </si>
  <si>
    <t>Naziv</t>
  </si>
  <si>
    <t>OIB</t>
  </si>
  <si>
    <t>Broj zaposlenih</t>
  </si>
  <si>
    <t>Ukupan prihod</t>
  </si>
  <si>
    <t>Dobit razdoblja</t>
  </si>
  <si>
    <t>Index</t>
  </si>
  <si>
    <t>Broj poduzetnika</t>
  </si>
  <si>
    <t>-</t>
  </si>
  <si>
    <t>Broj dobitaša</t>
  </si>
  <si>
    <t>Broj gubitaša</t>
  </si>
  <si>
    <t>Ukupni prihodi</t>
  </si>
  <si>
    <t>Ukupni rashodi</t>
  </si>
  <si>
    <t>Dobit prije oporezivanja</t>
  </si>
  <si>
    <t>Gubitak prije oporezivanja</t>
  </si>
  <si>
    <t>Porez na dobit</t>
  </si>
  <si>
    <t>Gubitak razdoblja</t>
  </si>
  <si>
    <t>Dobit razdoblja (+) ili gubitak razdoblja (-)</t>
  </si>
  <si>
    <t>Prosječna mjesečna neto plaća po zaposlenom</t>
  </si>
  <si>
    <t>Izvoz</t>
  </si>
  <si>
    <t>Uvoz</t>
  </si>
  <si>
    <t>Trgovinski saldo</t>
  </si>
  <si>
    <t>2010.</t>
  </si>
  <si>
    <t>2011.</t>
  </si>
  <si>
    <t>2012.</t>
  </si>
  <si>
    <t>2013.</t>
  </si>
  <si>
    <t>2014.</t>
  </si>
  <si>
    <t>2015.</t>
  </si>
  <si>
    <t>2016.</t>
  </si>
  <si>
    <t>2.</t>
  </si>
  <si>
    <t>3.</t>
  </si>
  <si>
    <t>4.</t>
  </si>
  <si>
    <t>5.</t>
  </si>
  <si>
    <t>1.</t>
  </si>
  <si>
    <t>Izvor: Fina – Registar godišnjih financijskih izvještaja</t>
  </si>
  <si>
    <t>2017.</t>
  </si>
  <si>
    <t xml:space="preserve">Konsolidirani financijski rezultat – dobit (+) ili gubitak (-) razdoblja </t>
  </si>
  <si>
    <t>Bruto investicije samo u novu dugotrajnu imovinu</t>
  </si>
  <si>
    <t>&gt;&gt;100</t>
  </si>
  <si>
    <t>R.br.</t>
  </si>
  <si>
    <t>Sjedište</t>
  </si>
  <si>
    <t>Osnovni podaci poslovanja poduzetnika po županijama za 2017. godinu</t>
  </si>
  <si>
    <t>Za sve veličine i sve oznake vlasništva</t>
  </si>
  <si>
    <t>Iznosi u tisućama kuna, prosječne plaće u kunama</t>
  </si>
  <si>
    <t>Šifra i naziv županije</t>
  </si>
  <si>
    <t>Prosječan broj zaposlenih na bazi sati rada</t>
  </si>
  <si>
    <t>Žup.</t>
  </si>
  <si>
    <t>Naziv županije</t>
  </si>
  <si>
    <t>svih</t>
  </si>
  <si>
    <t>dobitaša</t>
  </si>
  <si>
    <t>gubitaša</t>
  </si>
  <si>
    <t>ZAGREBAČKA</t>
  </si>
  <si>
    <t>SISAČKO-MOSLAVAČKA</t>
  </si>
  <si>
    <t>KARLOVAČKA</t>
  </si>
  <si>
    <t>PRIMORSKO-GORANSKA</t>
  </si>
  <si>
    <t>OSIJEČKO-BARANJSKA</t>
  </si>
  <si>
    <t>SPLITSKO-DALMATINSKA</t>
  </si>
  <si>
    <t>ISTARSKA</t>
  </si>
  <si>
    <t>GRAD ZAGREB</t>
  </si>
  <si>
    <t>UKUPNO SVE ŽUPANIJE</t>
  </si>
  <si>
    <t>Zagreb</t>
  </si>
  <si>
    <t/>
  </si>
  <si>
    <t xml:space="preserve">Dobit razdoblja (+) ili gubitak razdoblja (-) </t>
  </si>
  <si>
    <t>KOPRIVNIČKO-KRIŽEVAČKA</t>
  </si>
  <si>
    <t>MEĐIMURSKA</t>
  </si>
  <si>
    <t>Godina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</si>
  <si>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</si>
  <si>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</si>
  <si>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</si>
  <si>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</si>
  <si>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</si>
  <si>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</si>
  <si>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</si>
  <si>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</si>
  <si>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</si>
  <si>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Neto dobit/gubitak</t>
  </si>
  <si>
    <r>
      <t xml:space="preserve">Grafikon 1. </t>
    </r>
    <r>
      <rPr>
        <sz val="9"/>
        <color theme="3" tint="-0.249977111117893"/>
        <rFont val="Arial"/>
        <family val="2"/>
        <charset val="238"/>
      </rPr>
      <t>Neto dobit/gubitak poduzetnika u odjeljku djelatnosti kockanja i klađenja u razdoblju od 2010.-2017. godine (iznosi u tisućama kuna)</t>
    </r>
  </si>
  <si>
    <t xml:space="preserve">Broj poduzetnika </t>
  </si>
  <si>
    <t>Prihod po poduzetniku</t>
  </si>
  <si>
    <t>Prihod po zaposl.</t>
  </si>
  <si>
    <t>Prosječna mjeseč. neto plaća po zaposlenom</t>
  </si>
  <si>
    <t>Izvor: Fina, Registar godišnjih financijskih izvještaja, obrada GFI-a za statističke i druge potrebe</t>
  </si>
  <si>
    <t>HRVATSKA LUTRIJA d.o.o.</t>
  </si>
  <si>
    <t>6.</t>
  </si>
  <si>
    <t>7.</t>
  </si>
  <si>
    <t>8.</t>
  </si>
  <si>
    <t>9.</t>
  </si>
  <si>
    <t>10.</t>
  </si>
  <si>
    <t>Ukupno top 10 po ukupnom prihodu</t>
  </si>
  <si>
    <t>Udio top 10 poduzetnika po ukupnom prihodu u odjeljku djelatnosti R92</t>
  </si>
  <si>
    <t>VUKOVARSKO-SRIJEMSKA</t>
  </si>
  <si>
    <t>Dugopolje</t>
  </si>
  <si>
    <t>Stobreč</t>
  </si>
  <si>
    <t>SUPER SPORT d.o.o.</t>
  </si>
  <si>
    <t>HATTRICK-PSK d.o.o.</t>
  </si>
  <si>
    <t>INTERIGRE d.o.o.</t>
  </si>
  <si>
    <t>INTERNATIONAL EVONA d.o.o.</t>
  </si>
  <si>
    <t>GERMANIA SPORT d.o.o.</t>
  </si>
  <si>
    <t>WETTPUNKT d.o.o.</t>
  </si>
  <si>
    <t>ADRIA CASINO d.o.o.</t>
  </si>
  <si>
    <t>MONEO d.o.o.</t>
  </si>
  <si>
    <t>MAJOR INTERNACIONAL d.o.o.</t>
  </si>
  <si>
    <r>
      <rPr>
        <b/>
        <sz val="10"/>
        <color theme="3" tint="-0.249977111117893"/>
        <rFont val="Arial"/>
        <family val="2"/>
        <charset val="238"/>
      </rPr>
      <t>Tablica 1.</t>
    </r>
    <r>
      <rPr>
        <sz val="10"/>
        <color theme="3" tint="-0.249977111117893"/>
        <rFont val="Arial"/>
        <family val="2"/>
        <charset val="238"/>
      </rPr>
      <t xml:space="preserve"> Broj poduzetnika, broj zaposlenih te osnovni financijski rezultati poslovanja poduzetnika u odjeljku djelatnosti R92 u 2017. godini (iznosi u tisućama kuna, prosječne plaće u kunama)</t>
    </r>
  </si>
  <si>
    <t>Djelatnost kockanja i klađenja NKD 92</t>
  </si>
  <si>
    <t>Za djelatnost: R92 Djelatnosti kockanja i klađenja</t>
  </si>
  <si>
    <t>Ukupno svi poduzetnici u odjeljku djelatnosti kockanja i klađenja</t>
  </si>
  <si>
    <t>Indeks 2017./08.</t>
  </si>
  <si>
    <t>Prihod po zaposlenom</t>
  </si>
  <si>
    <r>
      <t xml:space="preserve">Tablica </t>
    </r>
    <r>
      <rPr>
        <sz val="9"/>
        <color rgb="FF17365D"/>
        <rFont val="Arial"/>
        <family val="2"/>
        <charset val="238"/>
      </rPr>
      <t>Broj poduzetnika i zaposlenih, ukupan prihod, neto dobit/gubitak i prosječna mjesečna plaća u djelatnosti kockanja i klađenja, u razdoblju od 2001. do 2017. (iznosi u tisućama kuna, prosječne plaće u kunama)</t>
    </r>
  </si>
  <si>
    <t>Prosj. mjeseč. neto plaća po zaposl.</t>
  </si>
  <si>
    <r>
      <rPr>
        <b/>
        <sz val="10"/>
        <color theme="3" tint="-0.249977111117893"/>
        <rFont val="Arial"/>
        <family val="2"/>
        <charset val="238"/>
      </rPr>
      <t>Tablica 2.</t>
    </r>
    <r>
      <rPr>
        <sz val="10"/>
        <color theme="3" tint="-0.249977111117893"/>
        <rFont val="Arial"/>
        <family val="2"/>
        <charset val="238"/>
      </rPr>
      <t xml:space="preserve">  Top 10 poduzetnika u djelatnosti kockanja i klađenja, </t>
    </r>
    <r>
      <rPr>
        <u/>
        <sz val="10"/>
        <color theme="3" tint="-0.249977111117893"/>
        <rFont val="Arial"/>
        <family val="2"/>
        <charset val="238"/>
      </rPr>
      <t>rangirani prema ukupnom prihodu</t>
    </r>
    <r>
      <rPr>
        <sz val="10"/>
        <color theme="3" tint="-0.249977111117893"/>
        <rFont val="Arial"/>
        <family val="2"/>
        <charset val="238"/>
      </rPr>
      <t>, u 2017. godini (iznosi u tisućama kuna)</t>
    </r>
  </si>
  <si>
    <r>
      <t xml:space="preserve">Tablica 3. </t>
    </r>
    <r>
      <rPr>
        <sz val="9"/>
        <color rgb="FF17365D"/>
        <rFont val="Arial"/>
        <family val="2"/>
        <charset val="238"/>
      </rPr>
      <t>Broj poduzetnika i zaposlenih, ukupan prihod, neto dobit/gubitak i prosječna mjesečna plaća u djelatnosti kockanja i klađenja, u razdoblju od 2010. do 2017. (iznosi u tisućama kuna, prosječne plaće u kunama)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</si>
</sst>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%"/>
  </numFmts>
  <fonts count="47" x14ac:knownFonts="1">
    <font>
      <sz val="11"/>
      <color theme="1"/>
      <name val="Calibri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rgb="FF17365D"/>
      <name val="Arial"/>
      <family val="2"/>
      <charset val="238"/>
    </font>
    <font>
      <b/>
      <sz val="9.5"/>
      <color rgb="FF17365D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0"/>
      <name val="MS Sans Serif"/>
      <family val="2"/>
      <charset val="238"/>
    </font>
    <font>
      <sz val="9"/>
      <color theme="3" tint="-0.249977111117893"/>
      <name val="Arial"/>
      <family val="2"/>
      <charset val="238"/>
    </font>
    <font>
      <sz val="11"/>
      <color theme="1"/>
      <name val="Calibri"/>
      <family val="2"/>
      <scheme val="minor"/>
    </font>
    <font>
      <i/>
      <sz val="8"/>
      <color rgb="FF003366"/>
      <name val="Arial"/>
      <family val="2"/>
      <charset val="238"/>
    </font>
    <font>
      <sz val="10"/>
      <name val="MS Sans Serif"/>
      <charset val="238"/>
    </font>
    <font>
      <b/>
      <sz val="10"/>
      <color indexed="9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rgb="FFFF0000"/>
      <name val="Arial"/>
      <family val="2"/>
      <charset val="238"/>
    </font>
    <font>
      <u/>
      <sz val="10"/>
      <color theme="3" tint="-0.249977111117893"/>
      <name val="Arial"/>
      <family val="2"/>
      <charset val="238"/>
    </font>
    <font>
      <sz val="9"/>
      <color rgb="FF00325A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11"/>
      <color theme="4" tint="-0.499984740745262"/>
      <name val="Arial"/>
      <family val="2"/>
      <charset val="238"/>
    </font>
    <font>
      <sz val="11"/>
      <color theme="4" tint="-0.499984740745262"/>
      <name val="Arial"/>
      <family val="2"/>
      <charset val="238"/>
    </font>
    <font>
      <i/>
      <sz val="9"/>
      <color theme="4" tint="-0.499984740745262"/>
      <name val="Arial"/>
      <family val="2"/>
      <charset val="238"/>
    </font>
    <font>
      <b/>
      <i/>
      <sz val="9"/>
      <color theme="4" tint="-0.499984740745262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theme="3" tint="-0.249977111117893"/>
      <name val="Calibri"/>
      <family val="2"/>
      <charset val="238"/>
    </font>
    <font>
      <b/>
      <sz val="9"/>
      <color theme="3" tint="-0.249977111117893"/>
      <name val="Calibri"/>
      <family val="2"/>
      <charset val="238"/>
    </font>
    <font>
      <sz val="9"/>
      <color theme="3" tint="-0.249977111117893"/>
      <name val="Calibri"/>
      <family val="2"/>
      <charset val="238"/>
    </font>
    <font>
      <b/>
      <sz val="9"/>
      <color theme="0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b/>
      <sz val="9"/>
      <color rgb="FF17365D"/>
      <name val="Arial"/>
      <family val="2"/>
      <charset val="238"/>
    </font>
    <font>
      <vertAlign val="superscript"/>
      <sz val="8.5"/>
      <color rgb="FF244061"/>
      <name val="Arial"/>
      <family val="2"/>
      <charset val="238"/>
    </font>
    <font>
      <b/>
      <sz val="8.5"/>
      <color rgb="FFFFFFFF"/>
      <name val="Arial"/>
      <family val="2"/>
      <charset val="238"/>
    </font>
    <font>
      <b/>
      <sz val="8.5"/>
      <color rgb="FF16365C"/>
      <name val="Arial"/>
      <family val="2"/>
      <charset val="238"/>
    </font>
    <font>
      <sz val="9"/>
      <color rgb="FF16365C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rgb="FF17365D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color rgb="FFFFFFFF"/>
      <name val="Arial"/>
      <family val="2"/>
      <charset val="238"/>
    </font>
    <font>
      <sz val="8.5"/>
      <color rgb="FF254061"/>
      <name val="Arial"/>
      <family val="2"/>
      <charset val="238"/>
    </font>
    <font>
      <sz val="9"/>
      <color rgb="FF25406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16365C"/>
        <bgColor indexed="64"/>
      </patternFill>
    </fill>
  </fills>
  <borders count="1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8"/>
      </right>
      <top/>
      <bottom style="thin">
        <color indexed="64"/>
      </bottom>
      <diagonal/>
    </border>
    <border>
      <left style="thin">
        <color rgb="FF00325A"/>
      </left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6">
    <xf numFmtId="0" fontId="0" fillId="0" borderId="0"/>
    <xf numFmtId="0" fontId="13" fillId="0" borderId="0"/>
    <xf numFmtId="0" fontId="15" fillId="0" borderId="0"/>
    <xf numFmtId="0" fontId="5" fillId="0" borderId="0"/>
    <xf numFmtId="0" fontId="17" fillId="0" borderId="0"/>
    <xf numFmtId="0" fontId="5" fillId="0" borderId="0"/>
    <xf numFmtId="0" fontId="25" fillId="0" borderId="0" applyNumberFormat="0" applyFill="0" applyBorder="0" applyAlignment="0" applyProtection="0"/>
    <xf numFmtId="0" fontId="17" fillId="0" borderId="0"/>
    <xf numFmtId="0" fontId="4" fillId="0" borderId="0"/>
    <xf numFmtId="0" fontId="30" fillId="0" borderId="0"/>
    <xf numFmtId="0" fontId="1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33">
    <xf numFmtId="0" fontId="0" fillId="0" borderId="0" xfId="0"/>
    <xf numFmtId="0" fontId="9" fillId="0" borderId="0" xfId="2" applyFont="1" applyAlignment="1"/>
    <xf numFmtId="0" fontId="15" fillId="0" borderId="0" xfId="2"/>
    <xf numFmtId="0" fontId="16" fillId="0" borderId="0" xfId="2" applyFont="1" applyAlignment="1">
      <alignment vertical="center"/>
    </xf>
    <xf numFmtId="0" fontId="9" fillId="0" borderId="0" xfId="2" applyFont="1"/>
    <xf numFmtId="49" fontId="19" fillId="3" borderId="2" xfId="2" applyNumberFormat="1" applyFont="1" applyFill="1" applyBorder="1" applyAlignment="1">
      <alignment horizontal="center" vertical="center" wrapText="1"/>
    </xf>
    <xf numFmtId="0" fontId="11" fillId="4" borderId="2" xfId="2" applyFont="1" applyFill="1" applyBorder="1" applyAlignment="1">
      <alignment horizontal="left" vertical="center"/>
    </xf>
    <xf numFmtId="3" fontId="11" fillId="4" borderId="2" xfId="2" applyNumberFormat="1" applyFont="1" applyFill="1" applyBorder="1" applyAlignment="1">
      <alignment horizontal="right" vertical="center"/>
    </xf>
    <xf numFmtId="164" fontId="11" fillId="4" borderId="2" xfId="2" applyNumberFormat="1" applyFont="1" applyFill="1" applyBorder="1" applyAlignment="1">
      <alignment horizontal="right" vertical="center"/>
    </xf>
    <xf numFmtId="0" fontId="11" fillId="0" borderId="3" xfId="2" applyFont="1" applyBorder="1" applyAlignment="1">
      <alignment horizontal="left" vertical="center"/>
    </xf>
    <xf numFmtId="3" fontId="11" fillId="0" borderId="3" xfId="2" applyNumberFormat="1" applyFont="1" applyBorder="1" applyAlignment="1">
      <alignment horizontal="right" vertical="center"/>
    </xf>
    <xf numFmtId="164" fontId="11" fillId="0" borderId="3" xfId="2" applyNumberFormat="1" applyFont="1" applyBorder="1" applyAlignment="1">
      <alignment horizontal="right" vertical="center"/>
    </xf>
    <xf numFmtId="0" fontId="11" fillId="0" borderId="1" xfId="2" applyFont="1" applyBorder="1" applyAlignment="1">
      <alignment horizontal="left" vertical="center"/>
    </xf>
    <xf numFmtId="3" fontId="11" fillId="0" borderId="1" xfId="2" applyNumberFormat="1" applyFont="1" applyBorder="1" applyAlignment="1">
      <alignment horizontal="right" vertical="center"/>
    </xf>
    <xf numFmtId="164" fontId="11" fillId="0" borderId="1" xfId="2" applyNumberFormat="1" applyFont="1" applyBorder="1" applyAlignment="1">
      <alignment horizontal="right" vertical="center"/>
    </xf>
    <xf numFmtId="0" fontId="20" fillId="0" borderId="1" xfId="2" applyFont="1" applyBorder="1" applyAlignment="1">
      <alignment horizontal="left" vertical="center"/>
    </xf>
    <xf numFmtId="3" fontId="20" fillId="0" borderId="1" xfId="2" applyNumberFormat="1" applyFont="1" applyBorder="1" applyAlignment="1">
      <alignment horizontal="right" vertical="center"/>
    </xf>
    <xf numFmtId="164" fontId="20" fillId="0" borderId="1" xfId="2" applyNumberFormat="1" applyFont="1" applyBorder="1" applyAlignment="1">
      <alignment horizontal="right" vertical="center"/>
    </xf>
    <xf numFmtId="165" fontId="15" fillId="0" borderId="0" xfId="2" applyNumberFormat="1"/>
    <xf numFmtId="0" fontId="12" fillId="3" borderId="2" xfId="2" applyFont="1" applyFill="1" applyBorder="1" applyAlignment="1">
      <alignment horizontal="center" vertical="center" wrapText="1"/>
    </xf>
    <xf numFmtId="0" fontId="23" fillId="2" borderId="2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left" vertical="center"/>
    </xf>
    <xf numFmtId="0" fontId="6" fillId="2" borderId="2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right" vertical="center" wrapText="1"/>
    </xf>
    <xf numFmtId="3" fontId="6" fillId="2" borderId="2" xfId="2" applyNumberFormat="1" applyFont="1" applyFill="1" applyBorder="1" applyAlignment="1">
      <alignment horizontal="right" vertical="center" wrapText="1"/>
    </xf>
    <xf numFmtId="0" fontId="6" fillId="2" borderId="2" xfId="2" applyFont="1" applyFill="1" applyBorder="1" applyAlignment="1">
      <alignment horizontal="left" vertical="center" wrapText="1"/>
    </xf>
    <xf numFmtId="3" fontId="24" fillId="5" borderId="2" xfId="2" applyNumberFormat="1" applyFont="1" applyFill="1" applyBorder="1" applyAlignment="1">
      <alignment horizontal="right" vertical="center" wrapText="1"/>
    </xf>
    <xf numFmtId="3" fontId="24" fillId="6" borderId="2" xfId="2" applyNumberFormat="1" applyFont="1" applyFill="1" applyBorder="1" applyAlignment="1">
      <alignment horizontal="right" vertical="center" wrapText="1"/>
    </xf>
    <xf numFmtId="166" fontId="24" fillId="7" borderId="2" xfId="2" applyNumberFormat="1" applyFont="1" applyFill="1" applyBorder="1" applyAlignment="1">
      <alignment horizontal="right" vertical="center" wrapText="1"/>
    </xf>
    <xf numFmtId="0" fontId="26" fillId="0" borderId="0" xfId="2" applyFont="1" applyAlignment="1"/>
    <xf numFmtId="0" fontId="27" fillId="0" borderId="0" xfId="2" applyFont="1"/>
    <xf numFmtId="0" fontId="28" fillId="0" borderId="0" xfId="2" applyFont="1" applyAlignment="1"/>
    <xf numFmtId="0" fontId="28" fillId="0" borderId="0" xfId="2" applyFont="1"/>
    <xf numFmtId="0" fontId="29" fillId="0" borderId="0" xfId="2" applyFont="1" applyAlignment="1"/>
    <xf numFmtId="0" fontId="29" fillId="0" borderId="0" xfId="2" applyFont="1"/>
    <xf numFmtId="0" fontId="19" fillId="3" borderId="6" xfId="2" applyFont="1" applyFill="1" applyBorder="1" applyAlignment="1">
      <alignment horizontal="center" vertical="center" wrapText="1"/>
    </xf>
    <xf numFmtId="0" fontId="19" fillId="3" borderId="7" xfId="2" applyFont="1" applyFill="1" applyBorder="1" applyAlignment="1">
      <alignment horizontal="center" vertical="center" wrapText="1"/>
    </xf>
    <xf numFmtId="0" fontId="10" fillId="3" borderId="6" xfId="2" applyFont="1" applyFill="1" applyBorder="1" applyAlignment="1">
      <alignment horizontal="center" vertical="center" wrapText="1"/>
    </xf>
    <xf numFmtId="0" fontId="10" fillId="3" borderId="2" xfId="2" applyFont="1" applyFill="1" applyBorder="1" applyAlignment="1">
      <alignment horizontal="center" vertical="center" wrapText="1"/>
    </xf>
    <xf numFmtId="0" fontId="10" fillId="3" borderId="8" xfId="2" applyFont="1" applyFill="1" applyBorder="1" applyAlignment="1">
      <alignment horizontal="center" vertical="center" wrapText="1"/>
    </xf>
    <xf numFmtId="3" fontId="11" fillId="0" borderId="9" xfId="2" applyNumberFormat="1" applyFont="1" applyBorder="1" applyAlignment="1">
      <alignment vertical="center" wrapText="1"/>
    </xf>
    <xf numFmtId="3" fontId="11" fillId="4" borderId="10" xfId="2" applyNumberFormat="1" applyFont="1" applyFill="1" applyBorder="1" applyAlignment="1">
      <alignment horizontal="right" vertical="center" wrapText="1"/>
    </xf>
    <xf numFmtId="3" fontId="11" fillId="4" borderId="2" xfId="2" applyNumberFormat="1" applyFont="1" applyFill="1" applyBorder="1" applyAlignment="1">
      <alignment horizontal="right" vertical="center" wrapText="1"/>
    </xf>
    <xf numFmtId="3" fontId="11" fillId="4" borderId="4" xfId="2" applyNumberFormat="1" applyFont="1" applyFill="1" applyBorder="1" applyAlignment="1">
      <alignment horizontal="right" vertical="center" wrapText="1"/>
    </xf>
    <xf numFmtId="3" fontId="11" fillId="0" borderId="9" xfId="2" applyNumberFormat="1" applyFont="1" applyBorder="1" applyAlignment="1">
      <alignment horizontal="right" vertical="center" wrapText="1"/>
    </xf>
    <xf numFmtId="164" fontId="11" fillId="0" borderId="9" xfId="2" applyNumberFormat="1" applyFont="1" applyBorder="1" applyAlignment="1">
      <alignment horizontal="right" vertical="center" wrapText="1"/>
    </xf>
    <xf numFmtId="164" fontId="11" fillId="4" borderId="4" xfId="2" applyNumberFormat="1" applyFont="1" applyFill="1" applyBorder="1" applyAlignment="1">
      <alignment horizontal="right" vertical="center" wrapText="1"/>
    </xf>
    <xf numFmtId="3" fontId="21" fillId="4" borderId="2" xfId="2" applyNumberFormat="1" applyFont="1" applyFill="1" applyBorder="1" applyAlignment="1">
      <alignment horizontal="right" vertical="center" wrapText="1"/>
    </xf>
    <xf numFmtId="164" fontId="11" fillId="4" borderId="2" xfId="2" applyNumberFormat="1" applyFont="1" applyFill="1" applyBorder="1" applyAlignment="1">
      <alignment horizontal="right" vertical="center" wrapText="1"/>
    </xf>
    <xf numFmtId="3" fontId="19" fillId="3" borderId="11" xfId="2" applyNumberFormat="1" applyFont="1" applyFill="1" applyBorder="1" applyAlignment="1">
      <alignment vertical="center" wrapText="1"/>
    </xf>
    <xf numFmtId="3" fontId="19" fillId="3" borderId="12" xfId="2" applyNumberFormat="1" applyFont="1" applyFill="1" applyBorder="1" applyAlignment="1">
      <alignment vertical="center" wrapText="1"/>
    </xf>
    <xf numFmtId="3" fontId="19" fillId="3" borderId="13" xfId="2" applyNumberFormat="1" applyFont="1" applyFill="1" applyBorder="1" applyAlignment="1">
      <alignment horizontal="right" vertical="center" wrapText="1"/>
    </xf>
    <xf numFmtId="164" fontId="19" fillId="3" borderId="13" xfId="2" applyNumberFormat="1" applyFont="1" applyFill="1" applyBorder="1" applyAlignment="1">
      <alignment horizontal="right" vertical="center" wrapText="1"/>
    </xf>
    <xf numFmtId="3" fontId="19" fillId="3" borderId="2" xfId="2" applyNumberFormat="1" applyFont="1" applyFill="1" applyBorder="1" applyAlignment="1">
      <alignment horizontal="right" vertical="center" wrapText="1"/>
    </xf>
    <xf numFmtId="164" fontId="19" fillId="3" borderId="2" xfId="2" applyNumberFormat="1" applyFont="1" applyFill="1" applyBorder="1" applyAlignment="1">
      <alignment horizontal="right" vertical="center" wrapText="1"/>
    </xf>
    <xf numFmtId="3" fontId="19" fillId="3" borderId="14" xfId="2" applyNumberFormat="1" applyFont="1" applyFill="1" applyBorder="1" applyAlignment="1">
      <alignment horizontal="right" vertical="center" wrapText="1"/>
    </xf>
    <xf numFmtId="3" fontId="19" fillId="3" borderId="12" xfId="2" applyNumberFormat="1" applyFont="1" applyFill="1" applyBorder="1" applyAlignment="1">
      <alignment horizontal="right" vertical="center" wrapText="1"/>
    </xf>
    <xf numFmtId="164" fontId="19" fillId="3" borderId="15" xfId="2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3" fontId="11" fillId="0" borderId="9" xfId="2" applyNumberFormat="1" applyFont="1" applyBorder="1" applyAlignment="1">
      <alignment horizontal="center" vertical="center" wrapText="1"/>
    </xf>
    <xf numFmtId="164" fontId="15" fillId="0" borderId="0" xfId="2" applyNumberFormat="1"/>
    <xf numFmtId="3" fontId="11" fillId="0" borderId="1" xfId="2" applyNumberFormat="1" applyFont="1" applyFill="1" applyBorder="1" applyAlignment="1">
      <alignment horizontal="right" vertical="center"/>
    </xf>
    <xf numFmtId="0" fontId="31" fillId="0" borderId="0" xfId="9" applyFont="1" applyAlignment="1">
      <alignment horizontal="left" vertical="top" wrapText="1"/>
    </xf>
    <xf numFmtId="0" fontId="31" fillId="0" borderId="0" xfId="9" applyFont="1"/>
    <xf numFmtId="0" fontId="31" fillId="0" borderId="0" xfId="9" applyFont="1" applyAlignment="1"/>
    <xf numFmtId="0" fontId="33" fillId="0" borderId="0" xfId="9" applyFont="1"/>
    <xf numFmtId="0" fontId="36" fillId="0" borderId="0" xfId="9" applyFont="1" applyAlignment="1">
      <alignment horizontal="left" vertical="center" indent="8"/>
    </xf>
    <xf numFmtId="0" fontId="34" fillId="3" borderId="6" xfId="9" applyFont="1" applyFill="1" applyBorder="1" applyAlignment="1">
      <alignment horizontal="center" vertical="center" wrapText="1"/>
    </xf>
    <xf numFmtId="0" fontId="34" fillId="3" borderId="0" xfId="9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3" fontId="21" fillId="2" borderId="2" xfId="2" applyNumberFormat="1" applyFont="1" applyFill="1" applyBorder="1" applyAlignment="1">
      <alignment horizontal="right" vertical="center" wrapText="1"/>
    </xf>
    <xf numFmtId="165" fontId="31" fillId="0" borderId="0" xfId="9" applyNumberFormat="1" applyFont="1"/>
    <xf numFmtId="0" fontId="2" fillId="0" borderId="0" xfId="12"/>
    <xf numFmtId="0" fontId="36" fillId="0" borderId="0" xfId="12" applyFont="1"/>
    <xf numFmtId="0" fontId="36" fillId="0" borderId="0" xfId="12" applyFont="1" applyAlignment="1">
      <alignment horizontal="left" vertical="center" indent="8"/>
    </xf>
    <xf numFmtId="0" fontId="6" fillId="0" borderId="0" xfId="12" applyFont="1" applyAlignment="1">
      <alignment horizontal="left" vertical="center" indent="8"/>
    </xf>
    <xf numFmtId="0" fontId="41" fillId="0" borderId="0" xfId="12" applyFont="1" applyAlignment="1">
      <alignment horizontal="right"/>
    </xf>
    <xf numFmtId="0" fontId="14" fillId="0" borderId="0" xfId="12" applyFont="1"/>
    <xf numFmtId="0" fontId="39" fillId="2" borderId="2" xfId="12" applyFont="1" applyFill="1" applyBorder="1" applyAlignment="1">
      <alignment horizontal="center" vertical="center"/>
    </xf>
    <xf numFmtId="0" fontId="40" fillId="2" borderId="2" xfId="12" applyFont="1" applyFill="1" applyBorder="1" applyAlignment="1">
      <alignment horizontal="center" vertical="center"/>
    </xf>
    <xf numFmtId="3" fontId="40" fillId="2" borderId="2" xfId="12" applyNumberFormat="1" applyFont="1" applyFill="1" applyBorder="1" applyAlignment="1">
      <alignment horizontal="center" vertical="center"/>
    </xf>
    <xf numFmtId="3" fontId="40" fillId="2" borderId="2" xfId="12" applyNumberFormat="1" applyFont="1" applyFill="1" applyBorder="1" applyAlignment="1">
      <alignment horizontal="right" vertical="center"/>
    </xf>
    <xf numFmtId="3" fontId="21" fillId="2" borderId="2" xfId="12" applyNumberFormat="1" applyFont="1" applyFill="1" applyBorder="1" applyAlignment="1">
      <alignment horizontal="right" vertical="center"/>
    </xf>
    <xf numFmtId="0" fontId="42" fillId="0" borderId="0" xfId="12" applyFont="1" applyAlignment="1">
      <alignment vertical="center"/>
    </xf>
    <xf numFmtId="0" fontId="43" fillId="0" borderId="0" xfId="12" applyFont="1"/>
    <xf numFmtId="0" fontId="38" fillId="3" borderId="2" xfId="12" applyFont="1" applyFill="1" applyBorder="1" applyAlignment="1">
      <alignment horizontal="center" vertical="center" wrapText="1"/>
    </xf>
    <xf numFmtId="165" fontId="2" fillId="0" borderId="0" xfId="12" applyNumberFormat="1"/>
    <xf numFmtId="1" fontId="2" fillId="0" borderId="0" xfId="12" applyNumberFormat="1"/>
    <xf numFmtId="0" fontId="18" fillId="3" borderId="2" xfId="2" applyFont="1" applyFill="1" applyBorder="1" applyAlignment="1">
      <alignment horizontal="center" vertical="center" wrapText="1"/>
    </xf>
    <xf numFmtId="0" fontId="19" fillId="3" borderId="2" xfId="2" applyFont="1" applyFill="1" applyBorder="1" applyAlignment="1">
      <alignment horizontal="center" vertical="center" wrapText="1"/>
    </xf>
    <xf numFmtId="0" fontId="8" fillId="0" borderId="0" xfId="9" applyFont="1" applyAlignment="1">
      <alignment horizontal="right" vertical="top" wrapText="1"/>
    </xf>
    <xf numFmtId="0" fontId="31" fillId="0" borderId="0" xfId="9" applyFont="1" applyAlignment="1"/>
    <xf numFmtId="0" fontId="24" fillId="0" borderId="0" xfId="9" applyFont="1" applyAlignment="1">
      <alignment horizontal="left" vertical="center" wrapText="1"/>
    </xf>
    <xf numFmtId="0" fontId="32" fillId="0" borderId="0" xfId="9" applyFont="1" applyAlignment="1">
      <alignment horizontal="left" vertical="center" wrapText="1"/>
    </xf>
    <xf numFmtId="0" fontId="30" fillId="0" borderId="0" xfId="9" applyAlignment="1">
      <alignment horizontal="left" vertical="center" wrapText="1"/>
    </xf>
    <xf numFmtId="0" fontId="30" fillId="0" borderId="0" xfId="9" applyAlignment="1"/>
    <xf numFmtId="0" fontId="9" fillId="0" borderId="16" xfId="9" applyFont="1" applyBorder="1" applyAlignment="1">
      <alignment horizontal="right"/>
    </xf>
    <xf numFmtId="0" fontId="9" fillId="0" borderId="0" xfId="9" applyFont="1" applyBorder="1" applyAlignment="1">
      <alignment horizontal="right"/>
    </xf>
    <xf numFmtId="0" fontId="30" fillId="0" borderId="0" xfId="9" applyAlignment="1">
      <alignment horizontal="right"/>
    </xf>
    <xf numFmtId="0" fontId="35" fillId="0" borderId="0" xfId="9" applyFont="1" applyBorder="1" applyAlignment="1">
      <alignment horizontal="left"/>
    </xf>
    <xf numFmtId="0" fontId="31" fillId="0" borderId="0" xfId="9" applyFont="1" applyAlignment="1">
      <alignment horizontal="left"/>
    </xf>
    <xf numFmtId="0" fontId="24" fillId="5" borderId="4" xfId="2" applyFont="1" applyFill="1" applyBorder="1" applyAlignment="1">
      <alignment horizontal="left" vertical="center" wrapText="1"/>
    </xf>
    <xf numFmtId="0" fontId="24" fillId="5" borderId="5" xfId="2" applyFont="1" applyFill="1" applyBorder="1" applyAlignment="1">
      <alignment horizontal="left" vertical="center" wrapText="1"/>
    </xf>
    <xf numFmtId="0" fontId="24" fillId="6" borderId="4" xfId="2" applyFont="1" applyFill="1" applyBorder="1" applyAlignment="1">
      <alignment horizontal="left" vertical="center" wrapText="1"/>
    </xf>
    <xf numFmtId="0" fontId="24" fillId="6" borderId="5" xfId="2" applyFont="1" applyFill="1" applyBorder="1" applyAlignment="1">
      <alignment horizontal="left" vertical="center" wrapText="1"/>
    </xf>
    <xf numFmtId="0" fontId="24" fillId="6" borderId="10" xfId="2" applyFont="1" applyFill="1" applyBorder="1" applyAlignment="1">
      <alignment horizontal="left" vertical="center" wrapText="1"/>
    </xf>
    <xf numFmtId="0" fontId="24" fillId="7" borderId="4" xfId="2" applyFont="1" applyFill="1" applyBorder="1" applyAlignment="1">
      <alignment horizontal="left" vertical="center" wrapText="1"/>
    </xf>
    <xf numFmtId="0" fontId="24" fillId="7" borderId="5" xfId="2" applyFont="1" applyFill="1" applyBorder="1" applyAlignment="1">
      <alignment horizontal="left" vertical="center" wrapText="1"/>
    </xf>
    <xf numFmtId="0" fontId="24" fillId="7" borderId="10" xfId="2" applyFont="1" applyFill="1" applyBorder="1" applyAlignment="1">
      <alignment horizontal="left" vertical="center" wrapText="1"/>
    </xf>
    <xf numFmtId="0" fontId="19" fillId="3" borderId="4" xfId="2" applyFont="1" applyFill="1" applyBorder="1" applyAlignment="1">
      <alignment horizontal="center" vertical="center" wrapText="1"/>
    </xf>
    <xf numFmtId="0" fontId="34" fillId="8" borderId="6" xfId="12" applyFont="1" applyFill="1" applyBorder="1" applyAlignment="1">
      <alignment horizontal="center" vertical="center"/>
    </xf>
    <xf numFmtId="0" fontId="24" fillId="4" borderId="2" xfId="9" applyFont="1" applyFill="1" applyBorder="1" applyAlignment="1">
      <alignment horizontal="left" vertical="center" wrapText="1"/>
    </xf>
    <xf numFmtId="3" fontId="21" fillId="2" borderId="2" xfId="0" applyNumberFormat="1" applyFont="1" applyFill="1" applyBorder="1" applyAlignment="1">
      <alignment horizontal="right" vertical="center"/>
    </xf>
    <xf numFmtId="3" fontId="40" fillId="2" borderId="2" xfId="0" applyNumberFormat="1" applyFont="1" applyFill="1" applyBorder="1" applyAlignment="1">
      <alignment horizontal="right" vertical="center"/>
    </xf>
    <xf numFmtId="0" fontId="44" fillId="9" borderId="2" xfId="0" applyFont="1" applyFill="1" applyBorder="1" applyAlignment="1">
      <alignment horizontal="center" vertical="center" wrapText="1"/>
    </xf>
    <xf numFmtId="0" fontId="38" fillId="9" borderId="2" xfId="0" applyFont="1" applyFill="1" applyBorder="1" applyAlignment="1">
      <alignment horizontal="center" vertical="center" wrapText="1"/>
    </xf>
    <xf numFmtId="0" fontId="45" fillId="2" borderId="2" xfId="0" applyFont="1" applyFill="1" applyBorder="1" applyAlignment="1">
      <alignment vertical="center"/>
    </xf>
    <xf numFmtId="0" fontId="46" fillId="2" borderId="2" xfId="0" applyFont="1" applyFill="1" applyBorder="1" applyAlignment="1">
      <alignment horizontal="right" vertical="center" wrapText="1"/>
    </xf>
    <xf numFmtId="0" fontId="46" fillId="2" borderId="2" xfId="0" applyFont="1" applyFill="1" applyBorder="1" applyAlignment="1">
      <alignment horizontal="right" vertical="center"/>
    </xf>
    <xf numFmtId="0" fontId="40" fillId="2" borderId="2" xfId="0" applyFont="1" applyFill="1" applyBorder="1" applyAlignment="1">
      <alignment horizontal="right" vertical="center" wrapText="1"/>
    </xf>
    <xf numFmtId="3" fontId="40" fillId="2" borderId="2" xfId="0" applyNumberFormat="1" applyFont="1" applyFill="1" applyBorder="1" applyAlignment="1">
      <alignment horizontal="right" vertical="center" wrapText="1"/>
    </xf>
    <xf numFmtId="3" fontId="40" fillId="2" borderId="2" xfId="0" applyNumberFormat="1" applyFont="1" applyFill="1" applyBorder="1" applyAlignment="1">
      <alignment horizontal="center" vertical="center"/>
    </xf>
    <xf numFmtId="0" fontId="40" fillId="2" borderId="2" xfId="0" applyFont="1" applyFill="1" applyBorder="1" applyAlignment="1">
      <alignment horizontal="right" vertical="center"/>
    </xf>
    <xf numFmtId="166" fontId="40" fillId="2" borderId="2" xfId="0" applyNumberFormat="1" applyFont="1" applyFill="1" applyBorder="1" applyAlignment="1">
      <alignment horizontal="right" vertical="center" wrapText="1"/>
    </xf>
    <xf numFmtId="3" fontId="40" fillId="2" borderId="4" xfId="0" applyNumberFormat="1" applyFont="1" applyFill="1" applyBorder="1" applyAlignment="1">
      <alignment horizontal="right" vertical="center" wrapText="1"/>
    </xf>
    <xf numFmtId="3" fontId="40" fillId="2" borderId="10" xfId="0" applyNumberFormat="1" applyFont="1" applyFill="1" applyBorder="1" applyAlignment="1">
      <alignment horizontal="right" vertical="center"/>
    </xf>
    <xf numFmtId="0" fontId="40" fillId="2" borderId="6" xfId="0" applyFont="1" applyFill="1" applyBorder="1" applyAlignment="1">
      <alignment horizontal="right" vertical="center" wrapText="1"/>
    </xf>
    <xf numFmtId="0" fontId="40" fillId="2" borderId="6" xfId="0" applyFont="1" applyFill="1" applyBorder="1" applyAlignment="1">
      <alignment horizontal="right" vertical="center"/>
    </xf>
    <xf numFmtId="3" fontId="40" fillId="2" borderId="13" xfId="0" applyNumberFormat="1" applyFont="1" applyFill="1" applyBorder="1" applyAlignment="1">
      <alignment horizontal="right" vertical="center" wrapText="1"/>
    </xf>
    <xf numFmtId="3" fontId="40" fillId="2" borderId="13" xfId="0" applyNumberFormat="1" applyFont="1" applyFill="1" applyBorder="1" applyAlignment="1">
      <alignment horizontal="right" vertical="center"/>
    </xf>
    <xf numFmtId="3" fontId="40" fillId="2" borderId="17" xfId="0" applyNumberFormat="1" applyFont="1" applyFill="1" applyBorder="1" applyAlignment="1">
      <alignment horizontal="right" vertical="center" wrapText="1"/>
    </xf>
    <xf numFmtId="3" fontId="40" fillId="2" borderId="17" xfId="0" applyNumberFormat="1" applyFont="1" applyFill="1" applyBorder="1" applyAlignment="1">
      <alignment horizontal="right" vertical="center"/>
    </xf>
  </cellXfs>
  <cellStyles count="16">
    <cellStyle name="Hiperveza 2" xfId="6"/>
    <cellStyle name="Normal 2" xfId="4"/>
    <cellStyle name="Normal 3" xfId="3"/>
    <cellStyle name="Normalno" xfId="0" builtinId="0"/>
    <cellStyle name="Normalno 10" xfId="12"/>
    <cellStyle name="Normalno 11" xfId="14"/>
    <cellStyle name="Normalno 2" xfId="1"/>
    <cellStyle name="Normalno 2 3" xfId="13"/>
    <cellStyle name="Normalno 2 3 2" xfId="15"/>
    <cellStyle name="Normalno 3" xfId="2"/>
    <cellStyle name="Normalno 4" xfId="5"/>
    <cellStyle name="Normalno 5" xfId="7"/>
    <cellStyle name="Normalno 6" xfId="8"/>
    <cellStyle name="Normalno 7" xfId="9"/>
    <cellStyle name="Normalno 8" xfId="10"/>
    <cellStyle name="Normalno 9" xfId="1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89001197425293E-2"/>
          <c:y val="7.6143564274085682E-2"/>
          <c:w val="0.92761099880257469"/>
          <c:h val="0.90238202516388222"/>
        </c:manualLayout>
      </c:layout>
      <c:lineChart>
        <c:grouping val="standard"/>
        <c:varyColors val="0"/>
        <c:ser>
          <c:idx val="0"/>
          <c:order val="0"/>
          <c:tx>
            <c:strRef>
              <c:f>'Grafikon 1'!$A$6</c:f>
              <c:strCache>
                <c:ptCount val="1"/>
                <c:pt idx="0">
                  <c:v>Dobit razdoblja (+) ili gubitak razdoblja (-) </c:v>
                </c:pt>
              </c:strCache>
            </c:strRef>
          </c:tx>
          <c:marker>
            <c:symbol val="diamond"/>
            <c:size val="9"/>
            <c:spPr>
              <a:solidFill>
                <a:schemeClr val="accent1">
                  <a:lumMod val="75000"/>
                </a:schemeClr>
              </a:solidFill>
            </c:spPr>
          </c:marker>
          <c:dPt>
            <c:idx val="0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800" b="1">
                      <a:solidFill>
                        <a:schemeClr val="accent1">
                          <a:lumMod val="50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1778561922914659E-3"/>
                  <c:y val="-4.8888888888888891E-2"/>
                </c:manualLayout>
              </c:layout>
              <c:tx>
                <c:rich>
                  <a:bodyPr/>
                  <a:lstStyle/>
                  <a:p>
                    <a:pPr>
                      <a:defRPr sz="800" b="1">
                        <a:solidFill>
                          <a:schemeClr val="accent1">
                            <a:lumMod val="50000"/>
                          </a:schemeClr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r>
                      <a:rPr lang="en-US" b="1">
                        <a:solidFill>
                          <a:schemeClr val="accent1">
                            <a:lumMod val="50000"/>
                          </a:schemeClr>
                        </a:solidFill>
                      </a:rPr>
                      <a:t>72.928</a:t>
                    </a:r>
                    <a:endParaRPr lang="en-US">
                      <a:solidFill>
                        <a:schemeClr val="accent1">
                          <a:lumMod val="50000"/>
                        </a:schemeClr>
                      </a:solidFill>
                    </a:endParaRP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2.6666666666666748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accent1">
                          <a:lumMod val="50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/>
              <c:txPr>
                <a:bodyPr/>
                <a:lstStyle/>
                <a:p>
                  <a:pPr>
                    <a:defRPr sz="800" b="1">
                      <a:solidFill>
                        <a:schemeClr val="accent1">
                          <a:lumMod val="50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/>
              <c:txPr>
                <a:bodyPr/>
                <a:lstStyle/>
                <a:p>
                  <a:pPr>
                    <a:defRPr sz="800" b="1">
                      <a:solidFill>
                        <a:schemeClr val="accent1">
                          <a:lumMod val="50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pPr>
                      <a:defRPr sz="800" b="1">
                        <a:solidFill>
                          <a:schemeClr val="accent1">
                            <a:lumMod val="50000"/>
                          </a:schemeClr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r>
                      <a:rPr lang="hr-HR" b="1">
                        <a:solidFill>
                          <a:schemeClr val="accent1">
                            <a:lumMod val="50000"/>
                          </a:schemeClr>
                        </a:solidFill>
                      </a:rPr>
                      <a:t>2</a:t>
                    </a:r>
                    <a:r>
                      <a:rPr lang="en-US" b="1">
                        <a:solidFill>
                          <a:schemeClr val="accent1">
                            <a:lumMod val="50000"/>
                          </a:schemeClr>
                        </a:solidFill>
                      </a:rPr>
                      <a:t>15.716</a:t>
                    </a:r>
                    <a:endParaRPr lang="en-US">
                      <a:solidFill>
                        <a:schemeClr val="accent1">
                          <a:lumMod val="50000"/>
                        </a:schemeClr>
                      </a:solidFill>
                    </a:endParaRP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1778561922914227E-3"/>
                  <c:y val="-2.2222222222222223E-2"/>
                </c:manualLayout>
              </c:layout>
              <c:tx>
                <c:rich>
                  <a:bodyPr/>
                  <a:lstStyle/>
                  <a:p>
                    <a:pPr>
                      <a:defRPr sz="800" b="1">
                        <a:solidFill>
                          <a:schemeClr val="accent1">
                            <a:lumMod val="50000"/>
                          </a:schemeClr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r>
                      <a:rPr lang="hr-HR" sz="800" b="1" i="0" u="none" strike="noStrike" baseline="0">
                        <a:solidFill>
                          <a:schemeClr val="accent1">
                            <a:lumMod val="50000"/>
                          </a:schemeClr>
                        </a:solidFill>
                        <a:effectLst/>
                      </a:rPr>
                      <a:t>302.390</a:t>
                    </a:r>
                    <a:r>
                      <a:rPr lang="hr-HR" sz="800" b="1" i="0" u="none" strike="noStrike" baseline="0">
                        <a:solidFill>
                          <a:schemeClr val="accent1">
                            <a:lumMod val="50000"/>
                          </a:schemeClr>
                        </a:solidFill>
                      </a:rPr>
                      <a:t> 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-4.4444444444444446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accent1">
                          <a:lumMod val="50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3557123845828454E-3"/>
                  <c:y val="3.5555555555555556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rgbClr val="FF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8869254345616951E-2"/>
                  <c:y val="-7.5555555555555556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rgbClr val="FF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spPr/>
              <c:txPr>
                <a:bodyPr/>
                <a:lstStyle/>
                <a:p>
                  <a:pPr>
                    <a:defRPr sz="800" b="1">
                      <a:solidFill>
                        <a:schemeClr val="accent1">
                          <a:lumMod val="50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spPr/>
              <c:txPr>
                <a:bodyPr/>
                <a:lstStyle/>
                <a:p>
                  <a:pPr>
                    <a:defRPr sz="800" b="1">
                      <a:solidFill>
                        <a:schemeClr val="accent1">
                          <a:lumMod val="50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pPr/>
              <c:txPr>
                <a:bodyPr/>
                <a:lstStyle/>
                <a:p>
                  <a:pPr>
                    <a:defRPr sz="800" b="1">
                      <a:solidFill>
                        <a:schemeClr val="accent1">
                          <a:lumMod val="50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spPr/>
              <c:txPr>
                <a:bodyPr/>
                <a:lstStyle/>
                <a:p>
                  <a:pPr>
                    <a:defRPr sz="800" b="1">
                      <a:solidFill>
                        <a:schemeClr val="accent1">
                          <a:lumMod val="50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spPr/>
              <c:txPr>
                <a:bodyPr/>
                <a:lstStyle/>
                <a:p>
                  <a:pPr>
                    <a:defRPr sz="800" b="1">
                      <a:solidFill>
                        <a:schemeClr val="accent1">
                          <a:lumMod val="50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spPr/>
              <c:txPr>
                <a:bodyPr/>
                <a:lstStyle/>
                <a:p>
                  <a:pPr>
                    <a:defRPr sz="800" b="1">
                      <a:solidFill>
                        <a:schemeClr val="accent1">
                          <a:lumMod val="50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3.5335685768742686E-2"/>
                  <c:y val="-8.8888888888888889E-3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accent1">
                          <a:lumMod val="50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1'!$B$5:$R$5</c:f>
              <c:strCache>
                <c:ptCount val="17"/>
                <c:pt idx="0">
                  <c:v>2001.</c:v>
                </c:pt>
                <c:pt idx="1">
                  <c:v>2002.</c:v>
                </c:pt>
                <c:pt idx="2">
                  <c:v>2003.</c:v>
                </c:pt>
                <c:pt idx="3">
                  <c:v>2004.</c:v>
                </c:pt>
                <c:pt idx="4">
                  <c:v>2005.</c:v>
                </c:pt>
                <c:pt idx="5">
                  <c:v>2006.</c:v>
                </c:pt>
                <c:pt idx="6">
                  <c:v>2007.</c:v>
                </c:pt>
                <c:pt idx="7">
                  <c:v>2008.</c:v>
                </c:pt>
                <c:pt idx="8">
                  <c:v>2009.</c:v>
                </c:pt>
                <c:pt idx="9">
                  <c:v>2010.</c:v>
                </c:pt>
                <c:pt idx="10">
                  <c:v>2011.</c:v>
                </c:pt>
                <c:pt idx="11">
                  <c:v>2012.</c:v>
                </c:pt>
                <c:pt idx="12">
                  <c:v>2013.</c:v>
                </c:pt>
                <c:pt idx="13">
                  <c:v>2014.</c:v>
                </c:pt>
                <c:pt idx="14">
                  <c:v>2015.</c:v>
                </c:pt>
                <c:pt idx="15">
                  <c:v>2016.</c:v>
                </c:pt>
                <c:pt idx="16">
                  <c:v>2017.</c:v>
                </c:pt>
              </c:strCache>
            </c:strRef>
          </c:cat>
          <c:val>
            <c:numRef>
              <c:f>'Grafikon 1'!$B$6:$R$6</c:f>
              <c:numCache>
                <c:formatCode>#,##0</c:formatCode>
                <c:ptCount val="17"/>
                <c:pt idx="0">
                  <c:v>66163</c:v>
                </c:pt>
                <c:pt idx="1">
                  <c:v>101214</c:v>
                </c:pt>
                <c:pt idx="2">
                  <c:v>83085</c:v>
                </c:pt>
                <c:pt idx="3">
                  <c:v>62163</c:v>
                </c:pt>
                <c:pt idx="4">
                  <c:v>156175</c:v>
                </c:pt>
                <c:pt idx="5">
                  <c:v>102458</c:v>
                </c:pt>
                <c:pt idx="6">
                  <c:v>209287</c:v>
                </c:pt>
                <c:pt idx="7">
                  <c:v>147711</c:v>
                </c:pt>
                <c:pt idx="8">
                  <c:v>-55560</c:v>
                </c:pt>
                <c:pt idx="9">
                  <c:v>-21599</c:v>
                </c:pt>
                <c:pt idx="10">
                  <c:v>72928</c:v>
                </c:pt>
                <c:pt idx="11">
                  <c:v>116269</c:v>
                </c:pt>
                <c:pt idx="12">
                  <c:v>292643</c:v>
                </c:pt>
                <c:pt idx="13">
                  <c:v>398570</c:v>
                </c:pt>
                <c:pt idx="14">
                  <c:v>215716</c:v>
                </c:pt>
                <c:pt idx="15">
                  <c:v>302390</c:v>
                </c:pt>
                <c:pt idx="16">
                  <c:v>459989.95299999998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78560"/>
        <c:axId val="147802368"/>
      </c:lineChart>
      <c:catAx>
        <c:axId val="14777856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="0">
                <a:solidFill>
                  <a:schemeClr val="tx2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47802368"/>
        <c:crosses val="autoZero"/>
        <c:auto val="1"/>
        <c:lblAlgn val="ctr"/>
        <c:lblOffset val="100"/>
        <c:noMultiLvlLbl val="0"/>
      </c:catAx>
      <c:valAx>
        <c:axId val="1478023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47778560"/>
        <c:crosses val="autoZero"/>
        <c:crossBetween val="between"/>
      </c:valAx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0</xdr:col>
      <xdr:colOff>1304925</xdr:colOff>
      <xdr:row>1</xdr:row>
      <xdr:rowOff>123824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7625"/>
          <a:ext cx="12192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142875</xdr:rowOff>
    </xdr:from>
    <xdr:to>
      <xdr:col>2</xdr:col>
      <xdr:colOff>19050</xdr:colOff>
      <xdr:row>2</xdr:row>
      <xdr:rowOff>28574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42875"/>
          <a:ext cx="12096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95250</xdr:rowOff>
    </xdr:from>
    <xdr:to>
      <xdr:col>0</xdr:col>
      <xdr:colOff>1229486</xdr:colOff>
      <xdr:row>1</xdr:row>
      <xdr:rowOff>120750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95250"/>
          <a:ext cx="1153285" cy="216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95250</xdr:rowOff>
    </xdr:from>
    <xdr:to>
      <xdr:col>1</xdr:col>
      <xdr:colOff>667511</xdr:colOff>
      <xdr:row>1</xdr:row>
      <xdr:rowOff>120750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95250"/>
          <a:ext cx="1153285" cy="216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73025</xdr:rowOff>
    </xdr:from>
    <xdr:ext cx="1152525" cy="333375"/>
    <xdr:pic>
      <xdr:nvPicPr>
        <xdr:cNvPr id="2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73025"/>
          <a:ext cx="1152525" cy="333375"/>
        </a:xfrm>
        <a:prstGeom prst="rect">
          <a:avLst/>
        </a:prstGeom>
      </xdr:spPr>
    </xdr:pic>
    <xdr:clientData/>
  </xdr:oneCellAnchor>
  <xdr:twoCellAnchor>
    <xdr:from>
      <xdr:col>0</xdr:col>
      <xdr:colOff>495300</xdr:colOff>
      <xdr:row>7</xdr:row>
      <xdr:rowOff>104776</xdr:rowOff>
    </xdr:from>
    <xdr:to>
      <xdr:col>16</xdr:col>
      <xdr:colOff>209551</xdr:colOff>
      <xdr:row>22</xdr:row>
      <xdr:rowOff>104776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24"/>
  <sheetViews>
    <sheetView workbookViewId="0">
      <selection activeCell="B32" sqref="B32"/>
    </sheetView>
  </sheetViews>
  <sheetFormatPr defaultRowHeight="15" x14ac:dyDescent="0.25"/>
  <cols>
    <col min="1" max="1" width="54.7109375" style="2" customWidth="1"/>
    <col min="2" max="4" width="10.85546875" style="2" customWidth="1"/>
    <col min="5" max="16384" width="9.140625" style="2"/>
  </cols>
  <sheetData>
    <row r="4" spans="1:6" x14ac:dyDescent="0.25">
      <c r="A4" s="1" t="s">
        <v>102</v>
      </c>
      <c r="B4" s="4"/>
      <c r="C4" s="4"/>
      <c r="D4" s="4"/>
    </row>
    <row r="5" spans="1:6" ht="15" customHeight="1" x14ac:dyDescent="0.25">
      <c r="A5" s="89" t="s">
        <v>0</v>
      </c>
      <c r="B5" s="90" t="s">
        <v>103</v>
      </c>
      <c r="C5" s="90"/>
      <c r="D5" s="90"/>
    </row>
    <row r="6" spans="1:6" x14ac:dyDescent="0.25">
      <c r="A6" s="89"/>
      <c r="B6" s="5" t="s">
        <v>28</v>
      </c>
      <c r="C6" s="5" t="s">
        <v>35</v>
      </c>
      <c r="D6" s="5" t="s">
        <v>6</v>
      </c>
    </row>
    <row r="7" spans="1:6" x14ac:dyDescent="0.25">
      <c r="A7" s="6" t="s">
        <v>7</v>
      </c>
      <c r="B7" s="7"/>
      <c r="C7" s="7">
        <v>64</v>
      </c>
      <c r="D7" s="8" t="s">
        <v>8</v>
      </c>
    </row>
    <row r="8" spans="1:6" x14ac:dyDescent="0.25">
      <c r="A8" s="6" t="s">
        <v>9</v>
      </c>
      <c r="B8" s="7">
        <v>35</v>
      </c>
      <c r="C8" s="7">
        <v>39</v>
      </c>
      <c r="D8" s="8">
        <v>111.42857142857143</v>
      </c>
      <c r="F8" s="18"/>
    </row>
    <row r="9" spans="1:6" x14ac:dyDescent="0.25">
      <c r="A9" s="6" t="s">
        <v>10</v>
      </c>
      <c r="B9" s="7">
        <v>26</v>
      </c>
      <c r="C9" s="7">
        <v>25</v>
      </c>
      <c r="D9" s="8">
        <v>96.15384615384616</v>
      </c>
      <c r="F9" s="18"/>
    </row>
    <row r="10" spans="1:6" x14ac:dyDescent="0.25">
      <c r="A10" s="9" t="s">
        <v>3</v>
      </c>
      <c r="B10" s="10">
        <v>5846</v>
      </c>
      <c r="C10" s="10">
        <v>6333</v>
      </c>
      <c r="D10" s="11">
        <v>108.33048238111529</v>
      </c>
      <c r="E10" s="61"/>
    </row>
    <row r="11" spans="1:6" x14ac:dyDescent="0.25">
      <c r="A11" s="12" t="s">
        <v>11</v>
      </c>
      <c r="B11" s="13">
        <v>2506887.1510000001</v>
      </c>
      <c r="C11" s="13">
        <v>3195367.591</v>
      </c>
      <c r="D11" s="14">
        <v>127.46355932796433</v>
      </c>
    </row>
    <row r="12" spans="1:6" x14ac:dyDescent="0.25">
      <c r="A12" s="12" t="s">
        <v>12</v>
      </c>
      <c r="B12" s="13">
        <v>2153001.0860000001</v>
      </c>
      <c r="C12" s="13">
        <v>2620424.6770000001</v>
      </c>
      <c r="D12" s="14">
        <v>121.71032769279337</v>
      </c>
      <c r="E12" s="61"/>
    </row>
    <row r="13" spans="1:6" x14ac:dyDescent="0.25">
      <c r="A13" s="12" t="s">
        <v>13</v>
      </c>
      <c r="B13" s="13">
        <v>463756.95299999998</v>
      </c>
      <c r="C13" s="13">
        <v>667647.397</v>
      </c>
      <c r="D13" s="14">
        <v>143.96493522761264</v>
      </c>
    </row>
    <row r="14" spans="1:6" x14ac:dyDescent="0.25">
      <c r="A14" s="12" t="s">
        <v>14</v>
      </c>
      <c r="B14" s="13">
        <v>109870.88800000001</v>
      </c>
      <c r="C14" s="13">
        <v>92704.482999999993</v>
      </c>
      <c r="D14" s="14">
        <v>84.375838484166962</v>
      </c>
    </row>
    <row r="15" spans="1:6" x14ac:dyDescent="0.25">
      <c r="A15" s="12" t="s">
        <v>15</v>
      </c>
      <c r="B15" s="13">
        <v>63938.097000000002</v>
      </c>
      <c r="C15" s="13">
        <v>114952.961</v>
      </c>
      <c r="D15" s="14">
        <v>179.7878985982332</v>
      </c>
    </row>
    <row r="16" spans="1:6" x14ac:dyDescent="0.25">
      <c r="A16" s="12" t="s">
        <v>5</v>
      </c>
      <c r="B16" s="13">
        <v>395537.28100000002</v>
      </c>
      <c r="C16" s="13">
        <v>548876.05500000005</v>
      </c>
      <c r="D16" s="14">
        <v>138.76721142753672</v>
      </c>
      <c r="F16" s="61"/>
    </row>
    <row r="17" spans="1:6" x14ac:dyDescent="0.25">
      <c r="A17" s="12" t="s">
        <v>16</v>
      </c>
      <c r="B17" s="13">
        <v>105589.31299999999</v>
      </c>
      <c r="C17" s="13">
        <v>88886.101999999999</v>
      </c>
      <c r="D17" s="14">
        <v>84.180964412563227</v>
      </c>
      <c r="E17" s="61"/>
    </row>
    <row r="18" spans="1:6" x14ac:dyDescent="0.25">
      <c r="A18" s="15" t="s">
        <v>36</v>
      </c>
      <c r="B18" s="16">
        <v>289947.96799999999</v>
      </c>
      <c r="C18" s="16">
        <v>459989.95299999998</v>
      </c>
      <c r="D18" s="17">
        <v>158.64568949143316</v>
      </c>
      <c r="F18" s="18"/>
    </row>
    <row r="19" spans="1:6" x14ac:dyDescent="0.25">
      <c r="A19" s="12" t="s">
        <v>19</v>
      </c>
      <c r="B19" s="13">
        <v>3087.5929999999998</v>
      </c>
      <c r="C19" s="13">
        <v>6287.3879999999999</v>
      </c>
      <c r="D19" s="14">
        <v>203.63396341421941</v>
      </c>
    </row>
    <row r="20" spans="1:6" x14ac:dyDescent="0.25">
      <c r="A20" s="12" t="s">
        <v>20</v>
      </c>
      <c r="B20" s="13">
        <v>140898.47099999999</v>
      </c>
      <c r="C20" s="13">
        <v>109253.109</v>
      </c>
      <c r="D20" s="14">
        <v>77.540308439542969</v>
      </c>
      <c r="E20" s="61"/>
    </row>
    <row r="21" spans="1:6" x14ac:dyDescent="0.25">
      <c r="A21" s="12" t="s">
        <v>21</v>
      </c>
      <c r="B21" s="13">
        <v>-137810.878</v>
      </c>
      <c r="C21" s="13">
        <v>-102965.72100000001</v>
      </c>
      <c r="D21" s="14">
        <v>74.715234743660801</v>
      </c>
      <c r="E21" s="61"/>
    </row>
    <row r="22" spans="1:6" x14ac:dyDescent="0.25">
      <c r="A22" s="12" t="s">
        <v>37</v>
      </c>
      <c r="B22" s="13">
        <v>230745.96799999999</v>
      </c>
      <c r="C22" s="13">
        <v>215520.46</v>
      </c>
      <c r="D22" s="14">
        <v>93.401614714238463</v>
      </c>
    </row>
    <row r="23" spans="1:6" x14ac:dyDescent="0.25">
      <c r="A23" s="12" t="s">
        <v>18</v>
      </c>
      <c r="B23" s="13">
        <v>4605.4459174364238</v>
      </c>
      <c r="C23" s="62">
        <v>4906.1459945260276</v>
      </c>
      <c r="D23" s="14">
        <v>106.52922827627049</v>
      </c>
    </row>
    <row r="24" spans="1:6" x14ac:dyDescent="0.25">
      <c r="A24" s="3" t="s">
        <v>34</v>
      </c>
    </row>
  </sheetData>
  <mergeCells count="2">
    <mergeCell ref="A5:A6"/>
    <mergeCell ref="B5:D5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29"/>
  <sheetViews>
    <sheetView workbookViewId="0">
      <selection activeCell="D22" sqref="D22"/>
    </sheetView>
  </sheetViews>
  <sheetFormatPr defaultRowHeight="15" x14ac:dyDescent="0.25"/>
  <cols>
    <col min="1" max="1" width="6" style="2" customWidth="1"/>
    <col min="2" max="2" width="13.42578125" style="2" customWidth="1"/>
    <col min="3" max="3" width="30.5703125" style="2" customWidth="1"/>
    <col min="4" max="4" width="9.28515625" style="2" bestFit="1" customWidth="1"/>
    <col min="5" max="6" width="10.7109375" style="2" customWidth="1"/>
    <col min="7" max="7" width="13" style="2" customWidth="1"/>
    <col min="8" max="16384" width="9.140625" style="2"/>
  </cols>
  <sheetData>
    <row r="4" spans="1:7" x14ac:dyDescent="0.25">
      <c r="A4" s="1" t="s">
        <v>110</v>
      </c>
    </row>
    <row r="6" spans="1:7" ht="22.5" x14ac:dyDescent="0.25">
      <c r="A6" s="19" t="s">
        <v>39</v>
      </c>
      <c r="B6" s="19" t="s">
        <v>2</v>
      </c>
      <c r="C6" s="19" t="s">
        <v>1</v>
      </c>
      <c r="D6" s="19" t="s">
        <v>40</v>
      </c>
      <c r="E6" s="19" t="s">
        <v>3</v>
      </c>
      <c r="F6" s="19" t="s">
        <v>4</v>
      </c>
      <c r="G6" s="19" t="s">
        <v>75</v>
      </c>
    </row>
    <row r="7" spans="1:7" x14ac:dyDescent="0.25">
      <c r="A7" s="20" t="s">
        <v>33</v>
      </c>
      <c r="B7" s="21">
        <v>48471634697</v>
      </c>
      <c r="C7" s="22" t="s">
        <v>93</v>
      </c>
      <c r="D7" s="23" t="s">
        <v>60</v>
      </c>
      <c r="E7" s="24">
        <v>945</v>
      </c>
      <c r="F7" s="25">
        <v>581366.07900000003</v>
      </c>
      <c r="G7" s="25">
        <v>292181.005</v>
      </c>
    </row>
    <row r="8" spans="1:7" x14ac:dyDescent="0.25">
      <c r="A8" s="23" t="s">
        <v>29</v>
      </c>
      <c r="B8" s="21">
        <v>27905228158</v>
      </c>
      <c r="C8" s="22" t="s">
        <v>82</v>
      </c>
      <c r="D8" s="23" t="s">
        <v>60</v>
      </c>
      <c r="E8" s="24">
        <v>1214</v>
      </c>
      <c r="F8" s="25">
        <v>528266.82400000002</v>
      </c>
      <c r="G8" s="25">
        <v>45399.817000000003</v>
      </c>
    </row>
    <row r="9" spans="1:7" x14ac:dyDescent="0.25">
      <c r="A9" s="23" t="s">
        <v>30</v>
      </c>
      <c r="B9" s="21">
        <v>92265244213</v>
      </c>
      <c r="C9" s="22" t="s">
        <v>94</v>
      </c>
      <c r="D9" s="23" t="s">
        <v>91</v>
      </c>
      <c r="E9" s="24">
        <v>753</v>
      </c>
      <c r="F9" s="25">
        <v>503095.22</v>
      </c>
      <c r="G9" s="25">
        <v>94539.213000000003</v>
      </c>
    </row>
    <row r="10" spans="1:7" x14ac:dyDescent="0.25">
      <c r="A10" s="23" t="s">
        <v>31</v>
      </c>
      <c r="B10" s="21">
        <v>57930981912</v>
      </c>
      <c r="C10" s="22" t="s">
        <v>95</v>
      </c>
      <c r="D10" s="23" t="s">
        <v>60</v>
      </c>
      <c r="E10" s="24">
        <v>859</v>
      </c>
      <c r="F10" s="25">
        <v>437915.821</v>
      </c>
      <c r="G10" s="71">
        <v>-2102.672</v>
      </c>
    </row>
    <row r="11" spans="1:7" x14ac:dyDescent="0.25">
      <c r="A11" s="23" t="s">
        <v>32</v>
      </c>
      <c r="B11" s="21">
        <v>76118645526</v>
      </c>
      <c r="C11" s="22" t="s">
        <v>96</v>
      </c>
      <c r="D11" s="23" t="s">
        <v>92</v>
      </c>
      <c r="E11" s="24">
        <v>207</v>
      </c>
      <c r="F11" s="25">
        <v>182787.21400000001</v>
      </c>
      <c r="G11" s="25">
        <v>30140.3</v>
      </c>
    </row>
    <row r="12" spans="1:7" x14ac:dyDescent="0.25">
      <c r="A12" s="23" t="s">
        <v>83</v>
      </c>
      <c r="B12" s="21">
        <v>75632766837</v>
      </c>
      <c r="C12" s="22" t="s">
        <v>97</v>
      </c>
      <c r="D12" s="23" t="s">
        <v>60</v>
      </c>
      <c r="E12" s="24">
        <v>486</v>
      </c>
      <c r="F12" s="25">
        <v>127851.624</v>
      </c>
      <c r="G12" s="25">
        <v>9410.8340000000007</v>
      </c>
    </row>
    <row r="13" spans="1:7" x14ac:dyDescent="0.25">
      <c r="A13" s="23" t="s">
        <v>84</v>
      </c>
      <c r="B13" s="21">
        <v>90416649365</v>
      </c>
      <c r="C13" s="22" t="s">
        <v>98</v>
      </c>
      <c r="D13" s="23" t="s">
        <v>60</v>
      </c>
      <c r="E13" s="24">
        <v>72</v>
      </c>
      <c r="F13" s="25">
        <v>95369.42</v>
      </c>
      <c r="G13" s="25">
        <v>9436.98</v>
      </c>
    </row>
    <row r="14" spans="1:7" x14ac:dyDescent="0.25">
      <c r="A14" s="23" t="s">
        <v>85</v>
      </c>
      <c r="B14" s="21">
        <v>90180501899</v>
      </c>
      <c r="C14" s="22" t="s">
        <v>99</v>
      </c>
      <c r="D14" s="23" t="s">
        <v>60</v>
      </c>
      <c r="E14" s="24">
        <v>151</v>
      </c>
      <c r="F14" s="25">
        <v>61211.421999999999</v>
      </c>
      <c r="G14" s="25">
        <v>2921.9580000000001</v>
      </c>
    </row>
    <row r="15" spans="1:7" x14ac:dyDescent="0.25">
      <c r="A15" s="23" t="s">
        <v>86</v>
      </c>
      <c r="B15" s="21">
        <v>23362184943</v>
      </c>
      <c r="C15" s="22" t="s">
        <v>100</v>
      </c>
      <c r="D15" s="23" t="s">
        <v>60</v>
      </c>
      <c r="E15" s="24">
        <v>82</v>
      </c>
      <c r="F15" s="25">
        <v>46190.557000000001</v>
      </c>
      <c r="G15" s="25">
        <v>6696.3360000000002</v>
      </c>
    </row>
    <row r="16" spans="1:7" x14ac:dyDescent="0.25">
      <c r="A16" s="23" t="s">
        <v>87</v>
      </c>
      <c r="B16" s="21">
        <v>49604933226</v>
      </c>
      <c r="C16" s="26" t="s">
        <v>101</v>
      </c>
      <c r="D16" s="23" t="s">
        <v>60</v>
      </c>
      <c r="E16" s="24">
        <v>94</v>
      </c>
      <c r="F16" s="25">
        <v>42264.427000000003</v>
      </c>
      <c r="G16" s="25">
        <v>3118.3589999999999</v>
      </c>
    </row>
    <row r="17" spans="1:8" ht="15" customHeight="1" x14ac:dyDescent="0.25">
      <c r="A17" s="102" t="s">
        <v>88</v>
      </c>
      <c r="B17" s="103"/>
      <c r="C17" s="103"/>
      <c r="D17" s="103"/>
      <c r="E17" s="27">
        <f>SUM(E7:E16)</f>
        <v>4863</v>
      </c>
      <c r="F17" s="27">
        <f>SUM(F7:F16)</f>
        <v>2606318.6079999995</v>
      </c>
      <c r="G17" s="27">
        <f>SUM(G7:G16)</f>
        <v>491742.12999999989</v>
      </c>
    </row>
    <row r="18" spans="1:8" ht="15" customHeight="1" x14ac:dyDescent="0.25">
      <c r="A18" s="104" t="s">
        <v>105</v>
      </c>
      <c r="B18" s="105"/>
      <c r="C18" s="105"/>
      <c r="D18" s="106"/>
      <c r="E18" s="28">
        <v>6333</v>
      </c>
      <c r="F18" s="28">
        <v>3195367.591</v>
      </c>
      <c r="G18" s="28">
        <v>459989.95299999998</v>
      </c>
    </row>
    <row r="19" spans="1:8" ht="15" customHeight="1" x14ac:dyDescent="0.25">
      <c r="A19" s="107" t="s">
        <v>89</v>
      </c>
      <c r="B19" s="108"/>
      <c r="C19" s="108"/>
      <c r="D19" s="109"/>
      <c r="E19" s="29">
        <f>E17/E18</f>
        <v>0.76788252013263858</v>
      </c>
      <c r="F19" s="29">
        <f>F17/F18</f>
        <v>0.8156553303416163</v>
      </c>
      <c r="G19" s="29">
        <f>G17/G18</f>
        <v>1.0690279794002369</v>
      </c>
    </row>
    <row r="21" spans="1:8" x14ac:dyDescent="0.25">
      <c r="A21" s="3" t="s">
        <v>34</v>
      </c>
      <c r="F21" s="18"/>
    </row>
    <row r="22" spans="1:8" x14ac:dyDescent="0.25">
      <c r="F22" s="18"/>
    </row>
    <row r="24" spans="1:8" x14ac:dyDescent="0.25">
      <c r="B24"/>
      <c r="C24"/>
      <c r="D24"/>
      <c r="E24"/>
      <c r="F24"/>
      <c r="G24"/>
      <c r="H24"/>
    </row>
    <row r="25" spans="1:8" x14ac:dyDescent="0.25">
      <c r="B25"/>
      <c r="C25"/>
      <c r="D25"/>
      <c r="E25"/>
      <c r="F25"/>
      <c r="G25"/>
      <c r="H25"/>
    </row>
    <row r="26" spans="1:8" x14ac:dyDescent="0.25">
      <c r="B26"/>
      <c r="C26"/>
      <c r="D26"/>
      <c r="E26"/>
      <c r="F26"/>
      <c r="G26"/>
      <c r="H26"/>
    </row>
    <row r="27" spans="1:8" x14ac:dyDescent="0.25">
      <c r="B27"/>
      <c r="C27"/>
      <c r="D27"/>
      <c r="E27"/>
      <c r="F27"/>
      <c r="G27"/>
      <c r="H27"/>
    </row>
    <row r="28" spans="1:8" x14ac:dyDescent="0.25">
      <c r="B28"/>
      <c r="C28"/>
      <c r="D28"/>
      <c r="E28"/>
      <c r="F28"/>
      <c r="G28"/>
      <c r="H28"/>
    </row>
    <row r="29" spans="1:8" x14ac:dyDescent="0.25">
      <c r="A29" s="70"/>
      <c r="B29"/>
      <c r="C29"/>
      <c r="D29"/>
      <c r="E29"/>
      <c r="F29"/>
      <c r="G29"/>
      <c r="H29"/>
    </row>
  </sheetData>
  <mergeCells count="3">
    <mergeCell ref="A17:D17"/>
    <mergeCell ref="A18:D18"/>
    <mergeCell ref="A19:D19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6"/>
  <sheetViews>
    <sheetView tabSelected="1" workbookViewId="0">
      <selection activeCell="A22" sqref="A22"/>
    </sheetView>
  </sheetViews>
  <sheetFormatPr defaultRowHeight="15" x14ac:dyDescent="0.25"/>
  <cols>
    <col min="1" max="1" width="25.28515625" style="73" customWidth="1"/>
    <col min="2" max="11" width="8.85546875" style="73" bestFit="1" customWidth="1"/>
    <col min="12" max="12" width="7.42578125" style="73" bestFit="1" customWidth="1"/>
    <col min="13" max="16384" width="9.140625" style="73"/>
  </cols>
  <sheetData>
    <row r="3" spans="1:12" x14ac:dyDescent="0.25">
      <c r="A3" s="74" t="s">
        <v>111</v>
      </c>
      <c r="B3" s="74"/>
    </row>
    <row r="4" spans="1:12" x14ac:dyDescent="0.25">
      <c r="A4" s="75"/>
      <c r="C4" s="76"/>
      <c r="G4" s="77"/>
      <c r="H4" s="78"/>
    </row>
    <row r="5" spans="1:12" ht="22.5" customHeight="1" x14ac:dyDescent="0.25">
      <c r="A5" s="115" t="s">
        <v>0</v>
      </c>
      <c r="B5" s="116" t="s">
        <v>73</v>
      </c>
      <c r="C5" s="116" t="s">
        <v>74</v>
      </c>
      <c r="D5" s="116" t="s">
        <v>22</v>
      </c>
      <c r="E5" s="116" t="s">
        <v>23</v>
      </c>
      <c r="F5" s="116" t="s">
        <v>24</v>
      </c>
      <c r="G5" s="116" t="s">
        <v>25</v>
      </c>
      <c r="H5" s="116" t="s">
        <v>26</v>
      </c>
      <c r="I5" s="116" t="s">
        <v>27</v>
      </c>
      <c r="J5" s="116" t="s">
        <v>28</v>
      </c>
      <c r="K5" s="116" t="s">
        <v>35</v>
      </c>
      <c r="L5" s="116" t="s">
        <v>106</v>
      </c>
    </row>
    <row r="6" spans="1:12" x14ac:dyDescent="0.25">
      <c r="A6" s="117" t="s">
        <v>77</v>
      </c>
      <c r="B6" s="118">
        <v>99</v>
      </c>
      <c r="C6" s="118">
        <v>88</v>
      </c>
      <c r="D6" s="119">
        <v>92</v>
      </c>
      <c r="E6" s="119">
        <v>91</v>
      </c>
      <c r="F6" s="119">
        <v>76</v>
      </c>
      <c r="G6" s="119">
        <v>78</v>
      </c>
      <c r="H6" s="119">
        <v>82</v>
      </c>
      <c r="I6" s="119">
        <v>73</v>
      </c>
      <c r="J6" s="119">
        <v>68</v>
      </c>
      <c r="K6" s="118">
        <v>64</v>
      </c>
      <c r="L6" s="124">
        <f>K6/B6</f>
        <v>0.64646464646464652</v>
      </c>
    </row>
    <row r="7" spans="1:12" x14ac:dyDescent="0.25">
      <c r="A7" s="117" t="s">
        <v>3</v>
      </c>
      <c r="B7" s="121">
        <v>7664</v>
      </c>
      <c r="C7" s="121">
        <v>6397</v>
      </c>
      <c r="D7" s="114">
        <v>6644</v>
      </c>
      <c r="E7" s="114">
        <v>6525</v>
      </c>
      <c r="F7" s="114">
        <v>5598</v>
      </c>
      <c r="G7" s="114">
        <v>6070</v>
      </c>
      <c r="H7" s="114">
        <v>5869</v>
      </c>
      <c r="I7" s="114">
        <v>5254</v>
      </c>
      <c r="J7" s="114">
        <v>6060</v>
      </c>
      <c r="K7" s="121">
        <v>6333</v>
      </c>
      <c r="L7" s="124">
        <f t="shared" ref="L7:L12" si="0">K7/B7</f>
        <v>0.82633089770354906</v>
      </c>
    </row>
    <row r="8" spans="1:12" x14ac:dyDescent="0.25">
      <c r="A8" s="117" t="s">
        <v>4</v>
      </c>
      <c r="B8" s="121">
        <v>2613451</v>
      </c>
      <c r="C8" s="121">
        <v>2023173</v>
      </c>
      <c r="D8" s="114">
        <v>1903998</v>
      </c>
      <c r="E8" s="122">
        <v>2144176</v>
      </c>
      <c r="F8" s="114">
        <v>1827385</v>
      </c>
      <c r="G8" s="114">
        <v>2319953</v>
      </c>
      <c r="H8" s="114">
        <v>2421799</v>
      </c>
      <c r="I8" s="114">
        <v>2043378</v>
      </c>
      <c r="J8" s="114">
        <v>2665428</v>
      </c>
      <c r="K8" s="121">
        <v>3195368</v>
      </c>
      <c r="L8" s="124">
        <f t="shared" si="0"/>
        <v>1.2226622959450932</v>
      </c>
    </row>
    <row r="9" spans="1:12" x14ac:dyDescent="0.25">
      <c r="A9" s="117" t="s">
        <v>78</v>
      </c>
      <c r="B9" s="121">
        <v>26398</v>
      </c>
      <c r="C9" s="121">
        <v>22991</v>
      </c>
      <c r="D9" s="114">
        <v>20696</v>
      </c>
      <c r="E9" s="114">
        <v>23562</v>
      </c>
      <c r="F9" s="114">
        <v>24045</v>
      </c>
      <c r="G9" s="114">
        <v>29743</v>
      </c>
      <c r="H9" s="114">
        <v>29534</v>
      </c>
      <c r="I9" s="114">
        <v>27991</v>
      </c>
      <c r="J9" s="114">
        <v>39197</v>
      </c>
      <c r="K9" s="121">
        <v>49928</v>
      </c>
      <c r="L9" s="124">
        <f t="shared" si="0"/>
        <v>1.8913554057125539</v>
      </c>
    </row>
    <row r="10" spans="1:12" x14ac:dyDescent="0.25">
      <c r="A10" s="117" t="s">
        <v>107</v>
      </c>
      <c r="B10" s="120">
        <v>341</v>
      </c>
      <c r="C10" s="127">
        <v>316</v>
      </c>
      <c r="D10" s="128">
        <v>287</v>
      </c>
      <c r="E10" s="123">
        <v>329</v>
      </c>
      <c r="F10" s="123">
        <v>326</v>
      </c>
      <c r="G10" s="123">
        <v>382</v>
      </c>
      <c r="H10" s="123">
        <v>413</v>
      </c>
      <c r="I10" s="123">
        <v>389</v>
      </c>
      <c r="J10" s="123">
        <v>440</v>
      </c>
      <c r="K10" s="120">
        <v>505</v>
      </c>
      <c r="L10" s="124">
        <f t="shared" si="0"/>
        <v>1.4809384164222874</v>
      </c>
    </row>
    <row r="11" spans="1:12" x14ac:dyDescent="0.25">
      <c r="A11" s="117" t="s">
        <v>75</v>
      </c>
      <c r="B11" s="125">
        <v>147711</v>
      </c>
      <c r="C11" s="131">
        <v>-55560</v>
      </c>
      <c r="D11" s="132">
        <v>-21599</v>
      </c>
      <c r="E11" s="126">
        <v>72928</v>
      </c>
      <c r="F11" s="114">
        <v>116269</v>
      </c>
      <c r="G11" s="114">
        <v>292643</v>
      </c>
      <c r="H11" s="114">
        <v>398570</v>
      </c>
      <c r="I11" s="114">
        <v>215716</v>
      </c>
      <c r="J11" s="114">
        <v>302390</v>
      </c>
      <c r="K11" s="121">
        <v>459990</v>
      </c>
      <c r="L11" s="124">
        <f t="shared" si="0"/>
        <v>3.1141214939984159</v>
      </c>
    </row>
    <row r="12" spans="1:12" x14ac:dyDescent="0.25">
      <c r="A12" s="117" t="s">
        <v>109</v>
      </c>
      <c r="B12" s="121">
        <v>3851</v>
      </c>
      <c r="C12" s="129">
        <v>4086</v>
      </c>
      <c r="D12" s="130">
        <v>3963</v>
      </c>
      <c r="E12" s="114">
        <v>4131</v>
      </c>
      <c r="F12" s="114">
        <v>4210</v>
      </c>
      <c r="G12" s="114">
        <v>4382</v>
      </c>
      <c r="H12" s="114">
        <v>4529</v>
      </c>
      <c r="I12" s="114">
        <v>4496</v>
      </c>
      <c r="J12" s="114">
        <v>4640</v>
      </c>
      <c r="K12" s="121">
        <v>4906</v>
      </c>
      <c r="L12" s="124">
        <f t="shared" si="0"/>
        <v>1.2739548169306674</v>
      </c>
    </row>
    <row r="13" spans="1:12" x14ac:dyDescent="0.25">
      <c r="A13" s="84" t="s">
        <v>81</v>
      </c>
    </row>
    <row r="14" spans="1:12" x14ac:dyDescent="0.25">
      <c r="H14" s="87"/>
    </row>
    <row r="15" spans="1:12" x14ac:dyDescent="0.25">
      <c r="G15" s="88"/>
    </row>
    <row r="16" spans="1:12" x14ac:dyDescent="0.25">
      <c r="C16" s="87"/>
      <c r="D16" s="87"/>
      <c r="E16" s="85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3"/>
  <sheetViews>
    <sheetView workbookViewId="0">
      <selection activeCell="E31" sqref="E31"/>
    </sheetView>
  </sheetViews>
  <sheetFormatPr defaultRowHeight="15" x14ac:dyDescent="0.25"/>
  <cols>
    <col min="1" max="1" width="8.42578125" style="73" customWidth="1"/>
    <col min="2" max="2" width="11.42578125" style="73" customWidth="1"/>
    <col min="3" max="3" width="9.5703125" style="73" bestFit="1" customWidth="1"/>
    <col min="4" max="4" width="9.140625" style="73"/>
    <col min="5" max="5" width="11.85546875" style="73" customWidth="1"/>
    <col min="6" max="6" width="9.140625" style="73"/>
    <col min="7" max="7" width="12" style="73" customWidth="1"/>
    <col min="8" max="8" width="19.85546875" style="73" customWidth="1"/>
    <col min="9" max="16384" width="9.140625" style="73"/>
  </cols>
  <sheetData>
    <row r="3" spans="1:8" x14ac:dyDescent="0.25">
      <c r="A3" s="74" t="s">
        <v>108</v>
      </c>
      <c r="B3" s="74"/>
    </row>
    <row r="4" spans="1:8" ht="22.5" customHeight="1" x14ac:dyDescent="0.25">
      <c r="A4" s="86" t="s">
        <v>65</v>
      </c>
      <c r="B4" s="86" t="s">
        <v>77</v>
      </c>
      <c r="C4" s="86" t="s">
        <v>3</v>
      </c>
      <c r="D4" s="86" t="s">
        <v>4</v>
      </c>
      <c r="E4" s="86" t="s">
        <v>78</v>
      </c>
      <c r="F4" s="86" t="s">
        <v>79</v>
      </c>
      <c r="G4" s="86" t="s">
        <v>75</v>
      </c>
      <c r="H4" s="86" t="s">
        <v>80</v>
      </c>
    </row>
    <row r="5" spans="1:8" x14ac:dyDescent="0.25">
      <c r="A5" s="79" t="s">
        <v>66</v>
      </c>
      <c r="B5" s="80">
        <v>70</v>
      </c>
      <c r="C5" s="81">
        <v>1941</v>
      </c>
      <c r="D5" s="82">
        <v>663691</v>
      </c>
      <c r="E5" s="82">
        <f>D5/B5</f>
        <v>9481.2999999999993</v>
      </c>
      <c r="F5" s="82">
        <f>D5/C5</f>
        <v>341.93250901597116</v>
      </c>
      <c r="G5" s="82">
        <v>66163</v>
      </c>
      <c r="H5" s="82">
        <v>3096</v>
      </c>
    </row>
    <row r="6" spans="1:8" x14ac:dyDescent="0.25">
      <c r="A6" s="79" t="s">
        <v>67</v>
      </c>
      <c r="B6" s="80">
        <v>75</v>
      </c>
      <c r="C6" s="81">
        <v>2622</v>
      </c>
      <c r="D6" s="82">
        <v>1065404</v>
      </c>
      <c r="E6" s="82">
        <f t="shared" ref="E6:E20" si="0">D6/B6</f>
        <v>14205.386666666667</v>
      </c>
      <c r="F6" s="82">
        <f t="shared" ref="F6:F20" si="1">D6/C6</f>
        <v>406.33257055682685</v>
      </c>
      <c r="G6" s="82">
        <v>101214</v>
      </c>
      <c r="H6" s="82">
        <v>3226</v>
      </c>
    </row>
    <row r="7" spans="1:8" x14ac:dyDescent="0.25">
      <c r="A7" s="79" t="s">
        <v>68</v>
      </c>
      <c r="B7" s="80">
        <v>77</v>
      </c>
      <c r="C7" s="81">
        <v>3463</v>
      </c>
      <c r="D7" s="82">
        <v>1295834</v>
      </c>
      <c r="E7" s="82">
        <f t="shared" si="0"/>
        <v>16829.012987012986</v>
      </c>
      <c r="F7" s="82">
        <f t="shared" si="1"/>
        <v>374.19405140051975</v>
      </c>
      <c r="G7" s="82">
        <v>83085</v>
      </c>
      <c r="H7" s="82">
        <v>3400</v>
      </c>
    </row>
    <row r="8" spans="1:8" x14ac:dyDescent="0.25">
      <c r="A8" s="79" t="s">
        <v>69</v>
      </c>
      <c r="B8" s="80">
        <v>75</v>
      </c>
      <c r="C8" s="81">
        <v>4368</v>
      </c>
      <c r="D8" s="82">
        <v>1654712</v>
      </c>
      <c r="E8" s="82">
        <f t="shared" si="0"/>
        <v>22062.826666666668</v>
      </c>
      <c r="F8" s="82">
        <f t="shared" si="1"/>
        <v>378.8260073260073</v>
      </c>
      <c r="G8" s="82">
        <v>62163</v>
      </c>
      <c r="H8" s="82">
        <v>3656</v>
      </c>
    </row>
    <row r="9" spans="1:8" x14ac:dyDescent="0.25">
      <c r="A9" s="79" t="s">
        <v>70</v>
      </c>
      <c r="B9" s="80">
        <v>72</v>
      </c>
      <c r="C9" s="81">
        <v>5397</v>
      </c>
      <c r="D9" s="82">
        <v>2096679</v>
      </c>
      <c r="E9" s="82">
        <f t="shared" si="0"/>
        <v>29120.541666666668</v>
      </c>
      <c r="F9" s="82">
        <f t="shared" si="1"/>
        <v>388.48971650917179</v>
      </c>
      <c r="G9" s="82">
        <v>156175</v>
      </c>
      <c r="H9" s="82">
        <v>3738</v>
      </c>
    </row>
    <row r="10" spans="1:8" x14ac:dyDescent="0.25">
      <c r="A10" s="79" t="s">
        <v>71</v>
      </c>
      <c r="B10" s="80">
        <v>74</v>
      </c>
      <c r="C10" s="81">
        <v>5761</v>
      </c>
      <c r="D10" s="82">
        <v>1487870</v>
      </c>
      <c r="E10" s="82">
        <f t="shared" si="0"/>
        <v>20106.35135135135</v>
      </c>
      <c r="F10" s="82">
        <f t="shared" si="1"/>
        <v>258.2659260545044</v>
      </c>
      <c r="G10" s="82">
        <v>102458</v>
      </c>
      <c r="H10" s="82">
        <v>3756</v>
      </c>
    </row>
    <row r="11" spans="1:8" x14ac:dyDescent="0.25">
      <c r="A11" s="79" t="s">
        <v>72</v>
      </c>
      <c r="B11" s="80">
        <v>85</v>
      </c>
      <c r="C11" s="81">
        <v>6503</v>
      </c>
      <c r="D11" s="82">
        <v>2109521</v>
      </c>
      <c r="E11" s="82">
        <f t="shared" si="0"/>
        <v>24817.894117647058</v>
      </c>
      <c r="F11" s="82">
        <f t="shared" si="1"/>
        <v>324.39197293556822</v>
      </c>
      <c r="G11" s="82">
        <v>209287</v>
      </c>
      <c r="H11" s="82">
        <v>3777</v>
      </c>
    </row>
    <row r="12" spans="1:8" x14ac:dyDescent="0.25">
      <c r="A12" s="79" t="s">
        <v>73</v>
      </c>
      <c r="B12" s="80">
        <v>99</v>
      </c>
      <c r="C12" s="81">
        <v>7664</v>
      </c>
      <c r="D12" s="82">
        <v>2613451</v>
      </c>
      <c r="E12" s="82">
        <f t="shared" si="0"/>
        <v>26398.494949494951</v>
      </c>
      <c r="F12" s="82">
        <f t="shared" si="1"/>
        <v>341.00352296450939</v>
      </c>
      <c r="G12" s="82">
        <v>147711</v>
      </c>
      <c r="H12" s="82">
        <v>3851</v>
      </c>
    </row>
    <row r="13" spans="1:8" x14ac:dyDescent="0.25">
      <c r="A13" s="79" t="s">
        <v>74</v>
      </c>
      <c r="B13" s="80">
        <v>88</v>
      </c>
      <c r="C13" s="81">
        <v>6397</v>
      </c>
      <c r="D13" s="82">
        <v>2023173</v>
      </c>
      <c r="E13" s="82">
        <f t="shared" si="0"/>
        <v>22990.602272727272</v>
      </c>
      <c r="F13" s="82">
        <f t="shared" si="1"/>
        <v>316.26903235891825</v>
      </c>
      <c r="G13" s="83">
        <v>-55560</v>
      </c>
      <c r="H13" s="82">
        <v>4086</v>
      </c>
    </row>
    <row r="14" spans="1:8" x14ac:dyDescent="0.25">
      <c r="A14" s="79" t="s">
        <v>22</v>
      </c>
      <c r="B14" s="80">
        <v>92</v>
      </c>
      <c r="C14" s="81">
        <v>6644</v>
      </c>
      <c r="D14" s="82">
        <v>1903998</v>
      </c>
      <c r="E14" s="82">
        <f t="shared" si="0"/>
        <v>20695.630434782608</v>
      </c>
      <c r="F14" s="82">
        <f t="shared" si="1"/>
        <v>286.57405177603852</v>
      </c>
      <c r="G14" s="83">
        <v>-21599</v>
      </c>
      <c r="H14" s="82">
        <v>3963</v>
      </c>
    </row>
    <row r="15" spans="1:8" x14ac:dyDescent="0.25">
      <c r="A15" s="79" t="s">
        <v>23</v>
      </c>
      <c r="B15" s="80">
        <v>91</v>
      </c>
      <c r="C15" s="81">
        <v>6525</v>
      </c>
      <c r="D15" s="82">
        <v>2144176</v>
      </c>
      <c r="E15" s="82">
        <f t="shared" si="0"/>
        <v>23562.373626373625</v>
      </c>
      <c r="F15" s="82">
        <f t="shared" si="1"/>
        <v>328.60934865900384</v>
      </c>
      <c r="G15" s="82">
        <v>72928</v>
      </c>
      <c r="H15" s="82">
        <v>4131</v>
      </c>
    </row>
    <row r="16" spans="1:8" x14ac:dyDescent="0.25">
      <c r="A16" s="79" t="s">
        <v>24</v>
      </c>
      <c r="B16" s="80">
        <v>76</v>
      </c>
      <c r="C16" s="81">
        <v>5598</v>
      </c>
      <c r="D16" s="82">
        <v>1827385</v>
      </c>
      <c r="E16" s="82">
        <f t="shared" si="0"/>
        <v>24044.53947368421</v>
      </c>
      <c r="F16" s="82">
        <f t="shared" si="1"/>
        <v>326.43533404787422</v>
      </c>
      <c r="G16" s="82">
        <v>116269</v>
      </c>
      <c r="H16" s="82">
        <v>4210</v>
      </c>
    </row>
    <row r="17" spans="1:8" x14ac:dyDescent="0.25">
      <c r="A17" s="79" t="s">
        <v>25</v>
      </c>
      <c r="B17" s="80">
        <v>78</v>
      </c>
      <c r="C17" s="81">
        <v>6070</v>
      </c>
      <c r="D17" s="82">
        <v>2319953</v>
      </c>
      <c r="E17" s="82">
        <f t="shared" si="0"/>
        <v>29742.98717948718</v>
      </c>
      <c r="F17" s="82">
        <f t="shared" si="1"/>
        <v>382.19983525535417</v>
      </c>
      <c r="G17" s="82">
        <v>292643</v>
      </c>
      <c r="H17" s="82">
        <v>4382</v>
      </c>
    </row>
    <row r="18" spans="1:8" x14ac:dyDescent="0.25">
      <c r="A18" s="79" t="s">
        <v>26</v>
      </c>
      <c r="B18" s="80">
        <v>82</v>
      </c>
      <c r="C18" s="81">
        <v>5869</v>
      </c>
      <c r="D18" s="82">
        <v>2421799</v>
      </c>
      <c r="E18" s="82">
        <f t="shared" si="0"/>
        <v>29534.134146341465</v>
      </c>
      <c r="F18" s="82">
        <f t="shared" si="1"/>
        <v>412.6425285397853</v>
      </c>
      <c r="G18" s="82">
        <v>398570</v>
      </c>
      <c r="H18" s="82">
        <v>4529</v>
      </c>
    </row>
    <row r="19" spans="1:8" x14ac:dyDescent="0.25">
      <c r="A19" s="79" t="s">
        <v>27</v>
      </c>
      <c r="B19" s="80">
        <v>73</v>
      </c>
      <c r="C19" s="81">
        <v>5254</v>
      </c>
      <c r="D19" s="82">
        <v>2043378</v>
      </c>
      <c r="E19" s="82">
        <f t="shared" si="0"/>
        <v>27991.479452054795</v>
      </c>
      <c r="F19" s="82">
        <f t="shared" si="1"/>
        <v>388.91853825656642</v>
      </c>
      <c r="G19" s="82">
        <v>215716</v>
      </c>
      <c r="H19" s="82">
        <v>4496</v>
      </c>
    </row>
    <row r="20" spans="1:8" x14ac:dyDescent="0.25">
      <c r="A20" s="79" t="s">
        <v>28</v>
      </c>
      <c r="B20" s="80">
        <v>68</v>
      </c>
      <c r="C20" s="81">
        <v>6060</v>
      </c>
      <c r="D20" s="82">
        <v>2665428</v>
      </c>
      <c r="E20" s="82">
        <f t="shared" si="0"/>
        <v>39197.470588235294</v>
      </c>
      <c r="F20" s="82">
        <f t="shared" si="1"/>
        <v>439.83960396039606</v>
      </c>
      <c r="G20" s="82">
        <v>302390</v>
      </c>
      <c r="H20" s="82">
        <v>4640</v>
      </c>
    </row>
    <row r="21" spans="1:8" x14ac:dyDescent="0.25">
      <c r="A21" s="79" t="s">
        <v>35</v>
      </c>
      <c r="B21" s="80">
        <v>64</v>
      </c>
      <c r="C21" s="81">
        <v>6333</v>
      </c>
      <c r="D21" s="82">
        <v>3195367.591</v>
      </c>
      <c r="E21" s="82">
        <f>D21/B21</f>
        <v>49927.618609375</v>
      </c>
      <c r="F21" s="82">
        <f>D21/C21</f>
        <v>504.55828059371544</v>
      </c>
      <c r="G21" s="82">
        <v>459989.95299999998</v>
      </c>
      <c r="H21" s="82">
        <v>4906.1459945260276</v>
      </c>
    </row>
    <row r="23" spans="1:8" x14ac:dyDescent="0.25">
      <c r="A23" s="84" t="s">
        <v>81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showGridLines="0" workbookViewId="0">
      <selection activeCell="I28" sqref="I28"/>
    </sheetView>
  </sheetViews>
  <sheetFormatPr defaultRowHeight="15" x14ac:dyDescent="0.25"/>
  <cols>
    <col min="1" max="1" width="19.28515625" style="64" customWidth="1"/>
    <col min="2" max="2" width="6.42578125" style="64" bestFit="1" customWidth="1"/>
    <col min="3" max="3" width="7.42578125" style="64" bestFit="1" customWidth="1"/>
    <col min="4" max="5" width="6.42578125" style="64" bestFit="1" customWidth="1"/>
    <col min="6" max="9" width="7.42578125" style="64" bestFit="1" customWidth="1"/>
    <col min="10" max="11" width="7" style="64" bestFit="1" customWidth="1"/>
    <col min="12" max="12" width="6.42578125" style="64" bestFit="1" customWidth="1"/>
    <col min="13" max="18" width="7.42578125" style="64" bestFit="1" customWidth="1"/>
    <col min="19" max="25" width="10.7109375" style="64" customWidth="1"/>
    <col min="26" max="16384" width="9.140625" style="64"/>
  </cols>
  <sheetData>
    <row r="1" spans="1:25" ht="15" customHeight="1" x14ac:dyDescent="0.25">
      <c r="A1" s="63" t="s">
        <v>61</v>
      </c>
      <c r="B1" s="63"/>
      <c r="C1" s="63"/>
      <c r="D1" s="63"/>
      <c r="E1" s="63"/>
      <c r="F1" s="63"/>
      <c r="G1" s="63"/>
      <c r="H1" s="63"/>
      <c r="I1" s="63"/>
      <c r="J1" s="63"/>
    </row>
    <row r="2" spans="1:25" ht="20.25" customHeight="1" x14ac:dyDescent="0.25">
      <c r="L2" s="91"/>
      <c r="M2" s="92"/>
      <c r="N2" s="92"/>
      <c r="O2" s="92"/>
      <c r="P2" s="92"/>
      <c r="Q2" s="65"/>
    </row>
    <row r="3" spans="1:25" x14ac:dyDescent="0.25">
      <c r="A3" s="93" t="s">
        <v>76</v>
      </c>
      <c r="B3" s="93"/>
      <c r="C3" s="93"/>
      <c r="D3" s="93"/>
      <c r="E3" s="93"/>
      <c r="F3" s="93"/>
      <c r="G3" s="93"/>
      <c r="H3" s="93"/>
      <c r="I3" s="93"/>
      <c r="J3" s="93"/>
      <c r="K3" s="94"/>
      <c r="L3" s="94"/>
      <c r="M3" s="94"/>
      <c r="N3" s="94"/>
      <c r="O3" s="94"/>
      <c r="P3" s="94"/>
      <c r="Q3" s="95"/>
      <c r="R3" s="96"/>
      <c r="S3" s="96"/>
      <c r="T3" s="66"/>
      <c r="U3" s="66"/>
      <c r="V3" s="66"/>
      <c r="W3" s="66"/>
      <c r="X3" s="66"/>
      <c r="Y3" s="66"/>
    </row>
    <row r="4" spans="1:25" x14ac:dyDescent="0.25">
      <c r="A4" s="97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9"/>
    </row>
    <row r="5" spans="1:25" x14ac:dyDescent="0.25">
      <c r="A5" s="68" t="s">
        <v>0</v>
      </c>
      <c r="B5" s="111" t="s">
        <v>66</v>
      </c>
      <c r="C5" s="111" t="s">
        <v>67</v>
      </c>
      <c r="D5" s="111" t="s">
        <v>68</v>
      </c>
      <c r="E5" s="111" t="s">
        <v>69</v>
      </c>
      <c r="F5" s="111" t="s">
        <v>70</v>
      </c>
      <c r="G5" s="111" t="s">
        <v>71</v>
      </c>
      <c r="H5" s="111" t="s">
        <v>72</v>
      </c>
      <c r="I5" s="68" t="s">
        <v>73</v>
      </c>
      <c r="J5" s="68" t="s">
        <v>74</v>
      </c>
      <c r="K5" s="68" t="s">
        <v>22</v>
      </c>
      <c r="L5" s="68" t="s">
        <v>23</v>
      </c>
      <c r="M5" s="68" t="s">
        <v>24</v>
      </c>
      <c r="N5" s="68" t="s">
        <v>25</v>
      </c>
      <c r="O5" s="68" t="s">
        <v>26</v>
      </c>
      <c r="P5" s="68" t="s">
        <v>27</v>
      </c>
      <c r="Q5" s="69" t="s">
        <v>28</v>
      </c>
      <c r="R5" s="68" t="s">
        <v>35</v>
      </c>
    </row>
    <row r="6" spans="1:25" ht="28.5" customHeight="1" x14ac:dyDescent="0.25">
      <c r="A6" s="112" t="s">
        <v>62</v>
      </c>
      <c r="B6" s="82">
        <v>66163</v>
      </c>
      <c r="C6" s="82">
        <v>101214</v>
      </c>
      <c r="D6" s="82">
        <v>83085</v>
      </c>
      <c r="E6" s="82">
        <v>62163</v>
      </c>
      <c r="F6" s="82">
        <v>156175</v>
      </c>
      <c r="G6" s="82">
        <v>102458</v>
      </c>
      <c r="H6" s="82">
        <v>209287</v>
      </c>
      <c r="I6" s="82">
        <v>147711</v>
      </c>
      <c r="J6" s="83">
        <v>-55560</v>
      </c>
      <c r="K6" s="113">
        <v>-21599</v>
      </c>
      <c r="L6" s="114">
        <v>72928</v>
      </c>
      <c r="M6" s="114">
        <v>116269</v>
      </c>
      <c r="N6" s="114">
        <v>292643</v>
      </c>
      <c r="O6" s="114">
        <v>398570</v>
      </c>
      <c r="P6" s="114">
        <v>215716</v>
      </c>
      <c r="Q6" s="114">
        <v>302390</v>
      </c>
      <c r="R6" s="114">
        <v>459989.95299999998</v>
      </c>
    </row>
    <row r="7" spans="1:25" x14ac:dyDescent="0.25">
      <c r="A7" s="100"/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72"/>
      <c r="R7" s="72"/>
      <c r="T7" s="72"/>
    </row>
    <row r="8" spans="1:25" x14ac:dyDescent="0.25">
      <c r="A8" s="101" t="s">
        <v>61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</row>
    <row r="9" spans="1:25" x14ac:dyDescent="0.25">
      <c r="A9" s="59"/>
      <c r="B9" s="59"/>
      <c r="C9" s="59"/>
      <c r="D9" s="59"/>
      <c r="E9" s="59"/>
      <c r="F9" s="59"/>
      <c r="G9" s="59"/>
      <c r="H9" s="59"/>
      <c r="I9" s="59"/>
      <c r="J9" s="59"/>
      <c r="K9" s="67"/>
    </row>
    <row r="25" spans="1:10" x14ac:dyDescent="0.25">
      <c r="A25" s="3" t="s">
        <v>34</v>
      </c>
      <c r="B25" s="3"/>
      <c r="C25" s="3"/>
      <c r="D25" s="3"/>
      <c r="E25" s="3"/>
      <c r="F25" s="3"/>
      <c r="G25" s="3"/>
      <c r="H25" s="3"/>
      <c r="I25" s="3"/>
      <c r="J25" s="3"/>
    </row>
  </sheetData>
  <mergeCells count="5">
    <mergeCell ref="L2:P2"/>
    <mergeCell ref="A3:S3"/>
    <mergeCell ref="A4:Q4"/>
    <mergeCell ref="A7:N7"/>
    <mergeCell ref="A8:N8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workbookViewId="0">
      <selection activeCell="B25" sqref="B25"/>
    </sheetView>
  </sheetViews>
  <sheetFormatPr defaultRowHeight="15" x14ac:dyDescent="0.25"/>
  <cols>
    <col min="1" max="1" width="5.7109375" style="2" customWidth="1"/>
    <col min="2" max="2" width="36" style="2" customWidth="1"/>
    <col min="3" max="3" width="4.5703125" style="2" bestFit="1" customWidth="1"/>
    <col min="4" max="5" width="8" style="2" bestFit="1" customWidth="1"/>
    <col min="6" max="7" width="8.5703125" style="2" customWidth="1"/>
    <col min="8" max="8" width="7.5703125" style="2" customWidth="1"/>
    <col min="9" max="10" width="7.42578125" style="2" bestFit="1" customWidth="1"/>
    <col min="11" max="11" width="6.42578125" style="2" customWidth="1"/>
    <col min="12" max="12" width="7.42578125" style="2" bestFit="1" customWidth="1"/>
    <col min="13" max="13" width="6.42578125" style="2" bestFit="1" customWidth="1"/>
    <col min="14" max="14" width="6.28515625" style="2" customWidth="1"/>
    <col min="15" max="15" width="8" style="2" bestFit="1" customWidth="1"/>
    <col min="16" max="16" width="7.42578125" style="2" bestFit="1" customWidth="1"/>
    <col min="17" max="17" width="6.140625" style="2" customWidth="1"/>
    <col min="18" max="18" width="7.42578125" style="2" customWidth="1"/>
    <col min="19" max="19" width="6.7109375" style="2" customWidth="1"/>
    <col min="20" max="20" width="8.5703125" style="2" customWidth="1"/>
    <col min="21" max="22" width="8.7109375" style="2" customWidth="1"/>
    <col min="23" max="23" width="5.42578125" style="2" bestFit="1" customWidth="1"/>
    <col min="24" max="16384" width="9.140625" style="2"/>
  </cols>
  <sheetData>
    <row r="1" spans="1:23" x14ac:dyDescent="0.25">
      <c r="A1" s="30" t="s">
        <v>41</v>
      </c>
      <c r="B1" s="31"/>
      <c r="C1" s="31"/>
      <c r="D1" s="31"/>
      <c r="E1" s="31"/>
    </row>
    <row r="2" spans="1:23" x14ac:dyDescent="0.25">
      <c r="A2" s="32" t="s">
        <v>42</v>
      </c>
      <c r="B2" s="33"/>
      <c r="C2" s="31"/>
      <c r="D2" s="31"/>
      <c r="E2" s="31"/>
    </row>
    <row r="3" spans="1:23" x14ac:dyDescent="0.25">
      <c r="A3" s="34" t="s">
        <v>104</v>
      </c>
      <c r="B3" s="35"/>
      <c r="C3" s="31"/>
      <c r="D3" s="31"/>
      <c r="E3" s="31"/>
    </row>
    <row r="4" spans="1:23" x14ac:dyDescent="0.25">
      <c r="A4" s="32" t="s">
        <v>43</v>
      </c>
      <c r="B4" s="33"/>
      <c r="C4" s="31"/>
      <c r="D4" s="31"/>
      <c r="E4" s="31"/>
    </row>
    <row r="6" spans="1:23" ht="24" customHeight="1" x14ac:dyDescent="0.25">
      <c r="A6" s="90" t="s">
        <v>44</v>
      </c>
      <c r="B6" s="110"/>
      <c r="C6" s="90" t="s">
        <v>7</v>
      </c>
      <c r="D6" s="90"/>
      <c r="E6" s="90"/>
      <c r="F6" s="90" t="s">
        <v>11</v>
      </c>
      <c r="G6" s="90"/>
      <c r="H6" s="90"/>
      <c r="I6" s="90" t="s">
        <v>5</v>
      </c>
      <c r="J6" s="90"/>
      <c r="K6" s="90"/>
      <c r="L6" s="90" t="s">
        <v>16</v>
      </c>
      <c r="M6" s="90"/>
      <c r="N6" s="90"/>
      <c r="O6" s="90" t="s">
        <v>17</v>
      </c>
      <c r="P6" s="90"/>
      <c r="Q6" s="90"/>
      <c r="R6" s="90" t="s">
        <v>45</v>
      </c>
      <c r="S6" s="90"/>
      <c r="T6" s="90"/>
      <c r="U6" s="90" t="s">
        <v>18</v>
      </c>
      <c r="V6" s="90"/>
      <c r="W6" s="90"/>
    </row>
    <row r="7" spans="1:23" x14ac:dyDescent="0.25">
      <c r="A7" s="36" t="s">
        <v>46</v>
      </c>
      <c r="B7" s="37" t="s">
        <v>47</v>
      </c>
      <c r="C7" s="38" t="s">
        <v>48</v>
      </c>
      <c r="D7" s="38" t="s">
        <v>49</v>
      </c>
      <c r="E7" s="38" t="s">
        <v>50</v>
      </c>
      <c r="F7" s="38">
        <v>2016</v>
      </c>
      <c r="G7" s="38">
        <v>2017</v>
      </c>
      <c r="H7" s="38" t="s">
        <v>6</v>
      </c>
      <c r="I7" s="38">
        <v>2016</v>
      </c>
      <c r="J7" s="38">
        <v>2017</v>
      </c>
      <c r="K7" s="39" t="s">
        <v>6</v>
      </c>
      <c r="L7" s="38">
        <v>2016</v>
      </c>
      <c r="M7" s="38">
        <v>2017</v>
      </c>
      <c r="N7" s="38" t="s">
        <v>6</v>
      </c>
      <c r="O7" s="38">
        <v>2016</v>
      </c>
      <c r="P7" s="38">
        <v>2017</v>
      </c>
      <c r="Q7" s="39" t="s">
        <v>6</v>
      </c>
      <c r="R7" s="38">
        <v>2016</v>
      </c>
      <c r="S7" s="38">
        <v>2017</v>
      </c>
      <c r="T7" s="40" t="s">
        <v>6</v>
      </c>
      <c r="U7" s="38">
        <v>2016</v>
      </c>
      <c r="V7" s="38">
        <v>2017</v>
      </c>
      <c r="W7" s="40" t="s">
        <v>6</v>
      </c>
    </row>
    <row r="8" spans="1:23" x14ac:dyDescent="0.25">
      <c r="A8" s="60">
        <v>1</v>
      </c>
      <c r="B8" s="41" t="s">
        <v>51</v>
      </c>
      <c r="C8" s="42">
        <v>1</v>
      </c>
      <c r="D8" s="43">
        <v>0</v>
      </c>
      <c r="E8" s="44">
        <v>1</v>
      </c>
      <c r="F8" s="45">
        <v>207.75200000000001</v>
      </c>
      <c r="G8" s="45">
        <v>220.13499999999999</v>
      </c>
      <c r="H8" s="46">
        <v>105.96047210135163</v>
      </c>
      <c r="I8" s="42">
        <v>0</v>
      </c>
      <c r="J8" s="43">
        <v>0</v>
      </c>
      <c r="K8" s="47"/>
      <c r="L8" s="45">
        <v>26.651</v>
      </c>
      <c r="M8" s="45">
        <v>1.3979999999999999</v>
      </c>
      <c r="N8" s="46">
        <v>5.2455817792953354</v>
      </c>
      <c r="O8" s="48">
        <v>-26.651</v>
      </c>
      <c r="P8" s="48">
        <v>-1.3979999999999999</v>
      </c>
      <c r="Q8" s="47">
        <v>5.2455817792953354</v>
      </c>
      <c r="R8" s="45">
        <v>5</v>
      </c>
      <c r="S8" s="45">
        <v>5</v>
      </c>
      <c r="T8" s="46">
        <v>100</v>
      </c>
      <c r="U8" s="42">
        <v>2510.3333333333335</v>
      </c>
      <c r="V8" s="43">
        <v>2342.9166666666665</v>
      </c>
      <c r="W8" s="49">
        <v>93.330898951002524</v>
      </c>
    </row>
    <row r="9" spans="1:23" x14ac:dyDescent="0.25">
      <c r="A9" s="60">
        <v>3</v>
      </c>
      <c r="B9" s="41" t="s">
        <v>52</v>
      </c>
      <c r="C9" s="42">
        <v>1</v>
      </c>
      <c r="D9" s="43">
        <v>1</v>
      </c>
      <c r="E9" s="44">
        <v>0</v>
      </c>
      <c r="F9" s="45">
        <v>422.15699999999998</v>
      </c>
      <c r="G9" s="45">
        <v>434.84100000000001</v>
      </c>
      <c r="H9" s="46">
        <v>103.00456939006104</v>
      </c>
      <c r="I9" s="42">
        <v>1.359</v>
      </c>
      <c r="J9" s="43">
        <v>1.5860000000000001</v>
      </c>
      <c r="K9" s="47">
        <v>116.70345842531273</v>
      </c>
      <c r="L9" s="45">
        <v>0</v>
      </c>
      <c r="M9" s="45">
        <v>0</v>
      </c>
      <c r="N9" s="46"/>
      <c r="O9" s="43">
        <v>1.359</v>
      </c>
      <c r="P9" s="43">
        <v>1.5860000000000001</v>
      </c>
      <c r="Q9" s="47">
        <v>116.70345842531273</v>
      </c>
      <c r="R9" s="45">
        <v>1</v>
      </c>
      <c r="S9" s="45">
        <v>2</v>
      </c>
      <c r="T9" s="46">
        <v>200</v>
      </c>
      <c r="U9" s="42">
        <v>2614.8333333333335</v>
      </c>
      <c r="V9" s="43">
        <v>1811.5833333333333</v>
      </c>
      <c r="W9" s="49">
        <v>69.281024921919823</v>
      </c>
    </row>
    <row r="10" spans="1:23" x14ac:dyDescent="0.25">
      <c r="A10" s="60">
        <v>4</v>
      </c>
      <c r="B10" s="41" t="s">
        <v>53</v>
      </c>
      <c r="C10" s="42">
        <v>1</v>
      </c>
      <c r="D10" s="43">
        <v>0</v>
      </c>
      <c r="E10" s="44">
        <v>1</v>
      </c>
      <c r="F10" s="45">
        <v>1.4999999999999999E-2</v>
      </c>
      <c r="G10" s="45">
        <v>0.755</v>
      </c>
      <c r="H10" s="46" t="s">
        <v>38</v>
      </c>
      <c r="I10" s="42">
        <v>0</v>
      </c>
      <c r="J10" s="43">
        <v>0</v>
      </c>
      <c r="K10" s="47"/>
      <c r="L10" s="45">
        <v>1.8149999999999999</v>
      </c>
      <c r="M10" s="45">
        <v>0.316</v>
      </c>
      <c r="N10" s="46">
        <v>17.410468319559229</v>
      </c>
      <c r="O10" s="48">
        <v>-1.8149999999999999</v>
      </c>
      <c r="P10" s="43">
        <v>-0.316</v>
      </c>
      <c r="Q10" s="47">
        <v>17.410468319559229</v>
      </c>
      <c r="R10" s="45">
        <v>0</v>
      </c>
      <c r="S10" s="45">
        <v>0</v>
      </c>
      <c r="T10" s="46"/>
      <c r="U10" s="42"/>
      <c r="V10" s="43"/>
      <c r="W10" s="49"/>
    </row>
    <row r="11" spans="1:23" x14ac:dyDescent="0.25">
      <c r="A11" s="60">
        <v>6</v>
      </c>
      <c r="B11" s="41" t="s">
        <v>63</v>
      </c>
      <c r="C11" s="42">
        <v>3</v>
      </c>
      <c r="D11" s="43">
        <v>1</v>
      </c>
      <c r="E11" s="44">
        <v>2</v>
      </c>
      <c r="F11" s="45">
        <v>24418.884999999998</v>
      </c>
      <c r="G11" s="45">
        <v>25097.506000000001</v>
      </c>
      <c r="H11" s="46">
        <v>102.77908266491282</v>
      </c>
      <c r="I11" s="42">
        <v>494.56299999999999</v>
      </c>
      <c r="J11" s="43">
        <v>668.62599999999998</v>
      </c>
      <c r="K11" s="47">
        <v>135.1953138427258</v>
      </c>
      <c r="L11" s="45">
        <v>0</v>
      </c>
      <c r="M11" s="45">
        <v>3.5470000000000002</v>
      </c>
      <c r="N11" s="46"/>
      <c r="O11" s="43">
        <v>494.56299999999999</v>
      </c>
      <c r="P11" s="43">
        <v>665.07899999999995</v>
      </c>
      <c r="Q11" s="47">
        <v>134.47811502275746</v>
      </c>
      <c r="R11" s="45">
        <v>93</v>
      </c>
      <c r="S11" s="45">
        <v>92</v>
      </c>
      <c r="T11" s="46">
        <v>98.924731182795696</v>
      </c>
      <c r="U11" s="42">
        <v>3753.9498207885304</v>
      </c>
      <c r="V11" s="43">
        <v>3980.673913043478</v>
      </c>
      <c r="W11" s="49">
        <v>106.03961435497619</v>
      </c>
    </row>
    <row r="12" spans="1:23" x14ac:dyDescent="0.25">
      <c r="A12" s="60">
        <v>8</v>
      </c>
      <c r="B12" s="41" t="s">
        <v>54</v>
      </c>
      <c r="C12" s="42">
        <v>7</v>
      </c>
      <c r="D12" s="43">
        <v>4</v>
      </c>
      <c r="E12" s="44">
        <v>3</v>
      </c>
      <c r="F12" s="45">
        <v>51309.771999999997</v>
      </c>
      <c r="G12" s="45">
        <v>57584.292000000001</v>
      </c>
      <c r="H12" s="46">
        <v>112.22870372528648</v>
      </c>
      <c r="I12" s="42">
        <v>4964.4040000000005</v>
      </c>
      <c r="J12" s="43">
        <v>5858.0559999999996</v>
      </c>
      <c r="K12" s="47">
        <v>118.00119410104415</v>
      </c>
      <c r="L12" s="45">
        <v>2573.3560000000002</v>
      </c>
      <c r="M12" s="45">
        <v>152.143</v>
      </c>
      <c r="N12" s="46">
        <v>5.9122406693827045</v>
      </c>
      <c r="O12" s="43">
        <v>2391.0479999999998</v>
      </c>
      <c r="P12" s="43">
        <v>5705.9129999999996</v>
      </c>
      <c r="Q12" s="47">
        <v>238.63648910435927</v>
      </c>
      <c r="R12" s="45">
        <v>107</v>
      </c>
      <c r="S12" s="45">
        <v>108</v>
      </c>
      <c r="T12" s="46">
        <v>100.93457943925233</v>
      </c>
      <c r="U12" s="42">
        <v>4699.4602803738317</v>
      </c>
      <c r="V12" s="43">
        <v>5404.6226851851852</v>
      </c>
      <c r="W12" s="49">
        <v>115.00517852563399</v>
      </c>
    </row>
    <row r="13" spans="1:23" x14ac:dyDescent="0.25">
      <c r="A13" s="60">
        <v>14</v>
      </c>
      <c r="B13" s="41" t="s">
        <v>55</v>
      </c>
      <c r="C13" s="42">
        <v>1</v>
      </c>
      <c r="D13" s="43">
        <v>1</v>
      </c>
      <c r="E13" s="44">
        <v>0</v>
      </c>
      <c r="F13" s="45">
        <v>21853.946</v>
      </c>
      <c r="G13" s="45">
        <v>18387.312000000002</v>
      </c>
      <c r="H13" s="46">
        <v>84.1372628997985</v>
      </c>
      <c r="I13" s="42">
        <v>7623.94</v>
      </c>
      <c r="J13" s="43">
        <v>4478.2920000000004</v>
      </c>
      <c r="K13" s="47">
        <v>58.73986416472323</v>
      </c>
      <c r="L13" s="45">
        <v>0</v>
      </c>
      <c r="M13" s="45">
        <v>0</v>
      </c>
      <c r="N13" s="46"/>
      <c r="O13" s="43">
        <v>7623.94</v>
      </c>
      <c r="P13" s="43">
        <v>4478.2920000000004</v>
      </c>
      <c r="Q13" s="47">
        <v>58.73986416472323</v>
      </c>
      <c r="R13" s="45">
        <v>37</v>
      </c>
      <c r="S13" s="45">
        <v>37</v>
      </c>
      <c r="T13" s="46">
        <v>100</v>
      </c>
      <c r="U13" s="42">
        <v>4522.6891891891892</v>
      </c>
      <c r="V13" s="43">
        <v>4557.6846846846847</v>
      </c>
      <c r="W13" s="49">
        <v>100.77377626521731</v>
      </c>
    </row>
    <row r="14" spans="1:23" x14ac:dyDescent="0.25">
      <c r="A14" s="60">
        <v>16</v>
      </c>
      <c r="B14" s="41" t="s">
        <v>90</v>
      </c>
      <c r="C14" s="42">
        <v>2</v>
      </c>
      <c r="D14" s="43">
        <v>1</v>
      </c>
      <c r="E14" s="44">
        <v>1</v>
      </c>
      <c r="F14" s="45">
        <v>10466.874</v>
      </c>
      <c r="G14" s="45">
        <v>12857.683000000001</v>
      </c>
      <c r="H14" s="46">
        <v>122.84167173503762</v>
      </c>
      <c r="I14" s="42">
        <v>176.37899999999999</v>
      </c>
      <c r="J14" s="43">
        <v>28.302</v>
      </c>
      <c r="K14" s="47">
        <v>16.046127940401067</v>
      </c>
      <c r="L14" s="45">
        <v>679.13800000000003</v>
      </c>
      <c r="M14" s="45">
        <v>275.76299999999998</v>
      </c>
      <c r="N14" s="46">
        <v>40.6048549779279</v>
      </c>
      <c r="O14" s="48">
        <v>-502.75900000000001</v>
      </c>
      <c r="P14" s="48">
        <v>-247.46100000000001</v>
      </c>
      <c r="Q14" s="47">
        <v>49.220600725198352</v>
      </c>
      <c r="R14" s="45">
        <v>10</v>
      </c>
      <c r="S14" s="45">
        <v>16</v>
      </c>
      <c r="T14" s="46">
        <v>160</v>
      </c>
      <c r="U14" s="42">
        <v>8048.5083333333341</v>
      </c>
      <c r="V14" s="43">
        <v>8196.3177083333339</v>
      </c>
      <c r="W14" s="49">
        <v>101.83648160476942</v>
      </c>
    </row>
    <row r="15" spans="1:23" x14ac:dyDescent="0.25">
      <c r="A15" s="60">
        <v>17</v>
      </c>
      <c r="B15" s="41" t="s">
        <v>56</v>
      </c>
      <c r="C15" s="42">
        <v>7</v>
      </c>
      <c r="D15" s="43">
        <v>7</v>
      </c>
      <c r="E15" s="44">
        <v>0</v>
      </c>
      <c r="F15" s="45">
        <v>585150.63600000006</v>
      </c>
      <c r="G15" s="45">
        <v>728289.44099999999</v>
      </c>
      <c r="H15" s="46">
        <v>124.46187292531627</v>
      </c>
      <c r="I15" s="42">
        <v>78220.142000000007</v>
      </c>
      <c r="J15" s="43">
        <v>128790.666</v>
      </c>
      <c r="K15" s="47">
        <v>164.65153694044687</v>
      </c>
      <c r="L15" s="45">
        <v>0</v>
      </c>
      <c r="M15" s="45">
        <v>0</v>
      </c>
      <c r="N15" s="46"/>
      <c r="O15" s="43">
        <v>78220.142000000007</v>
      </c>
      <c r="P15" s="43">
        <v>128790.666</v>
      </c>
      <c r="Q15" s="47">
        <v>164.65153694044687</v>
      </c>
      <c r="R15" s="45">
        <v>1012</v>
      </c>
      <c r="S15" s="45">
        <v>1059</v>
      </c>
      <c r="T15" s="46">
        <v>104.64426877470356</v>
      </c>
      <c r="U15" s="42">
        <v>4773.995059288537</v>
      </c>
      <c r="V15" s="43">
        <v>3343.59592382751</v>
      </c>
      <c r="W15" s="49">
        <v>70.03769133195965</v>
      </c>
    </row>
    <row r="16" spans="1:23" x14ac:dyDescent="0.25">
      <c r="A16" s="60">
        <v>18</v>
      </c>
      <c r="B16" s="41" t="s">
        <v>57</v>
      </c>
      <c r="C16" s="42">
        <v>8</v>
      </c>
      <c r="D16" s="43">
        <v>5</v>
      </c>
      <c r="E16" s="44">
        <v>3</v>
      </c>
      <c r="F16" s="45">
        <v>78300.116999999998</v>
      </c>
      <c r="G16" s="45">
        <v>82589.226999999999</v>
      </c>
      <c r="H16" s="46">
        <v>105.47778236397782</v>
      </c>
      <c r="I16" s="42">
        <v>8127.2790000000005</v>
      </c>
      <c r="J16" s="43">
        <v>9597.4519999999993</v>
      </c>
      <c r="K16" s="47">
        <v>118.08936299590552</v>
      </c>
      <c r="L16" s="45">
        <v>343.75700000000001</v>
      </c>
      <c r="M16" s="45">
        <v>4685.5959999999995</v>
      </c>
      <c r="N16" s="46" t="s">
        <v>38</v>
      </c>
      <c r="O16" s="43">
        <v>7783.5219999999999</v>
      </c>
      <c r="P16" s="43">
        <v>4911.8559999999998</v>
      </c>
      <c r="Q16" s="47">
        <v>63.105827927254524</v>
      </c>
      <c r="R16" s="45">
        <v>176</v>
      </c>
      <c r="S16" s="45">
        <v>182</v>
      </c>
      <c r="T16" s="46">
        <v>103.40909090909092</v>
      </c>
      <c r="U16" s="42">
        <v>4273.9261363636369</v>
      </c>
      <c r="V16" s="43">
        <v>4389.260531135531</v>
      </c>
      <c r="W16" s="49">
        <v>102.69855844701199</v>
      </c>
    </row>
    <row r="17" spans="1:23" x14ac:dyDescent="0.25">
      <c r="A17" s="60">
        <v>20</v>
      </c>
      <c r="B17" s="41" t="s">
        <v>64</v>
      </c>
      <c r="C17" s="42">
        <v>1</v>
      </c>
      <c r="D17" s="43">
        <v>1</v>
      </c>
      <c r="E17" s="44">
        <v>0</v>
      </c>
      <c r="F17" s="45">
        <v>192.59800000000001</v>
      </c>
      <c r="G17" s="45">
        <v>184.17400000000001</v>
      </c>
      <c r="H17" s="46">
        <v>95.626122805013551</v>
      </c>
      <c r="I17" s="42">
        <v>9.1300000000000008</v>
      </c>
      <c r="J17" s="43">
        <v>1.7470000000000001</v>
      </c>
      <c r="K17" s="47">
        <v>19.13472070098576</v>
      </c>
      <c r="L17" s="45">
        <v>0</v>
      </c>
      <c r="M17" s="45">
        <v>0</v>
      </c>
      <c r="N17" s="46"/>
      <c r="O17" s="43">
        <v>9.1300000000000008</v>
      </c>
      <c r="P17" s="43">
        <v>1.7470000000000001</v>
      </c>
      <c r="Q17" s="47">
        <v>19.13472070098576</v>
      </c>
      <c r="R17" s="45">
        <v>2</v>
      </c>
      <c r="S17" s="45">
        <v>2</v>
      </c>
      <c r="T17" s="46">
        <v>100</v>
      </c>
      <c r="U17" s="42">
        <v>2826.5</v>
      </c>
      <c r="V17" s="43">
        <v>3251.7916666666665</v>
      </c>
      <c r="W17" s="49">
        <v>115.04658293531458</v>
      </c>
    </row>
    <row r="18" spans="1:23" x14ac:dyDescent="0.25">
      <c r="A18" s="60">
        <v>21</v>
      </c>
      <c r="B18" s="41" t="s">
        <v>58</v>
      </c>
      <c r="C18" s="42">
        <v>32</v>
      </c>
      <c r="D18" s="43">
        <v>18</v>
      </c>
      <c r="E18" s="44">
        <v>14</v>
      </c>
      <c r="F18" s="45">
        <v>1734564.399</v>
      </c>
      <c r="G18" s="45">
        <v>2269722.2250000001</v>
      </c>
      <c r="H18" s="46">
        <v>130.85257752946654</v>
      </c>
      <c r="I18" s="42">
        <v>295920.08500000002</v>
      </c>
      <c r="J18" s="43">
        <v>399451.32799999998</v>
      </c>
      <c r="K18" s="47">
        <v>134.98621697138267</v>
      </c>
      <c r="L18" s="45">
        <v>101964.59600000001</v>
      </c>
      <c r="M18" s="45">
        <v>83767.339000000007</v>
      </c>
      <c r="N18" s="46">
        <v>82.153357426140332</v>
      </c>
      <c r="O18" s="43">
        <v>193955.489</v>
      </c>
      <c r="P18" s="43">
        <v>315683.989</v>
      </c>
      <c r="Q18" s="47">
        <v>162.76104926321523</v>
      </c>
      <c r="R18" s="45">
        <v>4403</v>
      </c>
      <c r="S18" s="45">
        <v>4830</v>
      </c>
      <c r="T18" s="46">
        <v>109.697933227345</v>
      </c>
      <c r="U18" s="42">
        <v>4592.1733287909756</v>
      </c>
      <c r="V18" s="43">
        <v>5271.091321601104</v>
      </c>
      <c r="W18" s="49">
        <v>114.78424145172399</v>
      </c>
    </row>
    <row r="19" spans="1:23" x14ac:dyDescent="0.25">
      <c r="A19" s="50"/>
      <c r="B19" s="51" t="s">
        <v>59</v>
      </c>
      <c r="C19" s="52">
        <v>64</v>
      </c>
      <c r="D19" s="52">
        <v>39</v>
      </c>
      <c r="E19" s="52">
        <v>25</v>
      </c>
      <c r="F19" s="52">
        <v>2506887.1510000001</v>
      </c>
      <c r="G19" s="52">
        <v>3195367.591</v>
      </c>
      <c r="H19" s="53">
        <v>127.46355932796433</v>
      </c>
      <c r="I19" s="54">
        <v>395537.28100000002</v>
      </c>
      <c r="J19" s="54">
        <v>548876.05500000005</v>
      </c>
      <c r="K19" s="55">
        <v>138.76721142753672</v>
      </c>
      <c r="L19" s="52">
        <v>105589.31299999999</v>
      </c>
      <c r="M19" s="52">
        <v>88886.101999999999</v>
      </c>
      <c r="N19" s="53">
        <v>84.180964412563227</v>
      </c>
      <c r="O19" s="52">
        <v>289947.96799999999</v>
      </c>
      <c r="P19" s="54">
        <v>459989.95299999998</v>
      </c>
      <c r="Q19" s="55">
        <v>158.64568949143316</v>
      </c>
      <c r="R19" s="52">
        <v>5846</v>
      </c>
      <c r="S19" s="52">
        <v>6333</v>
      </c>
      <c r="T19" s="53">
        <v>108.33048238111529</v>
      </c>
      <c r="U19" s="56">
        <v>4605.4459174364238</v>
      </c>
      <c r="V19" s="57">
        <v>4906.1459945260276</v>
      </c>
      <c r="W19" s="58">
        <v>106.52922827627049</v>
      </c>
    </row>
  </sheetData>
  <mergeCells count="8">
    <mergeCell ref="R6:T6"/>
    <mergeCell ref="U6:W6"/>
    <mergeCell ref="A6:B6"/>
    <mergeCell ref="C6:E6"/>
    <mergeCell ref="F6:H6"/>
    <mergeCell ref="I6:K6"/>
    <mergeCell ref="L6:N6"/>
    <mergeCell ref="O6:Q6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4</vt:i4>
      </vt:variant>
    </vt:vector>
  </HeadingPairs>
  <TitlesOfParts>
    <vt:vector size="10" baseType="lpstr">
      <vt:lpstr>Tablica 1</vt:lpstr>
      <vt:lpstr>Tablica 2 </vt:lpstr>
      <vt:lpstr>Tablica 3</vt:lpstr>
      <vt:lpstr>2001.-2017.</vt:lpstr>
      <vt:lpstr>Grafikon 1</vt:lpstr>
      <vt:lpstr>R92_po županijama</vt:lpstr>
      <vt:lpstr>'2001.-2017.'!_ftnref1</vt:lpstr>
      <vt:lpstr>'Tablica 3'!_ftnref1</vt:lpstr>
      <vt:lpstr>'Grafikon 1'!page\x2dtotal</vt:lpstr>
      <vt:lpstr>'Grafikon 1'!page\x2dtotal\x2dmaster0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2016-01-07T09:22:31Z</dcterms:created>
  <dcterms:modified xsi:type="dcterms:W3CDTF">2019-03-28T11:21:37Z</dcterms:modified>
</cp:coreProperties>
</file>