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Tablica 1" sheetId="12" r:id="rId1"/>
    <sheet name="Tablica 2" sheetId="3" r:id="rId2"/>
    <sheet name="Tablica 3" sheetId="14" r:id="rId3"/>
    <sheet name="Grafikon 1" sheetId="13" r:id="rId4"/>
    <sheet name="Grafikon 2" sheetId="6" r:id="rId5"/>
  </sheets>
  <externalReferences>
    <externalReference r:id="rId6"/>
  </externalReferences>
  <definedNames>
    <definedName name="_ftn1" localSheetId="1">'Tablica 2'!#REF!</definedName>
  </definedNames>
  <calcPr calcId="145621"/>
</workbook>
</file>

<file path=xl/calcChain.xml><?xml version="1.0" encoding="utf-8"?>
<calcChain xmlns="http://schemas.openxmlformats.org/spreadsheetml/2006/main">
  <c r="D11" i="14" l="1"/>
  <c r="D12" i="14"/>
  <c r="D13" i="14"/>
  <c r="D14" i="14"/>
  <c r="D15" i="14"/>
  <c r="D16" i="14"/>
  <c r="D17" i="14"/>
  <c r="D19" i="14"/>
  <c r="D20" i="14"/>
  <c r="D21" i="14"/>
  <c r="D22" i="14"/>
  <c r="D23" i="14"/>
  <c r="D10" i="14"/>
  <c r="D8" i="14"/>
  <c r="D9" i="14"/>
  <c r="D7" i="14"/>
  <c r="E34" i="3"/>
  <c r="D34" i="3"/>
  <c r="F32" i="3" l="1"/>
  <c r="D32" i="3"/>
  <c r="E32" i="3"/>
  <c r="F15" i="3" l="1"/>
  <c r="D10" i="6" l="1"/>
  <c r="D12" i="6" s="1"/>
  <c r="E15" i="3" l="1"/>
  <c r="E17" i="3" s="1"/>
  <c r="D15" i="3"/>
  <c r="D17" i="3" s="1"/>
</calcChain>
</file>

<file path=xl/sharedStrings.xml><?xml version="1.0" encoding="utf-8"?>
<sst xmlns="http://schemas.openxmlformats.org/spreadsheetml/2006/main" count="162" uniqueCount="103">
  <si>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</si>
  <si>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</si>
  <si>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</si>
  <si>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</si>
  <si>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</si>
  <si>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</si>
  <si>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</si>
  <si>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</si>
  <si>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</si>
  <si>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</si>
  <si>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</si>
  <si>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</si>
  <si>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</si>
  <si>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</si>
  <si>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</si>
  <si>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</si>
  <si>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Investicije u novu dugotrajnu imovinu</t>
  </si>
  <si>
    <t>-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</si>
  <si>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</si>
  <si>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</si>
  <si>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</si>
  <si>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</si>
  <si>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</si>
  <si>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</si>
  <si>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</si>
  <si>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</si>
  <si>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</si>
  <si>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</si>
  <si>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</si>
  <si>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</si>
  <si>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Konsolidirani financijski rezultat - dobit razdoblja (+) ili gubitak razdoblja (-)</t>
  </si>
  <si>
    <t>Ukupan prihod</t>
  </si>
  <si>
    <t xml:space="preserve">2017. </t>
  </si>
  <si>
    <t>Izvor: Fina, Registar godišnjih financijskih izvještaja, obrada GFI-a za 2017. godinu</t>
  </si>
  <si>
    <t>Dobit ili gubitak razdoblja</t>
  </si>
  <si>
    <t xml:space="preserve">2016. </t>
  </si>
  <si>
    <t>Trgovinski saldo</t>
  </si>
  <si>
    <t>BOROVO D.D.</t>
  </si>
  <si>
    <t>IVANČICA D.D.</t>
  </si>
  <si>
    <t>SEKLO D.O.O.</t>
  </si>
  <si>
    <t>HAIX OBUĆA D.O.O.</t>
  </si>
  <si>
    <t>MIDAL D.O.O.</t>
  </si>
  <si>
    <t>JELEN PROFESSIONAL D.O.O.</t>
  </si>
  <si>
    <t>FRASSON D.O.O.</t>
  </si>
  <si>
    <t>SILENS D.O.O.</t>
  </si>
  <si>
    <t>Top 10 poduzetnika iz NKD 15.2 rangirani prema ukupnom prihodu u 2017. godini</t>
  </si>
  <si>
    <t>Ukupno svi poduzetnici NKD 15.2</t>
  </si>
  <si>
    <t>Udio top 10 poduzetnika u NKD 15.2</t>
  </si>
  <si>
    <t>HAIX OBUĆA d.o.o.</t>
  </si>
  <si>
    <t>MARCONATO d.o.o.</t>
  </si>
  <si>
    <t>LED d.o.o.</t>
  </si>
  <si>
    <t>FRASSON d.o.o.</t>
  </si>
  <si>
    <t>IVANČICA d.d.</t>
  </si>
  <si>
    <t>Rbr.</t>
  </si>
  <si>
    <t>Top 5 poduzetnika iz NKD 15.2 rangirani prema dobiti razdoblja u 2017. godini</t>
  </si>
  <si>
    <t>Udio top 5 poduzetnika u NKD 15.2</t>
  </si>
  <si>
    <t>01663410483</t>
  </si>
  <si>
    <t>04612730856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</si>
  <si>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</si>
  <si>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</si>
  <si>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</si>
  <si>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</si>
  <si>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</si>
  <si>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</si>
  <si>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</si>
  <si>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</si>
  <si>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</si>
  <si>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Dobit razdoblja (+) ili gubitak razdoblja (-)</t>
  </si>
  <si>
    <r>
      <t xml:space="preserve">Tablica 2. Top 10 poduzetnika u djelatnosti 15.2 – Proizvodnja obuće rangirani prema ukupnom prihodu u 2017. godini </t>
    </r>
    <r>
      <rPr>
        <sz val="9"/>
        <color theme="3" tint="-0.249977111117893"/>
        <rFont val="Arial"/>
        <family val="2"/>
        <charset val="238"/>
      </rPr>
      <t>(iznosi u tisućama kuna)</t>
    </r>
  </si>
  <si>
    <r>
      <t xml:space="preserve">Tablica 3. Top 10 poduzetnika u djelatnosti 15.2 – Proizvodnja obuće rangirani prema ukupnom prihodu u 2008. godini </t>
    </r>
    <r>
      <rPr>
        <sz val="9"/>
        <color theme="3" tint="-0.249977111117893"/>
        <rFont val="Arial"/>
        <family val="2"/>
        <charset val="238"/>
      </rPr>
      <t>(iznosi u tisućama kuna)</t>
    </r>
  </si>
  <si>
    <t>INKOP OBUĆA D.O.O.</t>
  </si>
  <si>
    <t>SIGA D.O.O.</t>
  </si>
  <si>
    <t xml:space="preserve">IVANČICA D.D. </t>
  </si>
  <si>
    <t>11655376650</t>
  </si>
  <si>
    <t xml:space="preserve">74270725400 </t>
  </si>
  <si>
    <t>11711059133</t>
  </si>
  <si>
    <t>96183934898</t>
  </si>
  <si>
    <t>42198758977</t>
  </si>
  <si>
    <t xml:space="preserve">54798564578 </t>
  </si>
  <si>
    <t xml:space="preserve">31618719581 </t>
  </si>
  <si>
    <r>
      <t>SLOGA D.D.</t>
    </r>
    <r>
      <rPr>
        <vertAlign val="superscript"/>
        <sz val="8"/>
        <color indexed="56"/>
        <rFont val="Arial"/>
        <family val="2"/>
        <charset val="238"/>
      </rPr>
      <t>1</t>
    </r>
  </si>
  <si>
    <r>
      <t>BOROVO-KOŽNA OBUĆA D.O.O.</t>
    </r>
    <r>
      <rPr>
        <vertAlign val="superscript"/>
        <sz val="9"/>
        <color indexed="56"/>
        <rFont val="Arial"/>
        <family val="2"/>
        <charset val="238"/>
      </rPr>
      <t>2</t>
    </r>
  </si>
  <si>
    <r>
      <t>VIKO D.O.O.</t>
    </r>
    <r>
      <rPr>
        <vertAlign val="superscript"/>
        <sz val="9"/>
        <color indexed="56"/>
        <rFont val="Arial"/>
        <family val="2"/>
        <charset val="238"/>
      </rPr>
      <t>3</t>
    </r>
  </si>
  <si>
    <r>
      <t>JELEN D.D.</t>
    </r>
    <r>
      <rPr>
        <vertAlign val="superscript"/>
        <sz val="9"/>
        <color indexed="56"/>
        <rFont val="Arial"/>
        <family val="2"/>
        <charset val="238"/>
      </rPr>
      <t>4</t>
    </r>
  </si>
  <si>
    <r>
      <t>BOROVO-GUMITRADE D.O.O.</t>
    </r>
    <r>
      <rPr>
        <vertAlign val="superscript"/>
        <sz val="9"/>
        <color indexed="56"/>
        <rFont val="Arial"/>
        <family val="2"/>
        <charset val="238"/>
      </rPr>
      <t>5</t>
    </r>
  </si>
  <si>
    <r>
      <t>BAMBI D.O.O.</t>
    </r>
    <r>
      <rPr>
        <vertAlign val="superscript"/>
        <sz val="9"/>
        <color indexed="56"/>
        <rFont val="Arial"/>
        <family val="2"/>
        <charset val="238"/>
      </rPr>
      <t>6</t>
    </r>
  </si>
  <si>
    <t>Izvor: Fina, Registar godišnjih financijskih izvještaja, obrada GFI-a za 2008. godinu</t>
  </si>
  <si>
    <t>MEISO D.D.</t>
  </si>
  <si>
    <t>DR LUIGI D.O.O.</t>
  </si>
  <si>
    <r>
      <t xml:space="preserve">Grafikon 1. Konsol. financijski rezultat - dobit/gubitak razdoblja poduzetnika u proizvodnji obuće, 2008.-2017. g. </t>
    </r>
    <r>
      <rPr>
        <sz val="9"/>
        <color theme="4" tint="-0.499984740745262"/>
        <rFont val="Arial"/>
        <family val="2"/>
        <charset val="238"/>
      </rPr>
      <t>(iznosi u tisućama kuna)</t>
    </r>
  </si>
  <si>
    <r>
      <t xml:space="preserve">Grafikon 2. Top 5 poduzetnika u djelatnosti 15.2 – Proizvodnja obuće rangirani prema ostvarenoj dobiti u 2017. godini </t>
    </r>
    <r>
      <rPr>
        <sz val="9"/>
        <color theme="3" tint="-0.249977111117893"/>
        <rFont val="Arial"/>
        <family val="2"/>
        <charset val="238"/>
      </rPr>
      <t>(iznosi u tisućama kuna)</t>
    </r>
  </si>
  <si>
    <t>Ukupno svi poduzetnici C 15.2</t>
  </si>
  <si>
    <t xml:space="preserve">2008. 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</si>
  <si>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</t>
    </r>
    <r>
      <rPr>
        <b/>
        <sz val="9"/>
        <color theme="3" tint="-0.249977111117893"/>
        <rFont val="Arial"/>
        <family val="2"/>
        <charset val="238"/>
      </rPr>
      <t xml:space="preserve">Osnovni financijski rezultati poslovanja poduzetnika u djelatnosti 15.2 – Proizvodnja obuće  u 2017. godini </t>
    </r>
    <r>
      <rPr>
        <sz val="9"/>
        <color theme="3" tint="-0.249977111117893"/>
        <rFont val="Arial"/>
        <family val="2"/>
        <charset val="238"/>
      </rPr>
      <t>(iznosi u tisućama kuna, prosječne plaće u kunama)</t>
    </r>
  </si>
  <si>
    <t>Izvor: Fina, Registar godišnjih financijskih izvještaja, obrada GFI-a za 2008. i 2017. godinu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</si>
  <si>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</t>
    </r>
    <r>
      <rPr>
        <b/>
        <sz val="9"/>
        <color theme="3" tint="-0.249977111117893"/>
        <rFont val="Arial"/>
        <family val="2"/>
        <charset val="238"/>
      </rPr>
      <t xml:space="preserve">Osnovni financijski rezultati poslovanja poduzetnika u djelatnosti 15.2 – Proizvodnja obuće  u 2008. i 2017. godini </t>
    </r>
  </si>
  <si>
    <t>(iznosi u tisućama kuna, prosječne plaće u kunama)</t>
  </si>
  <si>
    <r>
      <rPr>
        <i/>
        <vertAlign val="superscript"/>
        <sz val="8.5"/>
        <color theme="4" tint="-0.499984740745262"/>
        <rFont val="Arial"/>
        <family val="2"/>
        <charset val="238"/>
      </rPr>
      <t>1</t>
    </r>
    <r>
      <rPr>
        <i/>
        <sz val="8.5"/>
        <color theme="4" tint="-0.499984740745262"/>
        <rFont val="Arial"/>
        <family val="2"/>
        <charset val="238"/>
      </rPr>
      <t>Društvo je brisaano 2011. godine nakon što je nad njim 2010. bio proveden stečaj.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</si>
  <si>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>2</t>
    </r>
    <r>
      <rPr>
        <i/>
        <sz val="8.5"/>
        <color theme="4" tint="-0.499984740745262"/>
        <rFont val="Arial"/>
        <family val="2"/>
        <charset val="238"/>
      </rPr>
      <t xml:space="preserve">Društvo je bisano 10.10.2013. godine. 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</si>
  <si>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>3</t>
    </r>
    <r>
      <rPr>
        <i/>
        <sz val="8.5"/>
        <color theme="4" tint="-0.499984740745262"/>
        <rFont val="Arial"/>
        <family val="2"/>
        <charset val="238"/>
      </rPr>
      <t>Nad društvom je 11.2.2013. otvoren stečajni postupak.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</si>
  <si>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>4</t>
    </r>
    <r>
      <rPr>
        <i/>
        <sz val="8.5"/>
        <color theme="4" tint="-0.499984740745262"/>
        <rFont val="Arial"/>
        <family val="2"/>
        <charset val="238"/>
      </rPr>
      <t>Društvo je bisano 4.4.2017. godine.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</si>
  <si>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>5</t>
    </r>
    <r>
      <rPr>
        <i/>
        <sz val="8.5"/>
        <color theme="4" tint="-0.499984740745262"/>
        <rFont val="Arial"/>
        <family val="2"/>
        <charset val="238"/>
      </rPr>
      <t xml:space="preserve">Društvo je bisano 10.10.2013. godine. 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</si>
  <si>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>6</t>
    </r>
    <r>
      <rPr>
        <i/>
        <sz val="8.5"/>
        <color theme="4" tint="-0.499984740745262"/>
        <rFont val="Arial"/>
        <family val="2"/>
        <charset val="238"/>
      </rPr>
      <t>Društvo je bisano 13.8.2015. godine.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</si>
</sst>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7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indexed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8"/>
      <color indexed="56"/>
      <name val="Arial"/>
      <family val="2"/>
      <charset val="238"/>
    </font>
    <font>
      <vertAlign val="superscript"/>
      <sz val="9"/>
      <color indexed="56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8.5"/>
      <color theme="4" tint="-0.499984740745262"/>
      <name val="Arial"/>
      <family val="2"/>
      <charset val="238"/>
    </font>
    <font>
      <i/>
      <vertAlign val="superscript"/>
      <sz val="8.5"/>
      <color theme="4" tint="-0.499984740745262"/>
      <name val="Arial"/>
      <family val="2"/>
      <charset val="238"/>
    </font>
    <font>
      <i/>
      <sz val="8.5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/>
  </cellStyleXfs>
  <cellXfs count="125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3" fontId="7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9" fontId="2" fillId="0" borderId="3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quotePrefix="1" applyNumberFormat="1"/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167" fontId="0" fillId="0" borderId="0" xfId="0" applyNumberFormat="1"/>
    <xf numFmtId="0" fontId="12" fillId="2" borderId="4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49" fontId="12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/>
    </xf>
    <xf numFmtId="3" fontId="2" fillId="4" borderId="6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3" fontId="15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164" fontId="15" fillId="0" borderId="2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3" fontId="16" fillId="5" borderId="10" xfId="0" applyNumberFormat="1" applyFont="1" applyFill="1" applyBorder="1" applyAlignment="1">
      <alignment horizontal="right" vertical="center"/>
    </xf>
    <xf numFmtId="3" fontId="15" fillId="5" borderId="10" xfId="0" applyNumberFormat="1" applyFont="1" applyFill="1" applyBorder="1" applyAlignment="1">
      <alignment horizontal="right" vertical="center"/>
    </xf>
    <xf numFmtId="0" fontId="17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3" fontId="15" fillId="3" borderId="6" xfId="0" applyNumberFormat="1" applyFont="1" applyFill="1" applyBorder="1" applyAlignment="1">
      <alignment horizontal="right" vertical="center"/>
    </xf>
    <xf numFmtId="3" fontId="16" fillId="3" borderId="6" xfId="0" applyNumberFormat="1" applyFont="1" applyFill="1" applyBorder="1" applyAlignment="1">
      <alignment horizontal="right" vertical="center"/>
    </xf>
    <xf numFmtId="166" fontId="15" fillId="3" borderId="6" xfId="1" applyNumberFormat="1" applyFont="1" applyFill="1" applyBorder="1" applyAlignment="1">
      <alignment horizontal="right" vertical="center"/>
    </xf>
    <xf numFmtId="0" fontId="19" fillId="0" borderId="0" xfId="0" applyFont="1"/>
    <xf numFmtId="49" fontId="19" fillId="0" borderId="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19" fillId="0" borderId="13" xfId="0" quotePrefix="1" applyNumberFormat="1" applyFont="1" applyBorder="1" applyAlignment="1">
      <alignment vertical="center"/>
    </xf>
    <xf numFmtId="3" fontId="19" fillId="0" borderId="0" xfId="0" applyNumberFormat="1" applyFont="1"/>
    <xf numFmtId="0" fontId="19" fillId="0" borderId="16" xfId="0" quotePrefix="1" applyNumberFormat="1" applyFont="1" applyBorder="1" applyAlignment="1">
      <alignment vertical="center"/>
    </xf>
    <xf numFmtId="3" fontId="20" fillId="3" borderId="6" xfId="0" applyNumberFormat="1" applyFont="1" applyFill="1" applyBorder="1"/>
    <xf numFmtId="3" fontId="16" fillId="3" borderId="10" xfId="0" applyNumberFormat="1" applyFont="1" applyFill="1" applyBorder="1"/>
    <xf numFmtId="3" fontId="9" fillId="0" borderId="17" xfId="0" applyNumberFormat="1" applyFont="1" applyBorder="1" applyAlignment="1">
      <alignment horizontal="right" vertical="center"/>
    </xf>
    <xf numFmtId="3" fontId="19" fillId="0" borderId="17" xfId="0" applyNumberFormat="1" applyFont="1" applyBorder="1" applyAlignment="1">
      <alignment vertical="center"/>
    </xf>
    <xf numFmtId="0" fontId="24" fillId="0" borderId="0" xfId="0" applyFont="1"/>
    <xf numFmtId="166" fontId="20" fillId="3" borderId="18" xfId="0" applyNumberFormat="1" applyFont="1" applyFill="1" applyBorder="1" applyAlignment="1">
      <alignment vertical="center"/>
    </xf>
    <xf numFmtId="0" fontId="21" fillId="3" borderId="18" xfId="0" applyFont="1" applyFill="1" applyBorder="1" applyAlignment="1">
      <alignment horizontal="right" vertical="center"/>
    </xf>
    <xf numFmtId="49" fontId="2" fillId="7" borderId="17" xfId="0" applyNumberFormat="1" applyFont="1" applyFill="1" applyBorder="1" applyAlignment="1">
      <alignment vertical="center"/>
    </xf>
    <xf numFmtId="0" fontId="0" fillId="7" borderId="17" xfId="0" applyFill="1" applyBorder="1"/>
    <xf numFmtId="0" fontId="0" fillId="0" borderId="17" xfId="0" applyBorder="1"/>
    <xf numFmtId="49" fontId="2" fillId="7" borderId="20" xfId="0" applyNumberFormat="1" applyFont="1" applyFill="1" applyBorder="1" applyAlignment="1">
      <alignment vertical="center"/>
    </xf>
    <xf numFmtId="49" fontId="2" fillId="7" borderId="21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horizontal="left" vertical="center"/>
    </xf>
    <xf numFmtId="49" fontId="15" fillId="3" borderId="6" xfId="0" applyNumberFormat="1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49" fontId="15" fillId="3" borderId="15" xfId="0" applyNumberFormat="1" applyFont="1" applyFill="1" applyBorder="1" applyAlignment="1">
      <alignment vertical="center"/>
    </xf>
    <xf numFmtId="49" fontId="15" fillId="3" borderId="18" xfId="0" applyNumberFormat="1" applyFont="1" applyFill="1" applyBorder="1" applyAlignment="1">
      <alignment vertical="center"/>
    </xf>
    <xf numFmtId="49" fontId="15" fillId="3" borderId="19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left" vertical="center"/>
    </xf>
    <xf numFmtId="3" fontId="2" fillId="5" borderId="6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9" fillId="0" borderId="22" xfId="0" quotePrefix="1" applyNumberFormat="1" applyFont="1" applyBorder="1" applyAlignment="1">
      <alignment vertical="center"/>
    </xf>
    <xf numFmtId="49" fontId="19" fillId="5" borderId="6" xfId="0" applyNumberFormat="1" applyFont="1" applyFill="1" applyBorder="1" applyAlignment="1">
      <alignment horizontal="center" vertical="center"/>
    </xf>
    <xf numFmtId="0" fontId="19" fillId="5" borderId="6" xfId="0" quotePrefix="1" applyNumberFormat="1" applyFont="1" applyFill="1" applyBorder="1" applyAlignment="1">
      <alignment vertical="center"/>
    </xf>
    <xf numFmtId="3" fontId="19" fillId="5" borderId="6" xfId="0" applyNumberFormat="1" applyFont="1" applyFill="1" applyBorder="1"/>
    <xf numFmtId="3" fontId="19" fillId="5" borderId="6" xfId="0" applyNumberFormat="1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19" fillId="0" borderId="25" xfId="0" quotePrefix="1" applyNumberFormat="1" applyFont="1" applyBorder="1" applyAlignment="1">
      <alignment vertical="center"/>
    </xf>
    <xf numFmtId="3" fontId="19" fillId="0" borderId="26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horizontal="right" vertical="center"/>
    </xf>
    <xf numFmtId="0" fontId="20" fillId="0" borderId="0" xfId="0" applyFont="1"/>
    <xf numFmtId="49" fontId="15" fillId="3" borderId="6" xfId="0" applyNumberFormat="1" applyFont="1" applyFill="1" applyBorder="1" applyAlignment="1">
      <alignment horizontal="left" vertical="center"/>
    </xf>
    <xf numFmtId="0" fontId="18" fillId="0" borderId="0" xfId="0" applyFont="1"/>
    <xf numFmtId="0" fontId="15" fillId="7" borderId="13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3" fontId="2" fillId="7" borderId="13" xfId="0" applyNumberFormat="1" applyFont="1" applyFill="1" applyBorder="1" applyAlignment="1">
      <alignment horizontal="right" vertical="center"/>
    </xf>
    <xf numFmtId="3" fontId="16" fillId="7" borderId="13" xfId="0" applyNumberFormat="1" applyFont="1" applyFill="1" applyBorder="1" applyAlignment="1">
      <alignment horizontal="right" vertical="center"/>
    </xf>
    <xf numFmtId="0" fontId="2" fillId="7" borderId="22" xfId="0" applyFont="1" applyFill="1" applyBorder="1" applyAlignment="1">
      <alignment horizontal="left" vertical="center"/>
    </xf>
    <xf numFmtId="3" fontId="2" fillId="7" borderId="22" xfId="0" applyNumberFormat="1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left" vertical="center"/>
    </xf>
    <xf numFmtId="166" fontId="2" fillId="5" borderId="6" xfId="0" applyNumberFormat="1" applyFont="1" applyFill="1" applyBorder="1" applyAlignment="1">
      <alignment horizontal="right" vertical="center"/>
    </xf>
    <xf numFmtId="166" fontId="2" fillId="7" borderId="22" xfId="0" applyNumberFormat="1" applyFont="1" applyFill="1" applyBorder="1" applyAlignment="1">
      <alignment horizontal="right" vertical="center"/>
    </xf>
    <xf numFmtId="0" fontId="25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49" fontId="12" fillId="6" borderId="6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left"/>
    </xf>
    <xf numFmtId="0" fontId="2" fillId="7" borderId="27" xfId="0" applyFont="1" applyFill="1" applyBorder="1" applyAlignment="1">
      <alignment horizontal="left" vertical="center"/>
    </xf>
    <xf numFmtId="3" fontId="2" fillId="7" borderId="27" xfId="0" applyNumberFormat="1" applyFont="1" applyFill="1" applyBorder="1" applyAlignment="1">
      <alignment horizontal="right" vertical="center"/>
    </xf>
    <xf numFmtId="166" fontId="2" fillId="7" borderId="27" xfId="0" applyNumberFormat="1" applyFont="1" applyFill="1" applyBorder="1" applyAlignment="1">
      <alignment horizontal="right" vertical="center"/>
    </xf>
    <xf numFmtId="0" fontId="2" fillId="0" borderId="28" xfId="0" applyFont="1" applyBorder="1" applyAlignment="1">
      <alignment horizontal="left" vertical="center"/>
    </xf>
    <xf numFmtId="3" fontId="2" fillId="0" borderId="28" xfId="0" applyNumberFormat="1" applyFont="1" applyBorder="1" applyAlignment="1">
      <alignment horizontal="right" vertical="center"/>
    </xf>
    <xf numFmtId="164" fontId="2" fillId="0" borderId="28" xfId="0" applyNumberFormat="1" applyFont="1" applyBorder="1" applyAlignment="1">
      <alignment horizontal="right" vertical="center"/>
    </xf>
    <xf numFmtId="49" fontId="2" fillId="5" borderId="18" xfId="0" applyNumberFormat="1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left" vertical="center"/>
    </xf>
    <xf numFmtId="3" fontId="2" fillId="5" borderId="18" xfId="0" applyNumberFormat="1" applyFont="1" applyFill="1" applyBorder="1" applyAlignment="1">
      <alignment horizontal="right" vertical="center"/>
    </xf>
    <xf numFmtId="49" fontId="15" fillId="3" borderId="10" xfId="0" applyNumberFormat="1" applyFont="1" applyFill="1" applyBorder="1" applyAlignment="1">
      <alignment vertical="center"/>
    </xf>
    <xf numFmtId="3" fontId="15" fillId="3" borderId="10" xfId="0" applyNumberFormat="1" applyFont="1" applyFill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49" fontId="26" fillId="7" borderId="17" xfId="0" applyNumberFormat="1" applyFont="1" applyFill="1" applyBorder="1" applyAlignment="1">
      <alignment horizontal="left" vertical="center"/>
    </xf>
    <xf numFmtId="0" fontId="26" fillId="0" borderId="17" xfId="0" applyFont="1" applyBorder="1"/>
    <xf numFmtId="0" fontId="26" fillId="0" borderId="20" xfId="0" applyFont="1" applyBorder="1"/>
    <xf numFmtId="0" fontId="26" fillId="0" borderId="17" xfId="0" applyFont="1" applyBorder="1" applyAlignment="1">
      <alignment horizontal="left" vertical="center"/>
    </xf>
    <xf numFmtId="0" fontId="26" fillId="0" borderId="0" xfId="0" applyFont="1"/>
    <xf numFmtId="14" fontId="26" fillId="0" borderId="17" xfId="0" applyNumberFormat="1" applyFont="1" applyBorder="1" applyAlignment="1">
      <alignment horizontal="left" vertical="center"/>
    </xf>
    <xf numFmtId="0" fontId="28" fillId="0" borderId="17" xfId="0" applyFont="1" applyBorder="1" applyAlignment="1">
      <alignment vertical="center"/>
    </xf>
    <xf numFmtId="0" fontId="28" fillId="0" borderId="0" xfId="0" applyFont="1" applyAlignment="1">
      <alignment vertical="center"/>
    </xf>
  </cellXfs>
  <cellStyles count="3">
    <cellStyle name="Normalno" xfId="0" builtinId="0"/>
    <cellStyle name="Normalno 2" xfId="2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50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[1]Grafikon!$A$2</c:f>
              <c:strCache>
                <c:ptCount val="1"/>
                <c:pt idx="0">
                  <c:v>Dobit razdoblja (+) ili gubitak razdoblja (-)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5.6979398749180387E-17"/>
                  <c:y val="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54001554001554E-3"/>
                  <c:y val="-6.944444444444444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17.290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08003108003108E-3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17.048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[1]Grafikon!$B$1:$K$1</c:f>
              <c:strCache>
                <c:ptCount val="10"/>
                <c:pt idx="0">
                  <c:v>2008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</c:strCache>
            </c:strRef>
          </c:cat>
          <c:val>
            <c:numRef>
              <c:f>[1]Grafikon!$B$2:$K$2</c:f>
              <c:numCache>
                <c:formatCode>General</c:formatCode>
                <c:ptCount val="10"/>
                <c:pt idx="0">
                  <c:v>-5590.3459999999995</c:v>
                </c:pt>
                <c:pt idx="1">
                  <c:v>-155526.66800000001</c:v>
                </c:pt>
                <c:pt idx="2">
                  <c:v>-22880.192999999999</c:v>
                </c:pt>
                <c:pt idx="3">
                  <c:v>-306.85199999999998</c:v>
                </c:pt>
                <c:pt idx="4">
                  <c:v>-186205.91399999999</c:v>
                </c:pt>
                <c:pt idx="5">
                  <c:v>-40791.428999999996</c:v>
                </c:pt>
                <c:pt idx="6">
                  <c:v>17289.681</c:v>
                </c:pt>
                <c:pt idx="7">
                  <c:v>-10563.571</c:v>
                </c:pt>
                <c:pt idx="8">
                  <c:v>17048.350999999999</c:v>
                </c:pt>
                <c:pt idx="9">
                  <c:v>-400.30900000000003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3784576"/>
        <c:axId val="149928128"/>
      </c:lineChart>
      <c:catAx>
        <c:axId val="1737845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49928128"/>
        <c:crosses val="autoZero"/>
        <c:auto val="1"/>
        <c:lblAlgn val="ctr"/>
        <c:lblOffset val="100"/>
        <c:noMultiLvlLbl val="0"/>
      </c:catAx>
      <c:valAx>
        <c:axId val="149928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378457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7063917075385"/>
          <c:y val="0.11063648293963255"/>
          <c:w val="0.86711623985883424"/>
          <c:h val="0.75391586468358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'Grafikon 2'!$D$4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2'!$C$5:$C$9</c:f>
              <c:strCache>
                <c:ptCount val="5"/>
                <c:pt idx="0">
                  <c:v>HAIX OBUĆA d.o.o.</c:v>
                </c:pt>
                <c:pt idx="1">
                  <c:v>MARCONATO d.o.o.</c:v>
                </c:pt>
                <c:pt idx="2">
                  <c:v>IVANČICA d.d.</c:v>
                </c:pt>
                <c:pt idx="3">
                  <c:v>LED d.o.o.</c:v>
                </c:pt>
                <c:pt idx="4">
                  <c:v>FRASSON d.o.o.</c:v>
                </c:pt>
              </c:strCache>
            </c:strRef>
          </c:cat>
          <c:val>
            <c:numRef>
              <c:f>'Grafikon 2'!$D$5:$D$9</c:f>
              <c:numCache>
                <c:formatCode>#,##0</c:formatCode>
                <c:ptCount val="5"/>
                <c:pt idx="0">
                  <c:v>7061.1360000000004</c:v>
                </c:pt>
                <c:pt idx="1">
                  <c:v>5167.1049999999996</c:v>
                </c:pt>
                <c:pt idx="2">
                  <c:v>3366.7710000000002</c:v>
                </c:pt>
                <c:pt idx="3">
                  <c:v>2726.761</c:v>
                </c:pt>
                <c:pt idx="4">
                  <c:v>2698.614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70752"/>
        <c:axId val="170786816"/>
      </c:barChart>
      <c:catAx>
        <c:axId val="173770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70786816"/>
        <c:crosses val="autoZero"/>
        <c:auto val="1"/>
        <c:lblAlgn val="ctr"/>
        <c:lblOffset val="100"/>
        <c:noMultiLvlLbl val="0"/>
      </c:catAx>
      <c:valAx>
        <c:axId val="1707868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73770752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>
        <c:manualLayout>
          <c:xMode val="edge"/>
          <c:yMode val="edge"/>
          <c:x val="0.42772459034298216"/>
          <c:y val="3.2215296004666091E-2"/>
          <c:w val="0.19201990518415368"/>
          <c:h val="7.8996427529892096E-2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0</xdr:col>
      <xdr:colOff>1190625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38966</xdr:colOff>
      <xdr:row>0</xdr:row>
      <xdr:rowOff>86591</xdr:rowOff>
    </xdr:from>
    <xdr:to>
      <xdr:col>1</xdr:col>
      <xdr:colOff>608080</xdr:colOff>
      <xdr:row>1</xdr:row>
      <xdr:rowOff>60136</xdr:rowOff>
    </xdr:to>
    <xdr:pic>
      <xdr:nvPicPr>
        <xdr:cNvPr id="3" name="Slika 1" descr="Opis: Fina - novi znak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66" y="86591"/>
          <a:ext cx="1080000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39687</xdr:colOff>
      <xdr:row>0</xdr:row>
      <xdr:rowOff>47625</xdr:rowOff>
    </xdr:from>
    <xdr:to>
      <xdr:col>0</xdr:col>
      <xdr:colOff>1119687</xdr:colOff>
      <xdr:row>1</xdr:row>
      <xdr:rowOff>76200</xdr:rowOff>
    </xdr:to>
    <xdr:pic>
      <xdr:nvPicPr>
        <xdr:cNvPr id="5" name="Slika 1" descr="Opis: Fina - novi znak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" y="47625"/>
          <a:ext cx="10800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119062</xdr:rowOff>
    </xdr:from>
    <xdr:to>
      <xdr:col>11</xdr:col>
      <xdr:colOff>333375</xdr:colOff>
      <xdr:row>20</xdr:row>
      <xdr:rowOff>4762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1216575</xdr:colOff>
      <xdr:row>1</xdr:row>
      <xdr:rowOff>64457</xdr:rowOff>
    </xdr:to>
    <xdr:pic>
      <xdr:nvPicPr>
        <xdr:cNvPr id="5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188000" cy="21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1</xdr:col>
      <xdr:colOff>968925</xdr:colOff>
      <xdr:row>1</xdr:row>
      <xdr:rowOff>93032</xdr:rowOff>
    </xdr:to>
    <xdr:pic>
      <xdr:nvPicPr>
        <xdr:cNvPr id="7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188000" cy="21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609599</xdr:colOff>
      <xdr:row>3</xdr:row>
      <xdr:rowOff>52387</xdr:rowOff>
    </xdr:from>
    <xdr:to>
      <xdr:col>17</xdr:col>
      <xdr:colOff>9524</xdr:colOff>
      <xdr:row>16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C%2015.2_2008.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."/>
      <sheetName val="2009."/>
      <sheetName val="2010."/>
      <sheetName val="2011."/>
      <sheetName val="2012."/>
      <sheetName val="2013."/>
      <sheetName val="2014."/>
      <sheetName val="2015."/>
      <sheetName val="2016."/>
      <sheetName val="2017."/>
      <sheetName val="Grafikon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>
            <v>2008</v>
          </cell>
          <cell r="C1" t="str">
            <v>2009.</v>
          </cell>
          <cell r="D1" t="str">
            <v>2010.</v>
          </cell>
          <cell r="E1" t="str">
            <v>2011.</v>
          </cell>
          <cell r="F1" t="str">
            <v>2012.</v>
          </cell>
          <cell r="G1" t="str">
            <v>2013.</v>
          </cell>
          <cell r="H1" t="str">
            <v>2014.</v>
          </cell>
          <cell r="I1" t="str">
            <v>2015.</v>
          </cell>
          <cell r="J1" t="str">
            <v>2016.</v>
          </cell>
          <cell r="K1" t="str">
            <v>2017.</v>
          </cell>
        </row>
        <row r="2">
          <cell r="A2" t="str">
            <v>Dobit razdoblja (+) ili gubitak razdoblja (-)</v>
          </cell>
          <cell r="B2">
            <v>-5590.3459999999995</v>
          </cell>
          <cell r="C2">
            <v>-155526.66800000001</v>
          </cell>
          <cell r="D2">
            <v>-22880.192999999999</v>
          </cell>
          <cell r="E2">
            <v>-306.85199999999998</v>
          </cell>
          <cell r="F2">
            <v>-186205.91399999999</v>
          </cell>
          <cell r="G2">
            <v>-40791.428999999996</v>
          </cell>
          <cell r="H2">
            <v>17289.681</v>
          </cell>
          <cell r="I2">
            <v>-10563.571</v>
          </cell>
          <cell r="J2">
            <v>17048.350999999999</v>
          </cell>
          <cell r="K2">
            <v>-400.30900000000003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10" zoomScaleNormal="110" workbookViewId="0">
      <selection activeCell="A8" sqref="A8"/>
    </sheetView>
  </sheetViews>
  <sheetFormatPr defaultRowHeight="15" x14ac:dyDescent="0.25"/>
  <cols>
    <col min="1" max="1" width="60.7109375" customWidth="1"/>
    <col min="2" max="2" width="11.7109375" style="14" customWidth="1"/>
    <col min="3" max="3" width="11.5703125" customWidth="1"/>
    <col min="4" max="4" width="7.42578125" customWidth="1"/>
    <col min="6" max="6" width="9.140625" style="14"/>
    <col min="8" max="8" width="39.42578125" bestFit="1" customWidth="1"/>
  </cols>
  <sheetData>
    <row r="1" spans="1:7" ht="18.75" x14ac:dyDescent="0.3">
      <c r="A1" s="1"/>
      <c r="B1" s="15"/>
    </row>
    <row r="2" spans="1:7" x14ac:dyDescent="0.25">
      <c r="A2" s="2"/>
      <c r="B2" s="16"/>
    </row>
    <row r="3" spans="1:7" x14ac:dyDescent="0.25">
      <c r="A3" s="89" t="s">
        <v>93</v>
      </c>
      <c r="B3" s="4"/>
      <c r="D3" s="4"/>
    </row>
    <row r="4" spans="1:7" ht="15" customHeight="1" x14ac:dyDescent="0.25">
      <c r="A4" s="18" t="s">
        <v>0</v>
      </c>
      <c r="B4" s="26" t="s">
        <v>35</v>
      </c>
      <c r="C4" s="26" t="s">
        <v>32</v>
      </c>
      <c r="D4" s="26" t="s">
        <v>1</v>
      </c>
    </row>
    <row r="5" spans="1:7" x14ac:dyDescent="0.25">
      <c r="A5" s="30" t="s">
        <v>2</v>
      </c>
      <c r="B5" s="31"/>
      <c r="C5" s="31">
        <v>77</v>
      </c>
      <c r="D5" s="32" t="s">
        <v>17</v>
      </c>
      <c r="G5" s="20"/>
    </row>
    <row r="6" spans="1:7" x14ac:dyDescent="0.25">
      <c r="A6" s="30" t="s">
        <v>3</v>
      </c>
      <c r="B6" s="31">
        <v>48</v>
      </c>
      <c r="C6" s="31">
        <v>55</v>
      </c>
      <c r="D6" s="32">
        <v>114.58333333333333</v>
      </c>
      <c r="F6" s="10"/>
      <c r="G6" s="10"/>
    </row>
    <row r="7" spans="1:7" x14ac:dyDescent="0.25">
      <c r="A7" s="30" t="s">
        <v>4</v>
      </c>
      <c r="B7" s="31">
        <v>21</v>
      </c>
      <c r="C7" s="31">
        <v>22</v>
      </c>
      <c r="D7" s="32">
        <v>104.76190476190477</v>
      </c>
      <c r="F7" s="10"/>
      <c r="G7" s="10"/>
    </row>
    <row r="8" spans="1:7" x14ac:dyDescent="0.25">
      <c r="A8" s="27" t="s">
        <v>5</v>
      </c>
      <c r="B8" s="28">
        <v>5466</v>
      </c>
      <c r="C8" s="28">
        <v>5679</v>
      </c>
      <c r="D8" s="29">
        <v>103.89681668496158</v>
      </c>
      <c r="F8" s="10"/>
    </row>
    <row r="9" spans="1:7" x14ac:dyDescent="0.25">
      <c r="A9" s="7" t="s">
        <v>6</v>
      </c>
      <c r="B9" s="8">
        <v>836389.55099999998</v>
      </c>
      <c r="C9" s="8">
        <v>896816.96799999999</v>
      </c>
      <c r="D9" s="19">
        <v>107.2247933905621</v>
      </c>
      <c r="F9" s="10"/>
    </row>
    <row r="10" spans="1:7" x14ac:dyDescent="0.25">
      <c r="A10" s="7" t="s">
        <v>7</v>
      </c>
      <c r="B10" s="8">
        <v>819508.647</v>
      </c>
      <c r="C10" s="8">
        <v>893016.62199999997</v>
      </c>
      <c r="D10" s="19">
        <v>108.96976197494594</v>
      </c>
      <c r="F10" s="10"/>
    </row>
    <row r="11" spans="1:7" x14ac:dyDescent="0.25">
      <c r="A11" s="7" t="s">
        <v>8</v>
      </c>
      <c r="B11" s="8">
        <v>40027.868999999999</v>
      </c>
      <c r="C11" s="8">
        <v>38427.826000000001</v>
      </c>
      <c r="D11" s="19">
        <v>96.002677534494779</v>
      </c>
      <c r="F11" s="10"/>
    </row>
    <row r="12" spans="1:7" x14ac:dyDescent="0.25">
      <c r="A12" s="7" t="s">
        <v>9</v>
      </c>
      <c r="B12" s="8">
        <v>23146.965</v>
      </c>
      <c r="C12" s="8">
        <v>34627.480000000003</v>
      </c>
      <c r="D12" s="19">
        <v>149.59835987136975</v>
      </c>
      <c r="F12" s="10"/>
    </row>
    <row r="13" spans="1:7" x14ac:dyDescent="0.25">
      <c r="A13" s="7" t="s">
        <v>10</v>
      </c>
      <c r="B13" s="8">
        <v>3542.99</v>
      </c>
      <c r="C13" s="8">
        <v>4200.6549999999997</v>
      </c>
      <c r="D13" s="19">
        <v>118.5624289089159</v>
      </c>
      <c r="F13" s="10"/>
    </row>
    <row r="14" spans="1:7" x14ac:dyDescent="0.25">
      <c r="A14" s="7" t="s">
        <v>11</v>
      </c>
      <c r="B14" s="8">
        <v>36484.879000000001</v>
      </c>
      <c r="C14" s="8">
        <v>34231.036</v>
      </c>
      <c r="D14" s="19">
        <v>93.822528505576244</v>
      </c>
      <c r="F14" s="10"/>
    </row>
    <row r="15" spans="1:7" x14ac:dyDescent="0.25">
      <c r="A15" s="7" t="s">
        <v>12</v>
      </c>
      <c r="B15" s="8">
        <v>23146.965</v>
      </c>
      <c r="C15" s="8">
        <v>34631.345000000001</v>
      </c>
      <c r="D15" s="19">
        <v>149.6150575248202</v>
      </c>
      <c r="F15" s="10"/>
    </row>
    <row r="16" spans="1:7" x14ac:dyDescent="0.25">
      <c r="A16" s="33" t="s">
        <v>30</v>
      </c>
      <c r="B16" s="34">
        <v>13337.914000000001</v>
      </c>
      <c r="C16" s="35">
        <v>-400.30900000000003</v>
      </c>
      <c r="D16" s="36" t="s">
        <v>17</v>
      </c>
      <c r="F16" s="10"/>
    </row>
    <row r="17" spans="1:8" x14ac:dyDescent="0.25">
      <c r="A17" s="7" t="s">
        <v>13</v>
      </c>
      <c r="B17" s="8">
        <v>3204.701869130382</v>
      </c>
      <c r="C17" s="8">
        <v>3308.0572577331691</v>
      </c>
      <c r="D17" s="19">
        <v>103.22511711926681</v>
      </c>
      <c r="F17" s="10"/>
    </row>
    <row r="18" spans="1:8" x14ac:dyDescent="0.25">
      <c r="A18" s="7" t="s">
        <v>14</v>
      </c>
      <c r="B18" s="8">
        <v>535567.69900000002</v>
      </c>
      <c r="C18" s="8">
        <v>570332.77500000002</v>
      </c>
      <c r="D18" s="19">
        <v>106.49125704647847</v>
      </c>
      <c r="F18" s="10"/>
    </row>
    <row r="19" spans="1:8" x14ac:dyDescent="0.25">
      <c r="A19" s="7" t="s">
        <v>15</v>
      </c>
      <c r="B19" s="8">
        <v>155271.51500000001</v>
      </c>
      <c r="C19" s="8">
        <v>154572.52299999999</v>
      </c>
      <c r="D19" s="19">
        <v>99.549825993518496</v>
      </c>
      <c r="F19" s="10"/>
    </row>
    <row r="20" spans="1:8" x14ac:dyDescent="0.25">
      <c r="A20" s="7" t="s">
        <v>36</v>
      </c>
      <c r="B20" s="8">
        <v>380296.18400000001</v>
      </c>
      <c r="C20" s="8">
        <v>415760.25199999998</v>
      </c>
      <c r="D20" s="19">
        <v>109.32538097726481</v>
      </c>
      <c r="F20" s="10"/>
    </row>
    <row r="21" spans="1:8" s="14" customFormat="1" ht="15.75" thickBot="1" x14ac:dyDescent="0.3">
      <c r="A21" s="106" t="s">
        <v>16</v>
      </c>
      <c r="B21" s="107">
        <v>4738.7219999999998</v>
      </c>
      <c r="C21" s="107">
        <v>3506.029</v>
      </c>
      <c r="D21" s="108">
        <v>73.986804881147279</v>
      </c>
      <c r="F21" s="10"/>
    </row>
    <row r="22" spans="1:8" x14ac:dyDescent="0.25">
      <c r="A22" s="5" t="s">
        <v>33</v>
      </c>
    </row>
    <row r="23" spans="1:8" x14ac:dyDescent="0.25">
      <c r="B23" s="5"/>
      <c r="G23" s="20"/>
      <c r="H23" s="10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10" zoomScaleNormal="110" workbookViewId="0">
      <selection activeCell="N7" sqref="N7"/>
    </sheetView>
  </sheetViews>
  <sheetFormatPr defaultRowHeight="15" x14ac:dyDescent="0.25"/>
  <cols>
    <col min="1" max="1" width="7.7109375" customWidth="1"/>
    <col min="2" max="2" width="12" bestFit="1" customWidth="1"/>
    <col min="3" max="3" width="48.42578125" customWidth="1"/>
    <col min="4" max="6" width="12.28515625" customWidth="1"/>
    <col min="7" max="7" width="11.28515625" customWidth="1"/>
  </cols>
  <sheetData>
    <row r="1" spans="1:6" ht="18.75" x14ac:dyDescent="0.3">
      <c r="B1" s="1"/>
    </row>
    <row r="2" spans="1:6" x14ac:dyDescent="0.25">
      <c r="B2" s="2"/>
      <c r="E2" s="3"/>
    </row>
    <row r="3" spans="1:6" x14ac:dyDescent="0.25">
      <c r="A3" s="22" t="s">
        <v>68</v>
      </c>
      <c r="E3" s="3"/>
      <c r="F3" s="4"/>
    </row>
    <row r="4" spans="1:6" ht="33" customHeight="1" x14ac:dyDescent="0.25">
      <c r="A4" s="50" t="s">
        <v>53</v>
      </c>
      <c r="B4" s="50" t="s">
        <v>18</v>
      </c>
      <c r="C4" s="50" t="s">
        <v>19</v>
      </c>
      <c r="D4" s="50" t="s">
        <v>5</v>
      </c>
      <c r="E4" s="50" t="s">
        <v>31</v>
      </c>
      <c r="F4" s="50" t="s">
        <v>34</v>
      </c>
    </row>
    <row r="5" spans="1:6" x14ac:dyDescent="0.25">
      <c r="A5" s="73" t="s">
        <v>20</v>
      </c>
      <c r="B5" s="73">
        <v>73612039529</v>
      </c>
      <c r="C5" s="74" t="s">
        <v>40</v>
      </c>
      <c r="D5" s="75">
        <v>859</v>
      </c>
      <c r="E5" s="75">
        <v>166393.41099999999</v>
      </c>
      <c r="F5" s="75">
        <v>7061.1360000000004</v>
      </c>
    </row>
    <row r="6" spans="1:6" x14ac:dyDescent="0.25">
      <c r="A6" s="109" t="s">
        <v>21</v>
      </c>
      <c r="B6" s="109">
        <v>53925646045</v>
      </c>
      <c r="C6" s="110" t="s">
        <v>38</v>
      </c>
      <c r="D6" s="111">
        <v>685</v>
      </c>
      <c r="E6" s="111">
        <v>133243.93400000001</v>
      </c>
      <c r="F6" s="111">
        <v>3366.7710000000002</v>
      </c>
    </row>
    <row r="7" spans="1:6" x14ac:dyDescent="0.25">
      <c r="A7" s="114" t="s">
        <v>22</v>
      </c>
      <c r="B7" s="114">
        <v>73002202488</v>
      </c>
      <c r="C7" s="115" t="s">
        <v>37</v>
      </c>
      <c r="D7" s="116">
        <v>622</v>
      </c>
      <c r="E7" s="116">
        <v>100191.73</v>
      </c>
      <c r="F7" s="57">
        <v>-15883.49</v>
      </c>
    </row>
    <row r="8" spans="1:6" x14ac:dyDescent="0.25">
      <c r="A8" s="114" t="s">
        <v>23</v>
      </c>
      <c r="B8" s="114">
        <v>85044764259</v>
      </c>
      <c r="C8" s="115" t="s">
        <v>43</v>
      </c>
      <c r="D8" s="116">
        <v>21</v>
      </c>
      <c r="E8" s="116">
        <v>58087.576000000001</v>
      </c>
      <c r="F8" s="116">
        <v>2698.614</v>
      </c>
    </row>
    <row r="9" spans="1:6" x14ac:dyDescent="0.25">
      <c r="A9" s="114" t="s">
        <v>24</v>
      </c>
      <c r="B9" s="114" t="s">
        <v>56</v>
      </c>
      <c r="C9" s="115" t="s">
        <v>42</v>
      </c>
      <c r="D9" s="116">
        <v>166</v>
      </c>
      <c r="E9" s="116">
        <v>29130.156999999999</v>
      </c>
      <c r="F9" s="116">
        <v>247.46299999999999</v>
      </c>
    </row>
    <row r="10" spans="1:6" x14ac:dyDescent="0.25">
      <c r="A10" s="114" t="s">
        <v>25</v>
      </c>
      <c r="B10" s="114">
        <v>19982164998</v>
      </c>
      <c r="C10" s="115" t="s">
        <v>87</v>
      </c>
      <c r="D10" s="116">
        <v>396</v>
      </c>
      <c r="E10" s="116">
        <v>27920.268</v>
      </c>
      <c r="F10" s="57">
        <v>-1100.298</v>
      </c>
    </row>
    <row r="11" spans="1:6" ht="15.75" customHeight="1" x14ac:dyDescent="0.25">
      <c r="A11" s="114" t="s">
        <v>26</v>
      </c>
      <c r="B11" s="114">
        <v>15277616393</v>
      </c>
      <c r="C11" s="115" t="s">
        <v>44</v>
      </c>
      <c r="D11" s="116">
        <v>109</v>
      </c>
      <c r="E11" s="116">
        <v>26566.314999999999</v>
      </c>
      <c r="F11" s="116">
        <v>204.41</v>
      </c>
    </row>
    <row r="12" spans="1:6" ht="15.75" customHeight="1" x14ac:dyDescent="0.25">
      <c r="A12" s="114" t="s">
        <v>27</v>
      </c>
      <c r="B12" s="114" t="s">
        <v>57</v>
      </c>
      <c r="C12" s="115" t="s">
        <v>41</v>
      </c>
      <c r="D12" s="116">
        <v>331</v>
      </c>
      <c r="E12" s="116">
        <v>25362.087</v>
      </c>
      <c r="F12" s="116">
        <v>36.195999999999998</v>
      </c>
    </row>
    <row r="13" spans="1:6" ht="15.75" customHeight="1" x14ac:dyDescent="0.25">
      <c r="A13" s="114" t="s">
        <v>28</v>
      </c>
      <c r="B13" s="114">
        <v>54635062082</v>
      </c>
      <c r="C13" s="115" t="s">
        <v>88</v>
      </c>
      <c r="D13" s="116">
        <v>49</v>
      </c>
      <c r="E13" s="116">
        <v>23058.493999999999</v>
      </c>
      <c r="F13" s="116">
        <v>1880.12</v>
      </c>
    </row>
    <row r="14" spans="1:6" x14ac:dyDescent="0.25">
      <c r="A14" s="114" t="s">
        <v>29</v>
      </c>
      <c r="B14" s="114">
        <v>61832382805</v>
      </c>
      <c r="C14" s="115" t="s">
        <v>39</v>
      </c>
      <c r="D14" s="116">
        <v>75</v>
      </c>
      <c r="E14" s="116">
        <v>21994.464</v>
      </c>
      <c r="F14" s="116">
        <v>2107.556</v>
      </c>
    </row>
    <row r="15" spans="1:6" x14ac:dyDescent="0.25">
      <c r="A15" s="112" t="s">
        <v>45</v>
      </c>
      <c r="B15" s="112"/>
      <c r="C15" s="112"/>
      <c r="D15" s="113">
        <f>SUM(D5:D14)</f>
        <v>3313</v>
      </c>
      <c r="E15" s="113">
        <f t="shared" ref="E15" si="0">SUM(E5:E14)</f>
        <v>611948.43599999987</v>
      </c>
      <c r="F15" s="113">
        <f>SUM(F5:F14)</f>
        <v>618.47800000000143</v>
      </c>
    </row>
    <row r="16" spans="1:6" ht="15" customHeight="1" x14ac:dyDescent="0.25">
      <c r="A16" s="68" t="s">
        <v>46</v>
      </c>
      <c r="B16" s="68"/>
      <c r="C16" s="68"/>
      <c r="D16" s="43">
        <v>5679</v>
      </c>
      <c r="E16" s="43">
        <v>896816.96799999999</v>
      </c>
      <c r="F16" s="44">
        <v>-400.30900000000003</v>
      </c>
    </row>
    <row r="17" spans="1:6" ht="15" customHeight="1" x14ac:dyDescent="0.25">
      <c r="A17" s="68" t="s">
        <v>47</v>
      </c>
      <c r="B17" s="68"/>
      <c r="C17" s="68"/>
      <c r="D17" s="45">
        <f>D15/D16</f>
        <v>0.58337735516816336</v>
      </c>
      <c r="E17" s="45">
        <f>E15/E16</f>
        <v>0.68235599663631685</v>
      </c>
      <c r="F17" s="45" t="s">
        <v>17</v>
      </c>
    </row>
    <row r="18" spans="1:6" x14ac:dyDescent="0.25">
      <c r="A18" s="5" t="s">
        <v>33</v>
      </c>
    </row>
    <row r="20" spans="1:6" x14ac:dyDescent="0.25">
      <c r="A20" s="22" t="s">
        <v>69</v>
      </c>
    </row>
    <row r="21" spans="1:6" ht="33" customHeight="1" x14ac:dyDescent="0.25">
      <c r="A21" s="50" t="s">
        <v>53</v>
      </c>
      <c r="B21" s="50" t="s">
        <v>18</v>
      </c>
      <c r="C21" s="50" t="s">
        <v>19</v>
      </c>
      <c r="D21" s="50" t="s">
        <v>5</v>
      </c>
      <c r="E21" s="50" t="s">
        <v>31</v>
      </c>
      <c r="F21" s="50" t="s">
        <v>34</v>
      </c>
    </row>
    <row r="22" spans="1:6" x14ac:dyDescent="0.25">
      <c r="A22" s="73" t="s">
        <v>20</v>
      </c>
      <c r="B22" s="78">
        <v>53925646045</v>
      </c>
      <c r="C22" s="74" t="s">
        <v>72</v>
      </c>
      <c r="D22" s="79">
        <v>661</v>
      </c>
      <c r="E22" s="80">
        <v>81380</v>
      </c>
      <c r="F22" s="81">
        <v>3647.203</v>
      </c>
    </row>
    <row r="23" spans="1:6" x14ac:dyDescent="0.25">
      <c r="A23" s="82" t="s">
        <v>21</v>
      </c>
      <c r="B23" s="46">
        <v>51100142652</v>
      </c>
      <c r="C23" s="83" t="s">
        <v>70</v>
      </c>
      <c r="D23" s="84">
        <v>272</v>
      </c>
      <c r="E23" s="53">
        <v>64470.959000000003</v>
      </c>
      <c r="F23" s="85">
        <v>57.709000000000003</v>
      </c>
    </row>
    <row r="24" spans="1:6" x14ac:dyDescent="0.25">
      <c r="A24" s="73" t="s">
        <v>22</v>
      </c>
      <c r="B24" s="78">
        <v>73612039529</v>
      </c>
      <c r="C24" s="74" t="s">
        <v>40</v>
      </c>
      <c r="D24" s="79">
        <v>377</v>
      </c>
      <c r="E24" s="80">
        <v>62196.285000000003</v>
      </c>
      <c r="F24" s="81">
        <v>4073.9830000000002</v>
      </c>
    </row>
    <row r="25" spans="1:6" x14ac:dyDescent="0.25">
      <c r="A25" s="11" t="s">
        <v>23</v>
      </c>
      <c r="B25" s="47" t="s">
        <v>73</v>
      </c>
      <c r="C25" s="76" t="s">
        <v>80</v>
      </c>
      <c r="D25" s="77">
        <v>458</v>
      </c>
      <c r="E25" s="53">
        <v>55389.279999999999</v>
      </c>
      <c r="F25" s="86">
        <v>-16441</v>
      </c>
    </row>
    <row r="26" spans="1:6" x14ac:dyDescent="0.25">
      <c r="A26" s="6" t="s">
        <v>24</v>
      </c>
      <c r="B26" s="48" t="s">
        <v>75</v>
      </c>
      <c r="C26" s="51" t="s">
        <v>71</v>
      </c>
      <c r="D26" s="52">
        <v>56</v>
      </c>
      <c r="E26" s="53">
        <v>39769.447999999997</v>
      </c>
      <c r="F26" s="58">
        <v>1682.057</v>
      </c>
    </row>
    <row r="27" spans="1:6" x14ac:dyDescent="0.25">
      <c r="A27" s="6" t="s">
        <v>25</v>
      </c>
      <c r="B27" s="48" t="s">
        <v>76</v>
      </c>
      <c r="C27" s="51" t="s">
        <v>81</v>
      </c>
      <c r="D27" s="52">
        <v>208</v>
      </c>
      <c r="E27" s="53">
        <v>39379.646000000001</v>
      </c>
      <c r="F27" s="58">
        <v>957.702</v>
      </c>
    </row>
    <row r="28" spans="1:6" x14ac:dyDescent="0.25">
      <c r="A28" s="6" t="s">
        <v>26</v>
      </c>
      <c r="B28" s="48" t="s">
        <v>77</v>
      </c>
      <c r="C28" s="51" t="s">
        <v>82</v>
      </c>
      <c r="D28" s="52">
        <v>70</v>
      </c>
      <c r="E28" s="53">
        <v>35777.945</v>
      </c>
      <c r="F28" s="58">
        <v>309.36200000000002</v>
      </c>
    </row>
    <row r="29" spans="1:6" x14ac:dyDescent="0.25">
      <c r="A29" s="6" t="s">
        <v>27</v>
      </c>
      <c r="B29" s="48" t="s">
        <v>74</v>
      </c>
      <c r="C29" s="51" t="s">
        <v>83</v>
      </c>
      <c r="D29" s="52">
        <v>226</v>
      </c>
      <c r="E29" s="53">
        <v>33417.542000000001</v>
      </c>
      <c r="F29" s="57">
        <v>-2540</v>
      </c>
    </row>
    <row r="30" spans="1:6" x14ac:dyDescent="0.25">
      <c r="A30" s="6" t="s">
        <v>28</v>
      </c>
      <c r="B30" s="48" t="s">
        <v>78</v>
      </c>
      <c r="C30" s="51" t="s">
        <v>84</v>
      </c>
      <c r="D30" s="52">
        <v>259</v>
      </c>
      <c r="E30" s="53">
        <v>33334.485000000001</v>
      </c>
      <c r="F30" s="58">
        <v>136.97999999999999</v>
      </c>
    </row>
    <row r="31" spans="1:6" x14ac:dyDescent="0.25">
      <c r="A31" s="37" t="s">
        <v>29</v>
      </c>
      <c r="B31" s="49" t="s">
        <v>79</v>
      </c>
      <c r="C31" s="51" t="s">
        <v>85</v>
      </c>
      <c r="D31" s="54">
        <v>175</v>
      </c>
      <c r="E31" s="53">
        <v>29811.758000000002</v>
      </c>
      <c r="F31" s="58">
        <v>1879.3530000000001</v>
      </c>
    </row>
    <row r="32" spans="1:6" x14ac:dyDescent="0.25">
      <c r="A32" s="68" t="s">
        <v>45</v>
      </c>
      <c r="B32" s="68"/>
      <c r="C32" s="69"/>
      <c r="D32" s="55">
        <f>SUM(D22:D31)</f>
        <v>2762</v>
      </c>
      <c r="E32" s="55">
        <f>SUM(E22:E31)</f>
        <v>474927.348</v>
      </c>
      <c r="F32" s="56">
        <f>SUM(F22:F31)</f>
        <v>-6236.6510000000007</v>
      </c>
    </row>
    <row r="33" spans="1:6" x14ac:dyDescent="0.25">
      <c r="A33" s="68" t="s">
        <v>46</v>
      </c>
      <c r="B33" s="68"/>
      <c r="C33" s="70"/>
      <c r="D33" s="43">
        <v>5551</v>
      </c>
      <c r="E33" s="43">
        <v>754414.17</v>
      </c>
      <c r="F33" s="44">
        <v>-5590.3459999999995</v>
      </c>
    </row>
    <row r="34" spans="1:6" x14ac:dyDescent="0.25">
      <c r="A34" s="68" t="s">
        <v>47</v>
      </c>
      <c r="B34" s="71"/>
      <c r="C34" s="72"/>
      <c r="D34" s="60">
        <f>D32/D33</f>
        <v>0.49756800576472709</v>
      </c>
      <c r="E34" s="60">
        <f>E32/E33</f>
        <v>0.62953131964634224</v>
      </c>
      <c r="F34" s="61" t="s">
        <v>17</v>
      </c>
    </row>
    <row r="35" spans="1:6" s="14" customFormat="1" ht="16.5" customHeight="1" x14ac:dyDescent="0.25">
      <c r="A35" s="5" t="s">
        <v>86</v>
      </c>
      <c r="B35" s="66"/>
      <c r="C35" s="62"/>
      <c r="D35" s="63"/>
      <c r="E35" s="63"/>
      <c r="F35" s="63"/>
    </row>
    <row r="36" spans="1:6" s="14" customFormat="1" ht="9.75" customHeight="1" x14ac:dyDescent="0.25">
      <c r="A36" s="67"/>
      <c r="B36" s="62"/>
      <c r="C36" s="65"/>
      <c r="D36" s="63"/>
      <c r="E36" s="63"/>
      <c r="F36" s="63"/>
    </row>
    <row r="37" spans="1:6" x14ac:dyDescent="0.25">
      <c r="A37" s="117" t="s">
        <v>97</v>
      </c>
      <c r="B37" s="118"/>
      <c r="C37" s="119"/>
      <c r="D37" s="64"/>
      <c r="E37" s="64"/>
      <c r="F37" s="64"/>
    </row>
    <row r="38" spans="1:6" x14ac:dyDescent="0.25">
      <c r="A38" s="117" t="s">
        <v>98</v>
      </c>
      <c r="B38" s="118"/>
      <c r="C38" s="119"/>
      <c r="D38" s="64"/>
      <c r="E38" s="64"/>
      <c r="F38" s="64"/>
    </row>
    <row r="39" spans="1:6" s="14" customFormat="1" x14ac:dyDescent="0.25">
      <c r="A39" s="120" t="s">
        <v>99</v>
      </c>
      <c r="B39" s="118"/>
      <c r="C39" s="121"/>
    </row>
    <row r="40" spans="1:6" x14ac:dyDescent="0.25">
      <c r="A40" s="122" t="s">
        <v>100</v>
      </c>
      <c r="B40" s="118"/>
      <c r="C40" s="121"/>
    </row>
    <row r="41" spans="1:6" x14ac:dyDescent="0.25">
      <c r="A41" s="117" t="s">
        <v>101</v>
      </c>
      <c r="B41" s="118"/>
      <c r="C41" s="121"/>
    </row>
    <row r="42" spans="1:6" x14ac:dyDescent="0.25">
      <c r="A42" s="120" t="s">
        <v>102</v>
      </c>
      <c r="B42" s="123"/>
      <c r="C42" s="124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zoomScale="120" zoomScaleNormal="120" workbookViewId="0">
      <selection activeCell="I11" sqref="I11"/>
    </sheetView>
  </sheetViews>
  <sheetFormatPr defaultRowHeight="15" x14ac:dyDescent="0.25"/>
  <cols>
    <col min="1" max="1" width="63.7109375" customWidth="1"/>
    <col min="2" max="2" width="10.7109375" customWidth="1"/>
    <col min="3" max="3" width="10.7109375" style="14" customWidth="1"/>
    <col min="4" max="4" width="8.7109375" customWidth="1"/>
  </cols>
  <sheetData>
    <row r="3" spans="1:4" x14ac:dyDescent="0.25">
      <c r="A3" s="89" t="s">
        <v>95</v>
      </c>
      <c r="B3" s="14"/>
      <c r="D3" s="14"/>
    </row>
    <row r="4" spans="1:4" s="14" customFormat="1" ht="13.5" customHeight="1" x14ac:dyDescent="0.25">
      <c r="A4" s="89"/>
      <c r="B4" s="59" t="s">
        <v>96</v>
      </c>
    </row>
    <row r="5" spans="1:4" x14ac:dyDescent="0.25">
      <c r="A5" s="99" t="s">
        <v>0</v>
      </c>
      <c r="B5" s="100" t="s">
        <v>91</v>
      </c>
      <c r="C5" s="100"/>
      <c r="D5" s="100"/>
    </row>
    <row r="6" spans="1:4" x14ac:dyDescent="0.25">
      <c r="A6" s="99"/>
      <c r="B6" s="101" t="s">
        <v>92</v>
      </c>
      <c r="C6" s="101" t="s">
        <v>66</v>
      </c>
      <c r="D6" s="101" t="s">
        <v>1</v>
      </c>
    </row>
    <row r="7" spans="1:4" x14ac:dyDescent="0.25">
      <c r="A7" s="96" t="s">
        <v>2</v>
      </c>
      <c r="B7" s="75">
        <v>71</v>
      </c>
      <c r="C7" s="75">
        <v>77</v>
      </c>
      <c r="D7" s="97">
        <f>C7/B7</f>
        <v>1.0845070422535212</v>
      </c>
    </row>
    <row r="8" spans="1:4" x14ac:dyDescent="0.25">
      <c r="A8" s="96" t="s">
        <v>3</v>
      </c>
      <c r="B8" s="75">
        <v>47</v>
      </c>
      <c r="C8" s="75">
        <v>55</v>
      </c>
      <c r="D8" s="97">
        <f t="shared" ref="D8:D9" si="0">C8/B8</f>
        <v>1.1702127659574468</v>
      </c>
    </row>
    <row r="9" spans="1:4" x14ac:dyDescent="0.25">
      <c r="A9" s="96" t="s">
        <v>4</v>
      </c>
      <c r="B9" s="75">
        <v>24</v>
      </c>
      <c r="C9" s="75">
        <v>22</v>
      </c>
      <c r="D9" s="97">
        <f t="shared" si="0"/>
        <v>0.91666666666666663</v>
      </c>
    </row>
    <row r="10" spans="1:4" x14ac:dyDescent="0.25">
      <c r="A10" s="94" t="s">
        <v>5</v>
      </c>
      <c r="B10" s="95">
        <v>5551</v>
      </c>
      <c r="C10" s="95">
        <v>5679</v>
      </c>
      <c r="D10" s="98">
        <f>C10/B10</f>
        <v>1.0230589083048098</v>
      </c>
    </row>
    <row r="11" spans="1:4" x14ac:dyDescent="0.25">
      <c r="A11" s="91" t="s">
        <v>6</v>
      </c>
      <c r="B11" s="92">
        <v>754414.17</v>
      </c>
      <c r="C11" s="92">
        <v>896816.96799999999</v>
      </c>
      <c r="D11" s="98">
        <f t="shared" ref="D11:D23" si="1">C11/B11</f>
        <v>1.1887594423100509</v>
      </c>
    </row>
    <row r="12" spans="1:4" x14ac:dyDescent="0.25">
      <c r="A12" s="91" t="s">
        <v>7</v>
      </c>
      <c r="B12" s="92">
        <v>755584.495</v>
      </c>
      <c r="C12" s="92">
        <v>893016.62199999997</v>
      </c>
      <c r="D12" s="98">
        <f t="shared" si="1"/>
        <v>1.1818884954752811</v>
      </c>
    </row>
    <row r="13" spans="1:4" x14ac:dyDescent="0.25">
      <c r="A13" s="91" t="s">
        <v>8</v>
      </c>
      <c r="B13" s="92">
        <v>28483.487000000001</v>
      </c>
      <c r="C13" s="92">
        <v>38427.826000000001</v>
      </c>
      <c r="D13" s="98">
        <f t="shared" si="1"/>
        <v>1.3491264605348354</v>
      </c>
    </row>
    <row r="14" spans="1:4" x14ac:dyDescent="0.25">
      <c r="A14" s="91" t="s">
        <v>9</v>
      </c>
      <c r="B14" s="92">
        <v>29653.812000000002</v>
      </c>
      <c r="C14" s="92">
        <v>34627.480000000003</v>
      </c>
      <c r="D14" s="98">
        <f t="shared" si="1"/>
        <v>1.1677244058875129</v>
      </c>
    </row>
    <row r="15" spans="1:4" x14ac:dyDescent="0.25">
      <c r="A15" s="91" t="s">
        <v>10</v>
      </c>
      <c r="B15" s="92">
        <v>4420.0209999999997</v>
      </c>
      <c r="C15" s="92">
        <v>4200.6549999999997</v>
      </c>
      <c r="D15" s="98">
        <f t="shared" si="1"/>
        <v>0.95036991905694568</v>
      </c>
    </row>
    <row r="16" spans="1:4" x14ac:dyDescent="0.25">
      <c r="A16" s="91" t="s">
        <v>11</v>
      </c>
      <c r="B16" s="92">
        <v>24063.466</v>
      </c>
      <c r="C16" s="92">
        <v>34231.036</v>
      </c>
      <c r="D16" s="98">
        <f t="shared" si="1"/>
        <v>1.422531400921214</v>
      </c>
    </row>
    <row r="17" spans="1:4" x14ac:dyDescent="0.25">
      <c r="A17" s="91" t="s">
        <v>12</v>
      </c>
      <c r="B17" s="92">
        <v>29653.812000000002</v>
      </c>
      <c r="C17" s="92">
        <v>34631.345000000001</v>
      </c>
      <c r="D17" s="98">
        <f t="shared" si="1"/>
        <v>1.167854743262013</v>
      </c>
    </row>
    <row r="18" spans="1:4" x14ac:dyDescent="0.25">
      <c r="A18" s="90" t="s">
        <v>30</v>
      </c>
      <c r="B18" s="93">
        <v>-5590.3459999999995</v>
      </c>
      <c r="C18" s="93">
        <v>-400.30900000000003</v>
      </c>
      <c r="D18" s="98" t="s">
        <v>17</v>
      </c>
    </row>
    <row r="19" spans="1:4" x14ac:dyDescent="0.25">
      <c r="A19" s="91" t="s">
        <v>13</v>
      </c>
      <c r="B19" s="92">
        <v>2663.8541854320542</v>
      </c>
      <c r="C19" s="92">
        <v>3308.0572577331691</v>
      </c>
      <c r="D19" s="98">
        <f t="shared" si="1"/>
        <v>1.2418312067620287</v>
      </c>
    </row>
    <row r="20" spans="1:4" x14ac:dyDescent="0.25">
      <c r="A20" s="91" t="s">
        <v>14</v>
      </c>
      <c r="B20" s="92">
        <v>373823.837</v>
      </c>
      <c r="C20" s="92">
        <v>570332.77500000002</v>
      </c>
      <c r="D20" s="98">
        <f t="shared" si="1"/>
        <v>1.5256725723458882</v>
      </c>
    </row>
    <row r="21" spans="1:4" x14ac:dyDescent="0.25">
      <c r="A21" s="91" t="s">
        <v>15</v>
      </c>
      <c r="B21" s="92">
        <v>151931.62</v>
      </c>
      <c r="C21" s="92">
        <v>154572.52299999999</v>
      </c>
      <c r="D21" s="98">
        <f t="shared" si="1"/>
        <v>1.0173821815366675</v>
      </c>
    </row>
    <row r="22" spans="1:4" x14ac:dyDescent="0.25">
      <c r="A22" s="91" t="s">
        <v>36</v>
      </c>
      <c r="B22" s="92">
        <v>221892.217</v>
      </c>
      <c r="C22" s="92">
        <v>415760.25199999998</v>
      </c>
      <c r="D22" s="98">
        <f t="shared" si="1"/>
        <v>1.8737036279194956</v>
      </c>
    </row>
    <row r="23" spans="1:4" ht="15.75" thickBot="1" x14ac:dyDescent="0.3">
      <c r="A23" s="103" t="s">
        <v>16</v>
      </c>
      <c r="B23" s="104">
        <v>21715.197</v>
      </c>
      <c r="C23" s="104">
        <v>3506.029</v>
      </c>
      <c r="D23" s="105">
        <f t="shared" si="1"/>
        <v>0.16145508603951417</v>
      </c>
    </row>
    <row r="24" spans="1:4" x14ac:dyDescent="0.25">
      <c r="A24" s="102" t="s">
        <v>94</v>
      </c>
    </row>
  </sheetData>
  <mergeCells count="2">
    <mergeCell ref="A5:A6"/>
    <mergeCell ref="B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C32" sqref="C32"/>
    </sheetView>
  </sheetViews>
  <sheetFormatPr defaultRowHeight="15" x14ac:dyDescent="0.25"/>
  <cols>
    <col min="1" max="1" width="34.5703125" style="14" bestFit="1" customWidth="1"/>
    <col min="2" max="16384" width="9.140625" style="14"/>
  </cols>
  <sheetData>
    <row r="3" spans="1:11" x14ac:dyDescent="0.25">
      <c r="A3" s="87" t="s">
        <v>89</v>
      </c>
    </row>
    <row r="4" spans="1:11" x14ac:dyDescent="0.25">
      <c r="A4" s="41" t="s">
        <v>0</v>
      </c>
      <c r="B4" s="42">
        <v>2008</v>
      </c>
      <c r="C4" s="42" t="s">
        <v>58</v>
      </c>
      <c r="D4" s="42" t="s">
        <v>59</v>
      </c>
      <c r="E4" s="42" t="s">
        <v>60</v>
      </c>
      <c r="F4" s="42" t="s">
        <v>61</v>
      </c>
      <c r="G4" s="42" t="s">
        <v>62</v>
      </c>
      <c r="H4" s="42" t="s">
        <v>63</v>
      </c>
      <c r="I4" s="42" t="s">
        <v>64</v>
      </c>
      <c r="J4" s="42" t="s">
        <v>65</v>
      </c>
      <c r="K4" s="42" t="s">
        <v>66</v>
      </c>
    </row>
    <row r="5" spans="1:11" x14ac:dyDescent="0.25">
      <c r="A5" s="38" t="s">
        <v>67</v>
      </c>
      <c r="B5" s="39">
        <v>-5590.3459999999995</v>
      </c>
      <c r="C5" s="39">
        <v>-155526.66800000001</v>
      </c>
      <c r="D5" s="39">
        <v>-22880.192999999999</v>
      </c>
      <c r="E5" s="39">
        <v>-306.85199999999998</v>
      </c>
      <c r="F5" s="39">
        <v>-186205.91399999999</v>
      </c>
      <c r="G5" s="39">
        <v>-40791.428999999996</v>
      </c>
      <c r="H5" s="40">
        <v>17289.681</v>
      </c>
      <c r="I5" s="39">
        <v>-10563.571</v>
      </c>
      <c r="J5" s="40">
        <v>17048.350999999999</v>
      </c>
      <c r="K5" s="39">
        <v>-400.30900000000003</v>
      </c>
    </row>
    <row r="21" spans="1:1" x14ac:dyDescent="0.25">
      <c r="A21" s="5" t="s">
        <v>33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S6" sqref="S6"/>
    </sheetView>
  </sheetViews>
  <sheetFormatPr defaultRowHeight="15" x14ac:dyDescent="0.25"/>
  <cols>
    <col min="1" max="1" width="5.5703125" style="14" customWidth="1"/>
    <col min="2" max="2" width="14.85546875" style="14" customWidth="1"/>
    <col min="3" max="3" width="43" style="14" customWidth="1"/>
    <col min="4" max="4" width="15.42578125" style="14" bestFit="1" customWidth="1"/>
    <col min="5" max="16384" width="9.140625" style="14"/>
  </cols>
  <sheetData>
    <row r="3" spans="1:4" x14ac:dyDescent="0.25">
      <c r="A3" s="22" t="s">
        <v>90</v>
      </c>
    </row>
    <row r="4" spans="1:4" x14ac:dyDescent="0.25">
      <c r="A4" s="12" t="s">
        <v>53</v>
      </c>
      <c r="B4" s="12" t="s">
        <v>18</v>
      </c>
      <c r="C4" s="9" t="s">
        <v>19</v>
      </c>
      <c r="D4" s="9" t="s">
        <v>11</v>
      </c>
    </row>
    <row r="5" spans="1:4" x14ac:dyDescent="0.25">
      <c r="A5" s="21" t="s">
        <v>20</v>
      </c>
      <c r="B5" s="7">
        <v>73612039529</v>
      </c>
      <c r="C5" s="7" t="s">
        <v>48</v>
      </c>
      <c r="D5" s="8">
        <v>7061.1360000000004</v>
      </c>
    </row>
    <row r="6" spans="1:4" x14ac:dyDescent="0.25">
      <c r="A6" s="21" t="s">
        <v>21</v>
      </c>
      <c r="B6" s="7">
        <v>83892775740</v>
      </c>
      <c r="C6" s="7" t="s">
        <v>49</v>
      </c>
      <c r="D6" s="8">
        <v>5167.1049999999996</v>
      </c>
    </row>
    <row r="7" spans="1:4" x14ac:dyDescent="0.25">
      <c r="A7" s="21" t="s">
        <v>22</v>
      </c>
      <c r="B7" s="7">
        <v>53925646045</v>
      </c>
      <c r="C7" s="7" t="s">
        <v>52</v>
      </c>
      <c r="D7" s="8">
        <v>3366.7710000000002</v>
      </c>
    </row>
    <row r="8" spans="1:4" x14ac:dyDescent="0.25">
      <c r="A8" s="21" t="s">
        <v>23</v>
      </c>
      <c r="B8" s="7">
        <v>51199812446</v>
      </c>
      <c r="C8" s="7" t="s">
        <v>50</v>
      </c>
      <c r="D8" s="8">
        <v>2726.761</v>
      </c>
    </row>
    <row r="9" spans="1:4" x14ac:dyDescent="0.25">
      <c r="A9" s="23" t="s">
        <v>24</v>
      </c>
      <c r="B9" s="24">
        <v>85044764259</v>
      </c>
      <c r="C9" s="24" t="s">
        <v>51</v>
      </c>
      <c r="D9" s="25">
        <v>2698.614</v>
      </c>
    </row>
    <row r="10" spans="1:4" x14ac:dyDescent="0.25">
      <c r="A10" s="88" t="s">
        <v>54</v>
      </c>
      <c r="B10" s="88"/>
      <c r="C10" s="88"/>
      <c r="D10" s="43">
        <f>SUM(D5:D9)</f>
        <v>21020.387000000002</v>
      </c>
    </row>
    <row r="11" spans="1:4" x14ac:dyDescent="0.25">
      <c r="A11" s="88" t="s">
        <v>46</v>
      </c>
      <c r="B11" s="88"/>
      <c r="C11" s="88"/>
      <c r="D11" s="43">
        <v>34231.036</v>
      </c>
    </row>
    <row r="12" spans="1:4" x14ac:dyDescent="0.25">
      <c r="A12" s="88" t="s">
        <v>55</v>
      </c>
      <c r="B12" s="88"/>
      <c r="C12" s="88"/>
      <c r="D12" s="45">
        <f>D10/D11</f>
        <v>0.61407393571144042</v>
      </c>
    </row>
    <row r="13" spans="1:4" x14ac:dyDescent="0.25">
      <c r="A13" s="5" t="s">
        <v>33</v>
      </c>
    </row>
    <row r="32" spans="2:4" x14ac:dyDescent="0.25">
      <c r="B32" s="13"/>
      <c r="C32" s="13"/>
      <c r="D32" s="17"/>
    </row>
    <row r="33" spans="2:4" x14ac:dyDescent="0.25">
      <c r="B33" s="13"/>
      <c r="C33" s="13"/>
      <c r="D33" s="17"/>
    </row>
  </sheetData>
  <mergeCells count="3">
    <mergeCell ref="A10:C10"/>
    <mergeCell ref="A11:C11"/>
    <mergeCell ref="A12:C1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Grafikon 1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Vesna Kavur</cp:lastModifiedBy>
  <dcterms:created xsi:type="dcterms:W3CDTF">2015-07-07T07:25:42Z</dcterms:created>
  <dcterms:modified xsi:type="dcterms:W3CDTF">2019-04-14T17:11:38Z</dcterms:modified>
</cp:coreProperties>
</file>