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6275" windowHeight="8700"/>
  </bookViews>
  <sheets>
    <sheet name="2007.-2017." sheetId="1" r:id="rId1"/>
    <sheet name="Rang prihod 2017.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G17" i="2" l="1"/>
  <c r="F17" i="2"/>
  <c r="D16" i="2" l="1"/>
  <c r="F16" i="2"/>
  <c r="G16" i="2"/>
  <c r="M7" i="1"/>
  <c r="M8" i="1"/>
  <c r="M9" i="1"/>
  <c r="M10" i="1"/>
  <c r="M11" i="1"/>
  <c r="M12" i="1"/>
  <c r="M13" i="1"/>
  <c r="M14" i="1"/>
  <c r="M15" i="1"/>
  <c r="M16" i="1"/>
  <c r="M18" i="1"/>
  <c r="M22" i="1"/>
  <c r="M6" i="1"/>
</calcChain>
</file>

<file path=xl/sharedStrings.xml><?xml version="1.0" encoding="utf-8"?>
<sst xmlns="http://schemas.openxmlformats.org/spreadsheetml/2006/main" count="73" uniqueCount="70">
  <si>
    <t/>
  </si>
  <si>
    <t>iznosi u tisućama kuna</t>
  </si>
  <si>
    <t>Opis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</si>
  <si>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</si>
  <si>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</si>
  <si>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</si>
  <si>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</si>
  <si>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</si>
  <si>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</si>
  <si>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</si>
  <si>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</si>
  <si>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</si>
  <si>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</si>
  <si>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</si>
  <si>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</si>
  <si>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</si>
  <si>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</si>
  <si>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</si>
  <si>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</si>
  <si>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</si>
  <si>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</si>
  <si>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</si>
  <si>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</si>
  <si>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</si>
  <si>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</si>
  <si>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</si>
  <si>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</si>
  <si>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</si>
  <si>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</si>
  <si>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</si>
  <si>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</si>
  <si>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OIB</t>
  </si>
  <si>
    <t>Naziv poduzetnika</t>
  </si>
  <si>
    <t>Ukupan prihod</t>
  </si>
  <si>
    <t>Broj zaposlenih</t>
  </si>
  <si>
    <t>Dobit razdoblja</t>
  </si>
  <si>
    <t>1.</t>
  </si>
  <si>
    <t>CAMMEO GRUPA D.O.O.</t>
  </si>
  <si>
    <t>2.</t>
  </si>
  <si>
    <t>3.</t>
  </si>
  <si>
    <t>PRIJEVOZ PLUS D.O.O.</t>
  </si>
  <si>
    <t>4.</t>
  </si>
  <si>
    <t>5.</t>
  </si>
  <si>
    <t>AUTOPRIJEVOZ FERA D.O.O.</t>
  </si>
  <si>
    <t>Izvor: Fina - Registar godišnjih financijskih izvještaja</t>
  </si>
  <si>
    <t xml:space="preserve">Razred djelatnosti: Taksi služba </t>
  </si>
  <si>
    <t>Izvor: Fina, Registar godišnjih financijskih izvještaja, obrada GFI-a od 2007. do 2016. godine</t>
  </si>
  <si>
    <t>Registar godišnjih financijskih izvještaja</t>
  </si>
  <si>
    <t>2017.</t>
  </si>
  <si>
    <t>Grafikon 1. Neto dobit/gubitak, broj zaposlenih i broj poduzetnika djelatnosti taksi službe u razdoblju od 2007. do 2017. godine</t>
  </si>
  <si>
    <t>Rang prihod 2017.</t>
  </si>
  <si>
    <t>Tablica 3.Top 10 poduzetnika prema ukupnom prihodu u 2017. godini u djelatnosti upravljanja zgradama</t>
  </si>
  <si>
    <t>03750497372</t>
  </si>
  <si>
    <t>EKO PRIJEVOZ</t>
  </si>
  <si>
    <t>ANTE BRNADA/ZORA BRNADA</t>
  </si>
  <si>
    <t>EKO TAXI D.O.O.</t>
  </si>
  <si>
    <t>AUTOPRIJEVOZ OLIVA D.O.O.</t>
  </si>
  <si>
    <t>AUTOPRIJEVOZ MODEM D.O.O.</t>
  </si>
  <si>
    <t>RI-RED D.O.O.</t>
  </si>
  <si>
    <t>HERC EXPRESS D.O.O.</t>
  </si>
  <si>
    <t>6.</t>
  </si>
  <si>
    <t>7.</t>
  </si>
  <si>
    <t>8.</t>
  </si>
  <si>
    <t>9.</t>
  </si>
  <si>
    <t>Prosječna mjesečna neto plaća</t>
  </si>
  <si>
    <t>Ukupno top 10 poduzetnika u razredu djelatnosti taksi služba</t>
  </si>
  <si>
    <t>Udio top 10 u ukupno svi poduzetnici 49.32</t>
  </si>
  <si>
    <t>OSNOVNI FINANCIJSKI REZULTATI POSLOVANJA PODUZETNIKA ZA 2007.-2017.</t>
  </si>
  <si>
    <t>Indeks 2017./2007.</t>
  </si>
  <si>
    <t>Ukupno svi poduzetnici (njih 435) u razredu djelatnosti taksi služba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</si>
</sst>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%"/>
    <numFmt numFmtId="168" formatCode="#,##0.0"/>
  </numFmts>
  <fonts count="27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rgb="FF00325A"/>
      <name val="Arial"/>
      <family val="2"/>
      <charset val="238"/>
    </font>
    <font>
      <b/>
      <sz val="8"/>
      <color rgb="FF00325A"/>
      <name val="Arial"/>
      <family val="2"/>
      <charset val="238"/>
    </font>
    <font>
      <sz val="8"/>
      <color rgb="FF00325A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theme="1"/>
      <name val="Calibri"/>
      <family val="2"/>
      <charset val="238"/>
    </font>
    <font>
      <sz val="10"/>
      <name val="MS Sans Serif"/>
      <family val="2"/>
      <charset val="238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325A"/>
      </patternFill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5" fillId="0" borderId="0"/>
  </cellStyleXfs>
  <cellXfs count="6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8"/>
    </xf>
    <xf numFmtId="0" fontId="7" fillId="0" borderId="0" xfId="0" applyFont="1" applyAlignment="1">
      <alignment horizontal="left" vertical="center" indent="8"/>
    </xf>
    <xf numFmtId="0" fontId="13" fillId="0" borderId="0" xfId="0" applyFont="1"/>
    <xf numFmtId="0" fontId="12" fillId="0" borderId="0" xfId="0" applyFont="1" applyAlignment="1">
      <alignment horizontal="justify"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1" xfId="0" applyBorder="1"/>
    <xf numFmtId="0" fontId="19" fillId="0" borderId="2" xfId="0" applyFont="1" applyBorder="1" applyAlignment="1">
      <alignment horizontal="left" vertical="center" wrapText="1"/>
    </xf>
    <xf numFmtId="164" fontId="19" fillId="0" borderId="2" xfId="1" applyNumberFormat="1" applyFont="1" applyBorder="1" applyAlignment="1">
      <alignment horizontal="right" vertical="center" wrapText="1"/>
    </xf>
    <xf numFmtId="164" fontId="19" fillId="0" borderId="2" xfId="0" applyNumberFormat="1" applyFont="1" applyBorder="1" applyAlignment="1">
      <alignment horizontal="right" vertical="center" wrapText="1"/>
    </xf>
    <xf numFmtId="3" fontId="19" fillId="0" borderId="2" xfId="2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 wrapText="1"/>
    </xf>
    <xf numFmtId="164" fontId="18" fillId="0" borderId="2" xfId="1" applyNumberFormat="1" applyFont="1" applyBorder="1" applyAlignment="1">
      <alignment horizontal="right" vertical="center" wrapText="1"/>
    </xf>
    <xf numFmtId="164" fontId="18" fillId="0" borderId="2" xfId="0" applyNumberFormat="1" applyFont="1" applyBorder="1" applyAlignment="1">
      <alignment horizontal="right" vertical="center" wrapText="1"/>
    </xf>
    <xf numFmtId="3" fontId="21" fillId="0" borderId="2" xfId="2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 wrapText="1"/>
    </xf>
    <xf numFmtId="164" fontId="19" fillId="0" borderId="4" xfId="1" applyNumberFormat="1" applyFont="1" applyBorder="1" applyAlignment="1">
      <alignment horizontal="right" vertical="center" wrapText="1"/>
    </xf>
    <xf numFmtId="164" fontId="19" fillId="0" borderId="4" xfId="0" applyNumberFormat="1" applyFont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right" vertical="center"/>
    </xf>
    <xf numFmtId="0" fontId="20" fillId="2" borderId="3" xfId="0" applyFont="1" applyFill="1" applyBorder="1" applyAlignment="1">
      <alignment horizontal="center" vertical="center" wrapText="1"/>
    </xf>
    <xf numFmtId="3" fontId="15" fillId="0" borderId="2" xfId="2" applyNumberFormat="1" applyFont="1" applyBorder="1" applyAlignment="1">
      <alignment horizontal="right" vertical="center"/>
    </xf>
    <xf numFmtId="168" fontId="19" fillId="0" borderId="4" xfId="0" applyNumberFormat="1" applyFont="1" applyBorder="1" applyAlignment="1">
      <alignment vertical="center"/>
    </xf>
    <xf numFmtId="164" fontId="16" fillId="0" borderId="0" xfId="1" applyNumberFormat="1" applyFont="1" applyBorder="1" applyAlignment="1">
      <alignment horizontal="right" vertical="center" wrapText="1"/>
    </xf>
    <xf numFmtId="0" fontId="22" fillId="0" borderId="0" xfId="0" applyFont="1"/>
    <xf numFmtId="0" fontId="11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8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3" fontId="6" fillId="5" borderId="3" xfId="0" applyNumberFormat="1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vertical="center" wrapText="1"/>
    </xf>
    <xf numFmtId="165" fontId="6" fillId="6" borderId="3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10" fillId="4" borderId="3" xfId="0" applyFont="1" applyFill="1" applyBorder="1" applyAlignment="1">
      <alignment horizontal="right" vertical="center" wrapText="1"/>
    </xf>
    <xf numFmtId="49" fontId="10" fillId="4" borderId="3" xfId="0" applyNumberFormat="1" applyFont="1" applyFill="1" applyBorder="1" applyAlignment="1">
      <alignment horizontal="right" vertical="center" wrapText="1"/>
    </xf>
    <xf numFmtId="0" fontId="19" fillId="8" borderId="3" xfId="3" quotePrefix="1" applyNumberFormat="1" applyFont="1" applyFill="1" applyBorder="1" applyAlignment="1">
      <alignment vertical="center"/>
    </xf>
    <xf numFmtId="0" fontId="0" fillId="0" borderId="0" xfId="0" applyBorder="1" applyAlignment="1"/>
    <xf numFmtId="3" fontId="19" fillId="4" borderId="3" xfId="0" applyNumberFormat="1" applyFont="1" applyFill="1" applyBorder="1" applyAlignment="1">
      <alignment horizontal="right" vertical="center" wrapText="1"/>
    </xf>
    <xf numFmtId="3" fontId="18" fillId="5" borderId="3" xfId="0" applyNumberFormat="1" applyFont="1" applyFill="1" applyBorder="1" applyAlignment="1">
      <alignment horizontal="right" vertical="center" wrapText="1"/>
    </xf>
    <xf numFmtId="3" fontId="19" fillId="8" borderId="3" xfId="3" quotePrefix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0" fillId="2" borderId="5" xfId="0" applyFont="1" applyFill="1" applyBorder="1" applyAlignment="1">
      <alignment horizontal="center" vertical="center" wrapText="1"/>
    </xf>
    <xf numFmtId="49" fontId="14" fillId="7" borderId="5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9" fillId="8" borderId="3" xfId="0" applyFont="1" applyFill="1" applyBorder="1" applyAlignment="1">
      <alignment horizontal="left" vertical="center" wrapText="1"/>
    </xf>
    <xf numFmtId="164" fontId="19" fillId="8" borderId="3" xfId="1" applyNumberFormat="1" applyFont="1" applyFill="1" applyBorder="1" applyAlignment="1">
      <alignment horizontal="right" vertical="center" wrapText="1"/>
    </xf>
    <xf numFmtId="164" fontId="19" fillId="8" borderId="3" xfId="0" applyNumberFormat="1" applyFont="1" applyFill="1" applyBorder="1" applyAlignment="1">
      <alignment horizontal="right" vertical="center" wrapText="1"/>
    </xf>
    <xf numFmtId="3" fontId="19" fillId="8" borderId="3" xfId="2" applyNumberFormat="1" applyFont="1" applyFill="1" applyBorder="1" applyAlignment="1">
      <alignment horizontal="right" vertical="center"/>
    </xf>
    <xf numFmtId="168" fontId="19" fillId="8" borderId="3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164" fontId="19" fillId="0" borderId="0" xfId="1" applyNumberFormat="1" applyFont="1" applyBorder="1" applyAlignment="1">
      <alignment horizontal="right" vertical="center" wrapText="1"/>
    </xf>
    <xf numFmtId="164" fontId="19" fillId="0" borderId="0" xfId="0" applyNumberFormat="1" applyFont="1" applyBorder="1" applyAlignment="1">
      <alignment horizontal="right" vertical="center" wrapText="1"/>
    </xf>
    <xf numFmtId="3" fontId="15" fillId="0" borderId="0" xfId="2" applyNumberFormat="1" applyFont="1" applyBorder="1" applyAlignment="1">
      <alignment horizontal="right" vertical="center"/>
    </xf>
    <xf numFmtId="168" fontId="19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3" fontId="21" fillId="5" borderId="3" xfId="0" applyNumberFormat="1" applyFont="1" applyFill="1" applyBorder="1" applyAlignment="1">
      <alignment horizontal="right" vertical="center" wrapText="1"/>
    </xf>
  </cellXfs>
  <cellStyles count="4">
    <cellStyle name="Normalno" xfId="0" builtinId="0"/>
    <cellStyle name="Normalno 2" xfId="1"/>
    <cellStyle name="Normalno 3" xfId="2"/>
    <cellStyle name="Normalno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5756220355912"/>
          <c:y val="7.770259752013757E-2"/>
          <c:w val="0.84178522483080964"/>
          <c:h val="0.85815766132681692"/>
        </c:manualLayout>
      </c:layout>
      <c:lineChart>
        <c:grouping val="standard"/>
        <c:varyColors val="0"/>
        <c:ser>
          <c:idx val="0"/>
          <c:order val="0"/>
          <c:tx>
            <c:strRef>
              <c:f>'2007.-2017.'!$A$17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dPt>
            <c:idx val="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</c:spPr>
            </c:marker>
            <c:bubble3D val="0"/>
          </c:dPt>
          <c:dPt>
            <c:idx val="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</c:spPr>
            </c:marker>
            <c:bubble3D val="0"/>
          </c:dPt>
          <c:dPt>
            <c:idx val="7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</c:spPr>
            </c:marker>
            <c:bubble3D val="0"/>
          </c:dPt>
          <c:dPt>
            <c:idx val="8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</c:spPr>
            </c:marker>
            <c:bubble3D val="0"/>
          </c:dPt>
          <c:cat>
            <c:strRef>
              <c:f>'2007.-2017.'!$B$5:$L$5</c:f>
              <c:strCache>
                <c:ptCount val="11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</c:strCache>
            </c:strRef>
          </c:cat>
          <c:val>
            <c:numRef>
              <c:f>'2007.-2017.'!$B$17:$L$17</c:f>
              <c:numCache>
                <c:formatCode>#,##0_ ;[Red]\-#,##0\ </c:formatCode>
                <c:ptCount val="11"/>
                <c:pt idx="0">
                  <c:v>419.37700000000001</c:v>
                </c:pt>
                <c:pt idx="1">
                  <c:v>-493</c:v>
                </c:pt>
                <c:pt idx="2">
                  <c:v>-785</c:v>
                </c:pt>
                <c:pt idx="3">
                  <c:v>-268</c:v>
                </c:pt>
                <c:pt idx="4">
                  <c:v>-6060</c:v>
                </c:pt>
                <c:pt idx="5">
                  <c:v>-17094</c:v>
                </c:pt>
                <c:pt idx="6">
                  <c:v>1524</c:v>
                </c:pt>
                <c:pt idx="7">
                  <c:v>1773</c:v>
                </c:pt>
                <c:pt idx="8">
                  <c:v>4856</c:v>
                </c:pt>
                <c:pt idx="9">
                  <c:v>-2454</c:v>
                </c:pt>
                <c:pt idx="10" formatCode="#,##0">
                  <c:v>-2775.85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10048"/>
        <c:axId val="179180608"/>
      </c:lineChart>
      <c:catAx>
        <c:axId val="65410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79180608"/>
        <c:crosses val="autoZero"/>
        <c:auto val="1"/>
        <c:lblAlgn val="ctr"/>
        <c:lblOffset val="100"/>
        <c:noMultiLvlLbl val="0"/>
      </c:catAx>
      <c:valAx>
        <c:axId val="179180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 tisućama kuna</a:t>
                </a:r>
              </a:p>
            </c:rich>
          </c:tx>
          <c:layout>
            <c:manualLayout>
              <c:xMode val="edge"/>
              <c:yMode val="edge"/>
              <c:x val="9.7461139509850774E-4"/>
              <c:y val="0.23623024708118387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65410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1671547254943"/>
          <c:y val="0.11635583287938064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'2007.-2017.'!$A$6</c:f>
              <c:strCache>
                <c:ptCount val="1"/>
                <c:pt idx="0">
                  <c:v>Broj poduzetnika </c:v>
                </c:pt>
              </c:strCache>
            </c:strRef>
          </c:tx>
          <c:cat>
            <c:strRef>
              <c:f>'2007.-2017.'!$B$5:$L$5</c:f>
              <c:strCache>
                <c:ptCount val="11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</c:strCache>
            </c:strRef>
          </c:cat>
          <c:val>
            <c:numRef>
              <c:f>'2007.-2017.'!$B$6:$L$6</c:f>
              <c:numCache>
                <c:formatCode>#,##0_ ;[Red]\-#,##0\ </c:formatCode>
                <c:ptCount val="11"/>
                <c:pt idx="0">
                  <c:v>18</c:v>
                </c:pt>
                <c:pt idx="1">
                  <c:v>21</c:v>
                </c:pt>
                <c:pt idx="2">
                  <c:v>22</c:v>
                </c:pt>
                <c:pt idx="3">
                  <c:v>35</c:v>
                </c:pt>
                <c:pt idx="4">
                  <c:v>51</c:v>
                </c:pt>
                <c:pt idx="5">
                  <c:v>62</c:v>
                </c:pt>
                <c:pt idx="6">
                  <c:v>78</c:v>
                </c:pt>
                <c:pt idx="7">
                  <c:v>119</c:v>
                </c:pt>
                <c:pt idx="8">
                  <c:v>161</c:v>
                </c:pt>
                <c:pt idx="9">
                  <c:v>260</c:v>
                </c:pt>
                <c:pt idx="10" formatCode="#,##0">
                  <c:v>435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'2007.-2017.'!$A$9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'2007.-2017.'!$B$5:$L$5</c:f>
              <c:strCache>
                <c:ptCount val="11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</c:strCache>
            </c:strRef>
          </c:cat>
          <c:val>
            <c:numRef>
              <c:f>'2007.-2017.'!$B$9:$L$9</c:f>
              <c:numCache>
                <c:formatCode>#,##0_ ;[Red]\-#,##0\ </c:formatCode>
                <c:ptCount val="11"/>
                <c:pt idx="0">
                  <c:v>44</c:v>
                </c:pt>
                <c:pt idx="1">
                  <c:v>48</c:v>
                </c:pt>
                <c:pt idx="2">
                  <c:v>47</c:v>
                </c:pt>
                <c:pt idx="3">
                  <c:v>96</c:v>
                </c:pt>
                <c:pt idx="4">
                  <c:v>670</c:v>
                </c:pt>
                <c:pt idx="5">
                  <c:v>824</c:v>
                </c:pt>
                <c:pt idx="6">
                  <c:v>817</c:v>
                </c:pt>
                <c:pt idx="7">
                  <c:v>840</c:v>
                </c:pt>
                <c:pt idx="8">
                  <c:v>754</c:v>
                </c:pt>
                <c:pt idx="9">
                  <c:v>886</c:v>
                </c:pt>
                <c:pt idx="10" formatCode="#,##0">
                  <c:v>1064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8512"/>
        <c:axId val="179182336"/>
      </c:lineChart>
      <c:catAx>
        <c:axId val="106688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79182336"/>
        <c:crosses val="autoZero"/>
        <c:auto val="1"/>
        <c:lblAlgn val="ctr"/>
        <c:lblOffset val="100"/>
        <c:noMultiLvlLbl val="0"/>
      </c:catAx>
      <c:valAx>
        <c:axId val="17918233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06688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24321959758"/>
          <c:y val="3.2023549139690875E-2"/>
          <c:w val="0.6427149460988657"/>
          <c:h val="5.8094274265873505E-2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63500</xdr:rowOff>
    </xdr:from>
    <xdr:ext cx="1184915" cy="288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63500"/>
          <a:ext cx="1184915" cy="288000"/>
        </a:xfrm>
        <a:prstGeom prst="rect">
          <a:avLst/>
        </a:prstGeom>
      </xdr:spPr>
    </xdr:pic>
    <xdr:clientData/>
  </xdr:oneCellAnchor>
  <xdr:twoCellAnchor>
    <xdr:from>
      <xdr:col>0</xdr:col>
      <xdr:colOff>309562</xdr:colOff>
      <xdr:row>24</xdr:row>
      <xdr:rowOff>66675</xdr:rowOff>
    </xdr:from>
    <xdr:to>
      <xdr:col>4</xdr:col>
      <xdr:colOff>65137</xdr:colOff>
      <xdr:row>38</xdr:row>
      <xdr:rowOff>171675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352424</xdr:colOff>
      <xdr:row>24</xdr:row>
      <xdr:rowOff>85726</xdr:rowOff>
    </xdr:from>
    <xdr:to>
      <xdr:col>11</xdr:col>
      <xdr:colOff>431849</xdr:colOff>
      <xdr:row>39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AppData/Local/Temp/notes4277CD/H49.32%202017%20-%20s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ACI"/>
      <sheetName val="List1"/>
      <sheetName val="List2"/>
    </sheetNames>
    <sheetDataSet>
      <sheetData sheetId="0">
        <row r="437">
          <cell r="U437">
            <v>145333849</v>
          </cell>
          <cell r="X437">
            <v>-2775850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L22" sqref="L22"/>
    </sheetView>
  </sheetViews>
  <sheetFormatPr defaultRowHeight="15" x14ac:dyDescent="0.25"/>
  <cols>
    <col min="1" max="1" width="46.42578125" customWidth="1"/>
    <col min="2" max="6" width="9.140625" bestFit="1" customWidth="1"/>
    <col min="7" max="11" width="10.140625" bestFit="1" customWidth="1"/>
  </cols>
  <sheetData>
    <row r="1" spans="1:13" ht="14.45" customHeight="1" x14ac:dyDescent="0.25">
      <c r="A1" s="1" t="s">
        <v>0</v>
      </c>
      <c r="B1" s="2"/>
      <c r="J1" s="10"/>
      <c r="K1" s="10"/>
      <c r="L1" s="10"/>
      <c r="M1" s="10"/>
    </row>
    <row r="2" spans="1:13" x14ac:dyDescent="0.25">
      <c r="A2" s="9" t="s">
        <v>0</v>
      </c>
      <c r="B2" s="9"/>
      <c r="C2" s="9"/>
      <c r="G2" s="6" t="s">
        <v>47</v>
      </c>
      <c r="J2" s="10"/>
      <c r="K2" s="10"/>
      <c r="L2" s="10"/>
      <c r="M2" s="10"/>
    </row>
    <row r="3" spans="1:13" x14ac:dyDescent="0.25">
      <c r="A3" s="46" t="s">
        <v>67</v>
      </c>
      <c r="B3" s="47"/>
      <c r="C3" s="47"/>
      <c r="D3" s="47"/>
      <c r="E3" s="47"/>
      <c r="F3" s="47"/>
      <c r="G3" s="47"/>
      <c r="H3" s="47"/>
      <c r="J3" s="10"/>
      <c r="K3" s="10"/>
      <c r="L3" s="10"/>
      <c r="M3" s="10"/>
    </row>
    <row r="4" spans="1:13" x14ac:dyDescent="0.25">
      <c r="A4" s="45" t="s">
        <v>45</v>
      </c>
      <c r="B4" s="45"/>
      <c r="C4" s="45"/>
      <c r="J4" s="10"/>
      <c r="K4" s="10"/>
      <c r="L4" s="50" t="s">
        <v>1</v>
      </c>
      <c r="M4" s="50"/>
    </row>
    <row r="5" spans="1:13" ht="22.5" customHeight="1" x14ac:dyDescent="0.25">
      <c r="A5" s="23" t="s">
        <v>2</v>
      </c>
      <c r="B5" s="23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48" t="s">
        <v>11</v>
      </c>
      <c r="K5" s="48" t="s">
        <v>12</v>
      </c>
      <c r="L5" s="48" t="s">
        <v>48</v>
      </c>
      <c r="M5" s="49" t="s">
        <v>68</v>
      </c>
    </row>
    <row r="6" spans="1:13" x14ac:dyDescent="0.25">
      <c r="A6" s="51" t="s">
        <v>13</v>
      </c>
      <c r="B6" s="52">
        <v>18</v>
      </c>
      <c r="C6" s="53">
        <v>21</v>
      </c>
      <c r="D6" s="52">
        <v>22</v>
      </c>
      <c r="E6" s="52">
        <v>35</v>
      </c>
      <c r="F6" s="52">
        <v>51</v>
      </c>
      <c r="G6" s="52">
        <v>62</v>
      </c>
      <c r="H6" s="52">
        <v>78</v>
      </c>
      <c r="I6" s="52">
        <v>119</v>
      </c>
      <c r="J6" s="52">
        <v>161</v>
      </c>
      <c r="K6" s="52">
        <v>260</v>
      </c>
      <c r="L6" s="54">
        <v>435</v>
      </c>
      <c r="M6" s="55">
        <f>L6*100/B6</f>
        <v>2416.6666666666665</v>
      </c>
    </row>
    <row r="7" spans="1:13" x14ac:dyDescent="0.25">
      <c r="A7" s="51" t="s">
        <v>14</v>
      </c>
      <c r="B7" s="52">
        <v>12</v>
      </c>
      <c r="C7" s="53">
        <v>13</v>
      </c>
      <c r="D7" s="52">
        <v>13</v>
      </c>
      <c r="E7" s="52">
        <v>20</v>
      </c>
      <c r="F7" s="52">
        <v>30</v>
      </c>
      <c r="G7" s="52">
        <v>35</v>
      </c>
      <c r="H7" s="52">
        <v>45</v>
      </c>
      <c r="I7" s="52">
        <v>60</v>
      </c>
      <c r="J7" s="52">
        <v>79</v>
      </c>
      <c r="K7" s="52">
        <v>128</v>
      </c>
      <c r="L7" s="54">
        <v>196</v>
      </c>
      <c r="M7" s="55">
        <f t="shared" ref="M7:M22" si="0">L7*100/B7</f>
        <v>1633.3333333333333</v>
      </c>
    </row>
    <row r="8" spans="1:13" x14ac:dyDescent="0.25">
      <c r="A8" s="51" t="s">
        <v>15</v>
      </c>
      <c r="B8" s="52">
        <v>6</v>
      </c>
      <c r="C8" s="53">
        <v>8</v>
      </c>
      <c r="D8" s="52">
        <v>9</v>
      </c>
      <c r="E8" s="52">
        <v>15</v>
      </c>
      <c r="F8" s="52">
        <v>21</v>
      </c>
      <c r="G8" s="52">
        <v>27</v>
      </c>
      <c r="H8" s="52">
        <v>33</v>
      </c>
      <c r="I8" s="52">
        <v>59</v>
      </c>
      <c r="J8" s="52">
        <v>82</v>
      </c>
      <c r="K8" s="52">
        <v>132</v>
      </c>
      <c r="L8" s="54">
        <v>239</v>
      </c>
      <c r="M8" s="55">
        <f t="shared" si="0"/>
        <v>3983.3333333333335</v>
      </c>
    </row>
    <row r="9" spans="1:13" x14ac:dyDescent="0.25">
      <c r="A9" s="19" t="s">
        <v>16</v>
      </c>
      <c r="B9" s="20">
        <v>44</v>
      </c>
      <c r="C9" s="21">
        <v>48</v>
      </c>
      <c r="D9" s="20">
        <v>47</v>
      </c>
      <c r="E9" s="20">
        <v>96</v>
      </c>
      <c r="F9" s="20">
        <v>670</v>
      </c>
      <c r="G9" s="20">
        <v>824</v>
      </c>
      <c r="H9" s="20">
        <v>817</v>
      </c>
      <c r="I9" s="20">
        <v>840</v>
      </c>
      <c r="J9" s="20">
        <v>754</v>
      </c>
      <c r="K9" s="20">
        <v>886</v>
      </c>
      <c r="L9" s="22">
        <v>1064</v>
      </c>
      <c r="M9" s="25">
        <f t="shared" si="0"/>
        <v>2418.181818181818</v>
      </c>
    </row>
    <row r="10" spans="1:13" x14ac:dyDescent="0.25">
      <c r="A10" s="11" t="s">
        <v>17</v>
      </c>
      <c r="B10" s="12">
        <v>12125.949000000001</v>
      </c>
      <c r="C10" s="13">
        <v>12766</v>
      </c>
      <c r="D10" s="12">
        <v>11508</v>
      </c>
      <c r="E10" s="12">
        <v>15734</v>
      </c>
      <c r="F10" s="12">
        <v>57652</v>
      </c>
      <c r="G10" s="12">
        <v>93253</v>
      </c>
      <c r="H10" s="12">
        <v>131911</v>
      </c>
      <c r="I10" s="12">
        <v>128858</v>
      </c>
      <c r="J10" s="12">
        <v>128652</v>
      </c>
      <c r="K10" s="12">
        <v>138526</v>
      </c>
      <c r="L10" s="14">
        <v>145333.84899999999</v>
      </c>
      <c r="M10" s="25">
        <f t="shared" si="0"/>
        <v>1198.5358754189051</v>
      </c>
    </row>
    <row r="11" spans="1:13" x14ac:dyDescent="0.25">
      <c r="A11" s="11" t="s">
        <v>18</v>
      </c>
      <c r="B11" s="12">
        <v>11542.588</v>
      </c>
      <c r="C11" s="13">
        <v>13219</v>
      </c>
      <c r="D11" s="12">
        <v>12212</v>
      </c>
      <c r="E11" s="12">
        <v>15865</v>
      </c>
      <c r="F11" s="12">
        <v>63508</v>
      </c>
      <c r="G11" s="12">
        <v>110243</v>
      </c>
      <c r="H11" s="12">
        <v>130072</v>
      </c>
      <c r="I11" s="12">
        <v>126811</v>
      </c>
      <c r="J11" s="12">
        <v>123423</v>
      </c>
      <c r="K11" s="12">
        <v>140268</v>
      </c>
      <c r="L11" s="14">
        <v>147708.897</v>
      </c>
      <c r="M11" s="25">
        <f t="shared" si="0"/>
        <v>1279.6861241170525</v>
      </c>
    </row>
    <row r="12" spans="1:13" x14ac:dyDescent="0.25">
      <c r="A12" s="11" t="s">
        <v>19</v>
      </c>
      <c r="B12" s="12">
        <v>941.59799999999996</v>
      </c>
      <c r="C12" s="13">
        <v>207</v>
      </c>
      <c r="D12" s="12">
        <v>404</v>
      </c>
      <c r="E12" s="12">
        <v>585</v>
      </c>
      <c r="F12" s="12">
        <v>1236</v>
      </c>
      <c r="G12" s="12">
        <v>633</v>
      </c>
      <c r="H12" s="12">
        <v>5006</v>
      </c>
      <c r="I12" s="12">
        <v>3786</v>
      </c>
      <c r="J12" s="12">
        <v>10043</v>
      </c>
      <c r="K12" s="12">
        <v>4399</v>
      </c>
      <c r="L12" s="14">
        <v>4761.6480000000001</v>
      </c>
      <c r="M12" s="25">
        <f t="shared" si="0"/>
        <v>505.69861023494104</v>
      </c>
    </row>
    <row r="13" spans="1:13" x14ac:dyDescent="0.25">
      <c r="A13" s="11" t="s">
        <v>20</v>
      </c>
      <c r="B13" s="12">
        <v>358.23700000000002</v>
      </c>
      <c r="C13" s="13">
        <v>659</v>
      </c>
      <c r="D13" s="12">
        <v>1108</v>
      </c>
      <c r="E13" s="12">
        <v>716</v>
      </c>
      <c r="F13" s="12">
        <v>7092</v>
      </c>
      <c r="G13" s="12">
        <v>17622</v>
      </c>
      <c r="H13" s="12">
        <v>3167</v>
      </c>
      <c r="I13" s="12">
        <v>1739</v>
      </c>
      <c r="J13" s="12">
        <v>4814</v>
      </c>
      <c r="K13" s="12">
        <v>6141</v>
      </c>
      <c r="L13" s="14">
        <v>7136.6959999999999</v>
      </c>
      <c r="M13" s="25">
        <f t="shared" si="0"/>
        <v>1992.1716628935592</v>
      </c>
    </row>
    <row r="14" spans="1:13" x14ac:dyDescent="0.25">
      <c r="A14" s="11" t="s">
        <v>21</v>
      </c>
      <c r="B14" s="12">
        <v>163.98400000000001</v>
      </c>
      <c r="C14" s="13">
        <v>41</v>
      </c>
      <c r="D14" s="12">
        <v>81</v>
      </c>
      <c r="E14" s="12">
        <v>137</v>
      </c>
      <c r="F14" s="12">
        <v>204</v>
      </c>
      <c r="G14" s="12">
        <v>105</v>
      </c>
      <c r="H14" s="12">
        <v>315</v>
      </c>
      <c r="I14" s="12">
        <v>274</v>
      </c>
      <c r="J14" s="12">
        <v>373</v>
      </c>
      <c r="K14" s="12">
        <v>712</v>
      </c>
      <c r="L14" s="14">
        <v>400.80200000000002</v>
      </c>
      <c r="M14" s="25">
        <f t="shared" si="0"/>
        <v>244.41530881061567</v>
      </c>
    </row>
    <row r="15" spans="1:13" x14ac:dyDescent="0.25">
      <c r="A15" s="11" t="s">
        <v>22</v>
      </c>
      <c r="B15" s="12">
        <v>777.61400000000003</v>
      </c>
      <c r="C15" s="13">
        <v>166</v>
      </c>
      <c r="D15" s="12">
        <v>323</v>
      </c>
      <c r="E15" s="12">
        <v>448</v>
      </c>
      <c r="F15" s="12">
        <v>1032</v>
      </c>
      <c r="G15" s="12">
        <v>527</v>
      </c>
      <c r="H15" s="12">
        <v>4692</v>
      </c>
      <c r="I15" s="12">
        <v>3512</v>
      </c>
      <c r="J15" s="12">
        <v>9670</v>
      </c>
      <c r="K15" s="12">
        <v>3688</v>
      </c>
      <c r="L15" s="14">
        <v>4360.8459999999995</v>
      </c>
      <c r="M15" s="25">
        <f t="shared" si="0"/>
        <v>560.79828809666492</v>
      </c>
    </row>
    <row r="16" spans="1:13" x14ac:dyDescent="0.25">
      <c r="A16" s="11" t="s">
        <v>23</v>
      </c>
      <c r="B16" s="12">
        <v>358.23700000000002</v>
      </c>
      <c r="C16" s="13">
        <v>659</v>
      </c>
      <c r="D16" s="12">
        <v>1108</v>
      </c>
      <c r="E16" s="12">
        <v>716</v>
      </c>
      <c r="F16" s="12">
        <v>7092</v>
      </c>
      <c r="G16" s="12">
        <v>17622</v>
      </c>
      <c r="H16" s="12">
        <v>3168</v>
      </c>
      <c r="I16" s="12">
        <v>1739</v>
      </c>
      <c r="J16" s="12">
        <v>4814</v>
      </c>
      <c r="K16" s="12">
        <v>6143</v>
      </c>
      <c r="L16" s="14">
        <v>7136.6959999999999</v>
      </c>
      <c r="M16" s="25">
        <f t="shared" si="0"/>
        <v>1992.1716628935592</v>
      </c>
    </row>
    <row r="17" spans="1:13" x14ac:dyDescent="0.25">
      <c r="A17" s="15" t="s">
        <v>24</v>
      </c>
      <c r="B17" s="16">
        <v>419.37700000000001</v>
      </c>
      <c r="C17" s="17">
        <v>-493</v>
      </c>
      <c r="D17" s="16">
        <v>-785</v>
      </c>
      <c r="E17" s="16">
        <v>-268</v>
      </c>
      <c r="F17" s="16">
        <v>-6060</v>
      </c>
      <c r="G17" s="16">
        <v>-17094</v>
      </c>
      <c r="H17" s="16">
        <v>1524</v>
      </c>
      <c r="I17" s="16">
        <v>1773</v>
      </c>
      <c r="J17" s="16">
        <v>4856</v>
      </c>
      <c r="K17" s="16">
        <v>-2454</v>
      </c>
      <c r="L17" s="18">
        <v>-2775.85</v>
      </c>
      <c r="M17" s="25"/>
    </row>
    <row r="18" spans="1:13" x14ac:dyDescent="0.25">
      <c r="A18" s="11" t="s">
        <v>25</v>
      </c>
      <c r="B18" s="12">
        <v>104.95099999999999</v>
      </c>
      <c r="C18" s="13">
        <v>167</v>
      </c>
      <c r="D18" s="12">
        <v>422</v>
      </c>
      <c r="E18" s="12">
        <v>1791</v>
      </c>
      <c r="F18" s="12">
        <v>448</v>
      </c>
      <c r="G18" s="12">
        <v>380</v>
      </c>
      <c r="H18" s="12">
        <v>888</v>
      </c>
      <c r="I18" s="12">
        <v>124</v>
      </c>
      <c r="J18" s="12">
        <v>423</v>
      </c>
      <c r="K18" s="12">
        <v>460</v>
      </c>
      <c r="L18" s="24">
        <v>772.37699999999995</v>
      </c>
      <c r="M18" s="25">
        <f t="shared" si="0"/>
        <v>735.94058179531407</v>
      </c>
    </row>
    <row r="19" spans="1:13" x14ac:dyDescent="0.25">
      <c r="A19" s="11" t="s">
        <v>26</v>
      </c>
      <c r="B19" s="12">
        <v>0</v>
      </c>
      <c r="C19" s="13" t="s">
        <v>27</v>
      </c>
      <c r="D19" s="12">
        <v>52</v>
      </c>
      <c r="E19" s="12">
        <v>272</v>
      </c>
      <c r="F19" s="12">
        <v>37</v>
      </c>
      <c r="G19" s="12">
        <v>37</v>
      </c>
      <c r="H19" s="12">
        <v>1034</v>
      </c>
      <c r="I19" s="12">
        <v>116</v>
      </c>
      <c r="J19" s="12">
        <v>151</v>
      </c>
      <c r="K19" s="12">
        <v>304</v>
      </c>
      <c r="L19" s="24">
        <v>418.11399999999998</v>
      </c>
      <c r="M19" s="25"/>
    </row>
    <row r="20" spans="1:13" x14ac:dyDescent="0.25">
      <c r="A20" s="11" t="s">
        <v>28</v>
      </c>
      <c r="B20" s="12">
        <v>0</v>
      </c>
      <c r="C20" s="13">
        <v>167</v>
      </c>
      <c r="D20" s="12">
        <v>370</v>
      </c>
      <c r="E20" s="12">
        <v>1519</v>
      </c>
      <c r="F20" s="12">
        <v>411</v>
      </c>
      <c r="G20" s="12">
        <v>343</v>
      </c>
      <c r="H20" s="12">
        <v>-146</v>
      </c>
      <c r="I20" s="12">
        <v>8</v>
      </c>
      <c r="J20" s="12">
        <v>272</v>
      </c>
      <c r="K20" s="12">
        <v>157</v>
      </c>
      <c r="L20" s="24">
        <v>354.26299999999998</v>
      </c>
      <c r="M20" s="25"/>
    </row>
    <row r="21" spans="1:13" x14ac:dyDescent="0.25">
      <c r="A21" s="11" t="s">
        <v>29</v>
      </c>
      <c r="B21" s="12">
        <v>0</v>
      </c>
      <c r="C21" s="13">
        <v>1502</v>
      </c>
      <c r="D21" s="12">
        <v>683</v>
      </c>
      <c r="E21" s="12">
        <v>2262</v>
      </c>
      <c r="F21" s="12">
        <v>4715</v>
      </c>
      <c r="G21" s="12">
        <v>1503</v>
      </c>
      <c r="H21" s="12">
        <v>9363</v>
      </c>
      <c r="I21" s="12">
        <v>5616</v>
      </c>
      <c r="J21" s="12">
        <v>4103</v>
      </c>
      <c r="K21" s="12">
        <v>1040</v>
      </c>
      <c r="L21" s="24">
        <v>1406.499</v>
      </c>
      <c r="M21" s="25"/>
    </row>
    <row r="22" spans="1:13" x14ac:dyDescent="0.25">
      <c r="A22" s="11" t="s">
        <v>30</v>
      </c>
      <c r="B22" s="12">
        <v>2221.5852272727275</v>
      </c>
      <c r="C22" s="13">
        <v>2935</v>
      </c>
      <c r="D22" s="12">
        <v>3037</v>
      </c>
      <c r="E22" s="12">
        <v>2044</v>
      </c>
      <c r="F22" s="12">
        <v>2163</v>
      </c>
      <c r="G22" s="12">
        <v>2484</v>
      </c>
      <c r="H22" s="12">
        <v>2686</v>
      </c>
      <c r="I22" s="12">
        <v>2601</v>
      </c>
      <c r="J22" s="12">
        <v>2767</v>
      </c>
      <c r="K22" s="12">
        <v>2454</v>
      </c>
      <c r="L22" s="24">
        <v>2454.4315476190477</v>
      </c>
      <c r="M22" s="25">
        <f t="shared" si="0"/>
        <v>110.48108879586708</v>
      </c>
    </row>
    <row r="23" spans="1:13" x14ac:dyDescent="0.25">
      <c r="A23" s="56"/>
      <c r="B23" s="57"/>
      <c r="C23" s="58"/>
      <c r="D23" s="57"/>
      <c r="E23" s="57"/>
      <c r="F23" s="57"/>
      <c r="G23" s="57"/>
      <c r="H23" s="57"/>
      <c r="I23" s="57"/>
      <c r="J23" s="57"/>
      <c r="K23" s="57"/>
      <c r="L23" s="59"/>
      <c r="M23" s="60"/>
    </row>
    <row r="24" spans="1:13" s="27" customFormat="1" ht="18" customHeight="1" x14ac:dyDescent="0.2">
      <c r="A24" s="61" t="s">
        <v>49</v>
      </c>
      <c r="B24" s="62"/>
      <c r="C24" s="62"/>
      <c r="D24" s="62"/>
      <c r="E24" s="62"/>
      <c r="F24" s="62"/>
      <c r="G24" s="62"/>
      <c r="H24" s="62"/>
      <c r="I24" s="26"/>
      <c r="J24" s="26"/>
      <c r="K24" s="26"/>
    </row>
    <row r="40" spans="1:7" x14ac:dyDescent="0.25">
      <c r="A40" s="7" t="s">
        <v>46</v>
      </c>
      <c r="B40" s="8"/>
      <c r="C40" s="8"/>
      <c r="D40" s="8"/>
      <c r="E40" s="8"/>
      <c r="F40" s="8"/>
      <c r="G40" s="8"/>
    </row>
  </sheetData>
  <mergeCells count="5">
    <mergeCell ref="L4:M4"/>
    <mergeCell ref="A24:H24"/>
    <mergeCell ref="A40:G40"/>
    <mergeCell ref="A2:C2"/>
    <mergeCell ref="A4:C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E17" sqref="E17"/>
    </sheetView>
  </sheetViews>
  <sheetFormatPr defaultRowHeight="15" x14ac:dyDescent="0.25"/>
  <cols>
    <col min="1" max="1" width="8.5703125" customWidth="1"/>
    <col min="2" max="2" width="12.85546875" customWidth="1"/>
    <col min="3" max="3" width="34.140625" customWidth="1"/>
    <col min="4" max="4" width="10.5703125" customWidth="1"/>
    <col min="5" max="5" width="11.42578125" customWidth="1"/>
    <col min="6" max="6" width="12.7109375" customWidth="1"/>
    <col min="7" max="7" width="13.28515625" customWidth="1"/>
    <col min="16" max="16" width="9.85546875" bestFit="1" customWidth="1"/>
  </cols>
  <sheetData>
    <row r="2" spans="1:7" x14ac:dyDescent="0.25">
      <c r="E2" s="6" t="s">
        <v>47</v>
      </c>
      <c r="F2" s="6"/>
    </row>
    <row r="3" spans="1:7" x14ac:dyDescent="0.25">
      <c r="A3" s="3" t="s">
        <v>51</v>
      </c>
    </row>
    <row r="4" spans="1:7" x14ac:dyDescent="0.25">
      <c r="B4" s="4"/>
      <c r="C4" s="5"/>
      <c r="G4" s="37" t="s">
        <v>1</v>
      </c>
    </row>
    <row r="5" spans="1:7" ht="33.75" x14ac:dyDescent="0.25">
      <c r="A5" s="30" t="s">
        <v>50</v>
      </c>
      <c r="B5" s="30" t="s">
        <v>31</v>
      </c>
      <c r="C5" s="31" t="s">
        <v>32</v>
      </c>
      <c r="D5" s="31" t="s">
        <v>34</v>
      </c>
      <c r="E5" s="31" t="s">
        <v>64</v>
      </c>
      <c r="F5" s="31" t="s">
        <v>33</v>
      </c>
      <c r="G5" s="31" t="s">
        <v>35</v>
      </c>
    </row>
    <row r="6" spans="1:7" x14ac:dyDescent="0.25">
      <c r="A6" s="32" t="s">
        <v>36</v>
      </c>
      <c r="B6" s="38">
        <v>85592174450</v>
      </c>
      <c r="C6" s="40" t="s">
        <v>37</v>
      </c>
      <c r="D6" s="40">
        <v>38</v>
      </c>
      <c r="E6" s="44">
        <v>3475.2587719298244</v>
      </c>
      <c r="F6" s="42">
        <v>16509749</v>
      </c>
      <c r="G6" s="42">
        <v>10361</v>
      </c>
    </row>
    <row r="7" spans="1:7" x14ac:dyDescent="0.25">
      <c r="A7" s="32" t="s">
        <v>38</v>
      </c>
      <c r="B7" s="39" t="s">
        <v>52</v>
      </c>
      <c r="C7" s="40" t="s">
        <v>53</v>
      </c>
      <c r="D7" s="40">
        <v>89</v>
      </c>
      <c r="E7" s="44">
        <v>2987.0805243445689</v>
      </c>
      <c r="F7" s="42">
        <v>13404296</v>
      </c>
      <c r="G7" s="42">
        <v>349833</v>
      </c>
    </row>
    <row r="8" spans="1:7" x14ac:dyDescent="0.25">
      <c r="A8" s="32" t="s">
        <v>39</v>
      </c>
      <c r="B8" s="38">
        <v>54033107466</v>
      </c>
      <c r="C8" s="40" t="s">
        <v>54</v>
      </c>
      <c r="D8" s="40">
        <v>21</v>
      </c>
      <c r="E8" s="44">
        <v>4644.9404761904761</v>
      </c>
      <c r="F8" s="42">
        <v>9999339</v>
      </c>
      <c r="G8" s="42">
        <v>101518</v>
      </c>
    </row>
    <row r="9" spans="1:7" x14ac:dyDescent="0.25">
      <c r="A9" s="32" t="s">
        <v>41</v>
      </c>
      <c r="B9" s="38">
        <v>48316860109</v>
      </c>
      <c r="C9" s="40" t="s">
        <v>43</v>
      </c>
      <c r="D9" s="40">
        <v>46</v>
      </c>
      <c r="E9" s="44">
        <v>2663.56884057971</v>
      </c>
      <c r="F9" s="42">
        <v>9410457</v>
      </c>
      <c r="G9" s="42">
        <v>31995</v>
      </c>
    </row>
    <row r="10" spans="1:7" x14ac:dyDescent="0.25">
      <c r="A10" s="32" t="s">
        <v>42</v>
      </c>
      <c r="B10" s="38">
        <v>22837583741</v>
      </c>
      <c r="C10" s="40" t="s">
        <v>40</v>
      </c>
      <c r="D10" s="40">
        <v>40</v>
      </c>
      <c r="E10" s="44">
        <v>3082.6854166666667</v>
      </c>
      <c r="F10" s="42">
        <v>7571687</v>
      </c>
      <c r="G10" s="42">
        <v>45303</v>
      </c>
    </row>
    <row r="11" spans="1:7" x14ac:dyDescent="0.25">
      <c r="A11" s="32" t="s">
        <v>60</v>
      </c>
      <c r="B11" s="38">
        <v>65695875800</v>
      </c>
      <c r="C11" s="40" t="s">
        <v>55</v>
      </c>
      <c r="D11" s="40">
        <v>51</v>
      </c>
      <c r="E11" s="44">
        <v>2903.9264705882356</v>
      </c>
      <c r="F11" s="42">
        <v>7519250</v>
      </c>
      <c r="G11" s="42">
        <v>100452</v>
      </c>
    </row>
    <row r="12" spans="1:7" x14ac:dyDescent="0.25">
      <c r="A12" s="32" t="s">
        <v>61</v>
      </c>
      <c r="B12" s="38">
        <v>89103669541</v>
      </c>
      <c r="C12" s="40" t="s">
        <v>56</v>
      </c>
      <c r="D12" s="40">
        <v>45</v>
      </c>
      <c r="E12" s="44">
        <v>2946.5722222222225</v>
      </c>
      <c r="F12" s="42">
        <v>7222842</v>
      </c>
      <c r="G12" s="42">
        <v>6657</v>
      </c>
    </row>
    <row r="13" spans="1:7" x14ac:dyDescent="0.25">
      <c r="A13" s="32" t="s">
        <v>62</v>
      </c>
      <c r="B13" s="38">
        <v>41208191360</v>
      </c>
      <c r="C13" s="40" t="s">
        <v>57</v>
      </c>
      <c r="D13" s="40">
        <v>45</v>
      </c>
      <c r="E13" s="44">
        <v>2792.2259259259258</v>
      </c>
      <c r="F13" s="42">
        <v>6881552</v>
      </c>
      <c r="G13" s="42">
        <v>21080</v>
      </c>
    </row>
    <row r="14" spans="1:7" x14ac:dyDescent="0.25">
      <c r="A14" s="32" t="s">
        <v>63</v>
      </c>
      <c r="B14" s="38">
        <v>83622208268</v>
      </c>
      <c r="C14" s="40" t="s">
        <v>58</v>
      </c>
      <c r="D14" s="40">
        <v>3</v>
      </c>
      <c r="E14" s="44">
        <v>3165.4444444444448</v>
      </c>
      <c r="F14" s="42">
        <v>2330118</v>
      </c>
      <c r="G14" s="42">
        <v>1145010</v>
      </c>
    </row>
    <row r="15" spans="1:7" x14ac:dyDescent="0.25">
      <c r="A15" s="32">
        <v>10</v>
      </c>
      <c r="B15" s="38">
        <v>85931548272</v>
      </c>
      <c r="C15" s="40" t="s">
        <v>59</v>
      </c>
      <c r="D15" s="40">
        <v>7</v>
      </c>
      <c r="E15" s="44">
        <v>3027.3095238095234</v>
      </c>
      <c r="F15" s="42">
        <v>2158390</v>
      </c>
      <c r="G15" s="42">
        <v>31184</v>
      </c>
    </row>
    <row r="16" spans="1:7" ht="15" customHeight="1" x14ac:dyDescent="0.25">
      <c r="A16" s="33" t="s">
        <v>65</v>
      </c>
      <c r="B16" s="33"/>
      <c r="C16" s="33"/>
      <c r="D16" s="43">
        <f>SUM(D6:D15)</f>
        <v>385</v>
      </c>
      <c r="E16" s="43"/>
      <c r="F16" s="43">
        <f>SUM(F6:F15)</f>
        <v>83007680</v>
      </c>
      <c r="G16" s="43">
        <f>SUM(G6:G15)</f>
        <v>1843393</v>
      </c>
    </row>
    <row r="17" spans="1:7" ht="15" customHeight="1" x14ac:dyDescent="0.25">
      <c r="A17" s="33" t="s">
        <v>69</v>
      </c>
      <c r="B17" s="33"/>
      <c r="C17" s="33"/>
      <c r="D17" s="34">
        <v>1064</v>
      </c>
      <c r="E17" s="34"/>
      <c r="F17" s="34">
        <f>[1]PODACI!$U$437</f>
        <v>145333849</v>
      </c>
      <c r="G17" s="63">
        <f>[1]PODACI!$X$437</f>
        <v>-2775850</v>
      </c>
    </row>
    <row r="18" spans="1:7" ht="15" customHeight="1" x14ac:dyDescent="0.25">
      <c r="A18" s="35" t="s">
        <v>66</v>
      </c>
      <c r="B18" s="35"/>
      <c r="C18" s="35"/>
      <c r="D18" s="36"/>
      <c r="E18" s="36"/>
      <c r="F18" s="36"/>
      <c r="G18" s="36"/>
    </row>
    <row r="19" spans="1:7" x14ac:dyDescent="0.25">
      <c r="A19" s="28" t="s">
        <v>44</v>
      </c>
      <c r="B19" s="29"/>
      <c r="C19" s="29"/>
      <c r="D19" s="29"/>
      <c r="E19" s="29"/>
      <c r="F19" s="41"/>
    </row>
  </sheetData>
  <mergeCells count="4">
    <mergeCell ref="A16:C16"/>
    <mergeCell ref="A17:C17"/>
    <mergeCell ref="A18:C18"/>
    <mergeCell ref="A19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2007.-2017.</vt:lpstr>
      <vt:lpstr>Rang prihod 2017.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admin</cp:lastModifiedBy>
  <dcterms:created xsi:type="dcterms:W3CDTF">2018-05-02T13:22:45Z</dcterms:created>
  <dcterms:modified xsi:type="dcterms:W3CDTF">2019-05-02T15:36:42Z</dcterms:modified>
</cp:coreProperties>
</file>