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2755" windowHeight="9705"/>
  </bookViews>
  <sheets>
    <sheet name="31.3.2019." sheetId="1" r:id="rId1"/>
  </sheets>
  <definedNames>
    <definedName name="_xlnm._FilterDatabase" localSheetId="0" hidden="1">'31.3.2019.'!$A$5:$M$5</definedName>
  </definedNames>
  <calcPr calcId="144525" iterateDelta="1E-4"/>
</workbook>
</file>

<file path=xl/calcChain.xml><?xml version="1.0" encoding="utf-8"?>
<calcChain xmlns="http://schemas.openxmlformats.org/spreadsheetml/2006/main">
  <c r="J28" i="1" l="1"/>
  <c r="G28" i="1"/>
  <c r="E28" i="1"/>
  <c r="B28" i="1"/>
  <c r="K27" i="1"/>
  <c r="H27" i="1"/>
  <c r="F27" i="1"/>
  <c r="C27" i="1"/>
  <c r="K8" i="1"/>
  <c r="H8" i="1"/>
  <c r="F8" i="1"/>
  <c r="C8" i="1"/>
  <c r="K9" i="1"/>
  <c r="H9" i="1"/>
  <c r="F9" i="1"/>
  <c r="C9" i="1"/>
  <c r="K13" i="1"/>
  <c r="H13" i="1"/>
  <c r="F13" i="1"/>
  <c r="C13" i="1"/>
  <c r="K18" i="1"/>
  <c r="H18" i="1"/>
  <c r="F18" i="1"/>
  <c r="C18" i="1"/>
  <c r="K11" i="1"/>
  <c r="H11" i="1"/>
  <c r="F11" i="1"/>
  <c r="C11" i="1"/>
  <c r="K23" i="1"/>
  <c r="H23" i="1"/>
  <c r="F23" i="1"/>
  <c r="C23" i="1"/>
  <c r="K25" i="1"/>
  <c r="H25" i="1"/>
  <c r="F25" i="1"/>
  <c r="C25" i="1"/>
  <c r="K16" i="1"/>
  <c r="H16" i="1"/>
  <c r="F16" i="1"/>
  <c r="C16" i="1"/>
  <c r="K26" i="1"/>
  <c r="H26" i="1"/>
  <c r="F26" i="1"/>
  <c r="C26" i="1"/>
  <c r="K14" i="1"/>
  <c r="H14" i="1"/>
  <c r="F14" i="1"/>
  <c r="C14" i="1"/>
  <c r="K21" i="1"/>
  <c r="H21" i="1"/>
  <c r="F21" i="1"/>
  <c r="C21" i="1"/>
  <c r="K24" i="1"/>
  <c r="H24" i="1"/>
  <c r="F24" i="1"/>
  <c r="C24" i="1"/>
  <c r="K6" i="1"/>
  <c r="H6" i="1"/>
  <c r="F6" i="1"/>
  <c r="C6" i="1"/>
  <c r="K19" i="1"/>
  <c r="H19" i="1"/>
  <c r="F19" i="1"/>
  <c r="C19" i="1"/>
  <c r="K22" i="1"/>
  <c r="H22" i="1"/>
  <c r="F22" i="1"/>
  <c r="C22" i="1"/>
  <c r="K7" i="1"/>
  <c r="H7" i="1"/>
  <c r="F7" i="1"/>
  <c r="C7" i="1"/>
  <c r="K17" i="1"/>
  <c r="H17" i="1"/>
  <c r="F17" i="1"/>
  <c r="C17" i="1"/>
  <c r="K12" i="1"/>
  <c r="H12" i="1"/>
  <c r="F12" i="1"/>
  <c r="C12" i="1"/>
  <c r="K10" i="1"/>
  <c r="H10" i="1"/>
  <c r="F10" i="1"/>
  <c r="C10" i="1"/>
  <c r="K15" i="1"/>
  <c r="H15" i="1"/>
  <c r="F15" i="1"/>
  <c r="C15" i="1"/>
  <c r="K20" i="1"/>
  <c r="H20" i="1"/>
  <c r="F20" i="1"/>
  <c r="C20" i="1"/>
  <c r="M28" i="1" l="1"/>
  <c r="F28" i="1" s="1"/>
  <c r="L28" i="1"/>
  <c r="K28" i="1" l="1"/>
  <c r="C28" i="1"/>
  <c r="H28" i="1"/>
</calcChain>
</file>

<file path=xl/sharedStrings.xml><?xml version="1.0" encoding="utf-8"?>
<sst xmlns="http://schemas.openxmlformats.org/spreadsheetml/2006/main" count="82" uniqueCount="55">
  <si>
    <t>Naziv županije</t>
  </si>
  <si>
    <t>Dužnici muškog spola</t>
  </si>
  <si>
    <t>Dužnici ženskog spola</t>
  </si>
  <si>
    <t>Blokirani građani ukupno</t>
  </si>
  <si>
    <t>Broj dužnika</t>
  </si>
  <si>
    <t>Udio u ukupnom broju blokiranih građana</t>
  </si>
  <si>
    <t>Rang</t>
  </si>
  <si>
    <t>Ukupni dug</t>
  </si>
  <si>
    <t>Udio u ukupnom dugu</t>
  </si>
  <si>
    <t>Ukupno dužnici</t>
  </si>
  <si>
    <t>GRAD ZAGREB</t>
  </si>
  <si>
    <t>1</t>
  </si>
  <si>
    <t>ZAGREBAČKA</t>
  </si>
  <si>
    <t>2</t>
  </si>
  <si>
    <t>SPLITSKO-DALMATINSKA</t>
  </si>
  <si>
    <t>5</t>
  </si>
  <si>
    <t>PRIMORSKO-GORANSKA</t>
  </si>
  <si>
    <t>3</t>
  </si>
  <si>
    <t>OSJEČKO-BARANJSKA</t>
  </si>
  <si>
    <t>4</t>
  </si>
  <si>
    <t>ISTARSKA</t>
  </si>
  <si>
    <t>6</t>
  </si>
  <si>
    <t>VARAŽDINSKA</t>
  </si>
  <si>
    <t>8</t>
  </si>
  <si>
    <t>SISAČKO-MOSLAVAČKA</t>
  </si>
  <si>
    <t>7</t>
  </si>
  <si>
    <t>ZADARSKA</t>
  </si>
  <si>
    <t>11</t>
  </si>
  <si>
    <t>VUKOVARSKO-SRIJEMSKA</t>
  </si>
  <si>
    <t>13</t>
  </si>
  <si>
    <t>BRODSKO-POSAVSKA</t>
  </si>
  <si>
    <t>12</t>
  </si>
  <si>
    <t>KRAPINSKO-ZAGORSKA</t>
  </si>
  <si>
    <t>10</t>
  </si>
  <si>
    <t>ŠIBENSKO-KNINSKA</t>
  </si>
  <si>
    <t>18</t>
  </si>
  <si>
    <t>MEĐIMURSKA</t>
  </si>
  <si>
    <t>9</t>
  </si>
  <si>
    <t>BJELOVARSKO-BILOGORSKA</t>
  </si>
  <si>
    <t>17</t>
  </si>
  <si>
    <t>KARLOVAČKA</t>
  </si>
  <si>
    <t>15</t>
  </si>
  <si>
    <t>DUBROVAČKO-NERETVANSKA</t>
  </si>
  <si>
    <t>16</t>
  </si>
  <si>
    <t>KOPRIVNIČKO-KRIŽEVAČKA</t>
  </si>
  <si>
    <t>14</t>
  </si>
  <si>
    <t>VIROVITIČKO-PODRAVSKA</t>
  </si>
  <si>
    <t>19</t>
  </si>
  <si>
    <t>POŽEŠKO-SLAVONSKA</t>
  </si>
  <si>
    <t>20</t>
  </si>
  <si>
    <t>LIČKO-SENJSKA</t>
  </si>
  <si>
    <t>21</t>
  </si>
  <si>
    <t>SJEDIŠTE IZVAN HRVATSKE</t>
  </si>
  <si>
    <t>Ukupno sve županije</t>
  </si>
  <si>
    <t>Broj dužnika i iznos duga po županijama i prema rodnom kriteriju - stanje na dan 31.3.2019.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</si>
</sst>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sz val="10"/>
      <color theme="3"/>
      <name val="Arial"/>
      <family val="2"/>
      <charset val="238"/>
    </font>
    <font>
      <sz val="10"/>
      <color theme="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medium">
        <color rgb="FF1648EA"/>
      </left>
      <right style="medium">
        <color rgb="FF1648EA"/>
      </right>
      <top style="medium">
        <color rgb="FF1648EA"/>
      </top>
      <bottom style="medium">
        <color rgb="FF1648EA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2"/>
      </bottom>
      <diagonal/>
    </border>
    <border>
      <left style="thin">
        <color indexed="10"/>
      </left>
      <right style="thin">
        <color indexed="22"/>
      </right>
      <top/>
      <bottom style="thin">
        <color indexed="2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1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7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1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left" vertical="center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/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vertical="center" wrapText="1"/>
    </xf>
    <xf numFmtId="3" fontId="7" fillId="3" borderId="0" xfId="1" applyNumberFormat="1" applyFont="1" applyFill="1" applyBorder="1" applyAlignment="1">
      <alignment horizontal="right" vertical="center" wrapText="1"/>
    </xf>
    <xf numFmtId="9" fontId="7" fillId="3" borderId="12" xfId="1" applyNumberFormat="1" applyFont="1" applyFill="1" applyBorder="1" applyAlignment="1">
      <alignment horizontal="right" vertical="center" wrapText="1"/>
    </xf>
    <xf numFmtId="3" fontId="7" fillId="3" borderId="14" xfId="1" applyNumberFormat="1" applyFont="1" applyFill="1" applyBorder="1" applyAlignment="1">
      <alignment horizontal="right" vertical="center" wrapText="1"/>
    </xf>
    <xf numFmtId="9" fontId="7" fillId="3" borderId="15" xfId="1" applyNumberFormat="1" applyFont="1" applyFill="1" applyBorder="1" applyAlignment="1">
      <alignment horizontal="right" vertical="center" wrapText="1"/>
    </xf>
    <xf numFmtId="3" fontId="7" fillId="4" borderId="16" xfId="1" applyNumberFormat="1" applyFont="1" applyFill="1" applyBorder="1" applyAlignment="1">
      <alignment horizontal="right" vertical="center" wrapText="1"/>
    </xf>
    <xf numFmtId="9" fontId="7" fillId="4" borderId="17" xfId="1" applyNumberFormat="1" applyFont="1" applyFill="1" applyBorder="1" applyAlignment="1">
      <alignment horizontal="right" vertical="center" wrapText="1"/>
    </xf>
    <xf numFmtId="49" fontId="7" fillId="4" borderId="15" xfId="1" applyNumberFormat="1" applyFont="1" applyFill="1" applyBorder="1" applyAlignment="1">
      <alignment horizontal="center" vertical="center" wrapText="1"/>
    </xf>
    <xf numFmtId="3" fontId="7" fillId="4" borderId="17" xfId="1" applyNumberFormat="1" applyFont="1" applyFill="1" applyBorder="1" applyAlignment="1">
      <alignment horizontal="right" vertical="center" wrapText="1"/>
    </xf>
    <xf numFmtId="9" fontId="7" fillId="4" borderId="18" xfId="1" applyNumberFormat="1" applyFont="1" applyFill="1" applyBorder="1" applyAlignment="1">
      <alignment horizontal="right" vertical="center" wrapText="1"/>
    </xf>
    <xf numFmtId="3" fontId="7" fillId="0" borderId="7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7" fillId="0" borderId="19" xfId="1" applyFont="1" applyFill="1" applyBorder="1" applyAlignment="1">
      <alignment vertical="center" wrapText="1"/>
    </xf>
    <xf numFmtId="9" fontId="7" fillId="3" borderId="7" xfId="1" applyNumberFormat="1" applyFont="1" applyFill="1" applyBorder="1" applyAlignment="1">
      <alignment horizontal="right" vertical="center" wrapText="1"/>
    </xf>
    <xf numFmtId="3" fontId="7" fillId="3" borderId="20" xfId="1" applyNumberFormat="1" applyFont="1" applyFill="1" applyBorder="1" applyAlignment="1">
      <alignment horizontal="right" vertical="center" wrapText="1"/>
    </xf>
    <xf numFmtId="3" fontId="7" fillId="4" borderId="0" xfId="1" applyNumberFormat="1" applyFont="1" applyFill="1" applyBorder="1" applyAlignment="1">
      <alignment horizontal="right" vertical="center" wrapText="1"/>
    </xf>
    <xf numFmtId="9" fontId="7" fillId="4" borderId="7" xfId="1" applyNumberFormat="1" applyFont="1" applyFill="1" applyBorder="1" applyAlignment="1">
      <alignment horizontal="right" vertical="center" wrapText="1"/>
    </xf>
    <xf numFmtId="49" fontId="7" fillId="4" borderId="7" xfId="1" applyNumberFormat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vertical="center" wrapText="1"/>
    </xf>
    <xf numFmtId="3" fontId="7" fillId="3" borderId="22" xfId="1" applyNumberFormat="1" applyFont="1" applyFill="1" applyBorder="1" applyAlignment="1">
      <alignment horizontal="right" vertical="center" wrapText="1"/>
    </xf>
    <xf numFmtId="9" fontId="7" fillId="3" borderId="23" xfId="1" applyNumberFormat="1" applyFont="1" applyFill="1" applyBorder="1" applyAlignment="1">
      <alignment horizontal="right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3" fontId="7" fillId="3" borderId="24" xfId="1" applyNumberFormat="1" applyFont="1" applyFill="1" applyBorder="1" applyAlignment="1">
      <alignment horizontal="right" vertical="center" wrapText="1"/>
    </xf>
    <xf numFmtId="9" fontId="7" fillId="3" borderId="5" xfId="1" applyNumberFormat="1" applyFont="1" applyFill="1" applyBorder="1" applyAlignment="1">
      <alignment horizontal="right" vertical="center" wrapText="1"/>
    </xf>
    <xf numFmtId="3" fontId="7" fillId="4" borderId="22" xfId="1" applyNumberFormat="1" applyFont="1" applyFill="1" applyBorder="1" applyAlignment="1">
      <alignment horizontal="right" vertical="center" wrapText="1"/>
    </xf>
    <xf numFmtId="9" fontId="7" fillId="4" borderId="12" xfId="1" applyNumberFormat="1" applyFont="1" applyFill="1" applyBorder="1" applyAlignment="1">
      <alignment horizontal="right" vertical="center" wrapText="1"/>
    </xf>
    <xf numFmtId="49" fontId="7" fillId="4" borderId="3" xfId="1" applyNumberFormat="1" applyFont="1" applyFill="1" applyBorder="1" applyAlignment="1">
      <alignment horizontal="center" vertical="center" wrapText="1"/>
    </xf>
    <xf numFmtId="3" fontId="7" fillId="4" borderId="24" xfId="1" applyNumberFormat="1" applyFont="1" applyFill="1" applyBorder="1" applyAlignment="1">
      <alignment horizontal="right" vertical="center" wrapText="1"/>
    </xf>
    <xf numFmtId="9" fontId="7" fillId="4" borderId="5" xfId="1" applyNumberFormat="1" applyFont="1" applyFill="1" applyBorder="1" applyAlignment="1">
      <alignment horizontal="right" vertical="center" wrapText="1"/>
    </xf>
    <xf numFmtId="3" fontId="3" fillId="0" borderId="0" xfId="0" applyNumberFormat="1" applyFont="1"/>
    <xf numFmtId="3" fontId="7" fillId="4" borderId="20" xfId="1" applyNumberFormat="1" applyFont="1" applyFill="1" applyBorder="1" applyAlignment="1">
      <alignment horizontal="right" vertical="center" wrapText="1"/>
    </xf>
    <xf numFmtId="0" fontId="7" fillId="0" borderId="25" xfId="1" applyFont="1" applyFill="1" applyBorder="1" applyAlignment="1">
      <alignment vertical="center" wrapText="1"/>
    </xf>
    <xf numFmtId="9" fontId="7" fillId="3" borderId="26" xfId="1" applyNumberFormat="1" applyFont="1" applyFill="1" applyBorder="1" applyAlignment="1">
      <alignment horizontal="right" vertical="center" wrapText="1"/>
    </xf>
    <xf numFmtId="9" fontId="7" fillId="3" borderId="6" xfId="1" applyNumberFormat="1" applyFont="1" applyFill="1" applyBorder="1" applyAlignment="1">
      <alignment horizontal="right" vertical="center" wrapText="1"/>
    </xf>
    <xf numFmtId="3" fontId="7" fillId="3" borderId="27" xfId="1" applyNumberFormat="1" applyFont="1" applyFill="1" applyBorder="1" applyAlignment="1">
      <alignment horizontal="right" vertical="center" wrapText="1"/>
    </xf>
    <xf numFmtId="3" fontId="7" fillId="4" borderId="28" xfId="1" applyNumberFormat="1" applyFont="1" applyFill="1" applyBorder="1" applyAlignment="1">
      <alignment horizontal="right" vertical="center" wrapText="1"/>
    </xf>
    <xf numFmtId="3" fontId="7" fillId="4" borderId="29" xfId="1" applyNumberFormat="1" applyFont="1" applyFill="1" applyBorder="1" applyAlignment="1">
      <alignment horizontal="right" vertical="center" wrapText="1"/>
    </xf>
    <xf numFmtId="9" fontId="7" fillId="3" borderId="2" xfId="1" applyNumberFormat="1" applyFont="1" applyFill="1" applyBorder="1" applyAlignment="1">
      <alignment horizontal="right" vertical="center" wrapText="1"/>
    </xf>
    <xf numFmtId="9" fontId="7" fillId="4" borderId="6" xfId="1" applyNumberFormat="1" applyFont="1" applyFill="1" applyBorder="1" applyAlignment="1">
      <alignment horizontal="right" vertical="center" wrapText="1"/>
    </xf>
    <xf numFmtId="3" fontId="7" fillId="3" borderId="30" xfId="1" applyNumberFormat="1" applyFont="1" applyFill="1" applyBorder="1" applyAlignment="1">
      <alignment horizontal="right" vertical="center" wrapText="1"/>
    </xf>
    <xf numFmtId="0" fontId="7" fillId="0" borderId="31" xfId="1" applyFont="1" applyFill="1" applyBorder="1" applyAlignment="1">
      <alignment vertical="center" wrapText="1"/>
    </xf>
    <xf numFmtId="9" fontId="7" fillId="3" borderId="32" xfId="1" applyNumberFormat="1" applyFont="1" applyFill="1" applyBorder="1" applyAlignment="1">
      <alignment horizontal="right" vertical="center" wrapText="1"/>
    </xf>
    <xf numFmtId="3" fontId="7" fillId="3" borderId="12" xfId="1" applyNumberFormat="1" applyFont="1" applyFill="1" applyBorder="1" applyAlignment="1">
      <alignment horizontal="right" vertical="center" wrapText="1"/>
    </xf>
    <xf numFmtId="3" fontId="7" fillId="4" borderId="30" xfId="1" applyNumberFormat="1" applyFont="1" applyFill="1" applyBorder="1" applyAlignment="1">
      <alignment horizontal="right" vertical="center" wrapText="1"/>
    </xf>
    <xf numFmtId="49" fontId="7" fillId="4" borderId="5" xfId="1" applyNumberFormat="1" applyFont="1" applyFill="1" applyBorder="1" applyAlignment="1">
      <alignment horizontal="center" vertical="center" wrapText="1"/>
    </xf>
    <xf numFmtId="3" fontId="7" fillId="4" borderId="26" xfId="1" applyNumberFormat="1" applyFont="1" applyFill="1" applyBorder="1" applyAlignment="1">
      <alignment horizontal="right" vertical="center" wrapText="1"/>
    </xf>
    <xf numFmtId="3" fontId="7" fillId="3" borderId="33" xfId="1" applyNumberFormat="1" applyFont="1" applyFill="1" applyBorder="1" applyAlignment="1">
      <alignment horizontal="right" vertical="center" wrapText="1"/>
    </xf>
    <xf numFmtId="0" fontId="8" fillId="5" borderId="6" xfId="1" applyFont="1" applyFill="1" applyBorder="1" applyAlignment="1">
      <alignment vertical="center" wrapText="1"/>
    </xf>
    <xf numFmtId="3" fontId="9" fillId="6" borderId="6" xfId="0" applyNumberFormat="1" applyFont="1" applyFill="1" applyBorder="1" applyAlignment="1">
      <alignment vertical="center"/>
    </xf>
    <xf numFmtId="9" fontId="9" fillId="6" borderId="6" xfId="0" applyNumberFormat="1" applyFont="1" applyFill="1" applyBorder="1" applyAlignment="1">
      <alignment vertical="center"/>
    </xf>
    <xf numFmtId="3" fontId="9" fillId="6" borderId="7" xfId="0" applyNumberFormat="1" applyFont="1" applyFill="1" applyBorder="1" applyAlignment="1">
      <alignment vertical="center"/>
    </xf>
    <xf numFmtId="9" fontId="3" fillId="0" borderId="0" xfId="0" applyNumberFormat="1" applyFont="1"/>
    <xf numFmtId="49" fontId="10" fillId="3" borderId="13" xfId="1" applyNumberFormat="1" applyFont="1" applyFill="1" applyBorder="1" applyAlignment="1">
      <alignment horizontal="center" vertical="center" wrapText="1"/>
    </xf>
    <xf numFmtId="49" fontId="10" fillId="3" borderId="7" xfId="1" applyNumberFormat="1" applyFont="1" applyFill="1" applyBorder="1" applyAlignment="1">
      <alignment horizontal="center" vertical="center" wrapText="1"/>
    </xf>
    <xf numFmtId="49" fontId="10" fillId="3" borderId="3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3" fontId="7" fillId="0" borderId="17" xfId="1" applyNumberFormat="1" applyFont="1" applyFill="1" applyBorder="1" applyAlignment="1">
      <alignment horizontal="right" vertical="center" wrapText="1"/>
    </xf>
    <xf numFmtId="3" fontId="7" fillId="0" borderId="26" xfId="1" applyNumberFormat="1" applyFont="1" applyFill="1" applyBorder="1" applyAlignment="1">
      <alignment horizontal="right" vertical="center" wrapText="1"/>
    </xf>
  </cellXfs>
  <cellStyles count="7">
    <cellStyle name="Normalno" xfId="0" builtinId="0"/>
    <cellStyle name="Normalno 2" xfId="2"/>
    <cellStyle name="Normalno 3" xfId="3"/>
    <cellStyle name="Normalno 4" xfId="4"/>
    <cellStyle name="Normalno 5" xfId="6"/>
    <cellStyle name="Obično_Blok. građ. - po Ž, G i O" xfId="5"/>
    <cellStyle name="Obično_List1_Građani2014 po spol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O29"/>
  <sheetViews>
    <sheetView tabSelected="1" zoomScaleNormal="100" workbookViewId="0">
      <pane ySplit="3" topLeftCell="A4" activePane="bottomLeft" state="frozen"/>
      <selection pane="bottomLeft" activeCell="P9" sqref="P9"/>
    </sheetView>
  </sheetViews>
  <sheetFormatPr defaultRowHeight="12.75" x14ac:dyDescent="0.2"/>
  <cols>
    <col min="1" max="1" width="29.140625" style="4" bestFit="1" customWidth="1"/>
    <col min="2" max="2" width="8.42578125" style="4" bestFit="1" customWidth="1"/>
    <col min="3" max="3" width="12.28515625" style="4" customWidth="1"/>
    <col min="4" max="4" width="4.85546875" style="4" bestFit="1" customWidth="1"/>
    <col min="5" max="5" width="15.42578125" style="4" bestFit="1" customWidth="1"/>
    <col min="6" max="6" width="8.7109375" style="4" bestFit="1" customWidth="1"/>
    <col min="7" max="7" width="8.7109375" style="40" customWidth="1"/>
    <col min="8" max="8" width="12" style="40" customWidth="1"/>
    <col min="9" max="9" width="4.85546875" style="40" bestFit="1" customWidth="1"/>
    <col min="10" max="10" width="15.42578125" style="4" bestFit="1" customWidth="1"/>
    <col min="11" max="11" width="9.7109375" style="4" customWidth="1"/>
    <col min="12" max="12" width="8.7109375" style="4" customWidth="1"/>
    <col min="13" max="13" width="15.42578125" style="4" bestFit="1" customWidth="1"/>
    <col min="14" max="14" width="2.7109375" style="4" customWidth="1"/>
    <col min="15" max="15" width="7.140625" style="4" customWidth="1"/>
    <col min="16" max="16384" width="9.140625" style="4"/>
  </cols>
  <sheetData>
    <row r="1" spans="1:15" ht="19.5" customHeight="1" x14ac:dyDescent="0.2">
      <c r="A1" s="1" t="s">
        <v>54</v>
      </c>
      <c r="B1" s="2"/>
      <c r="C1" s="2"/>
      <c r="D1" s="2"/>
      <c r="E1" s="2"/>
      <c r="F1" s="2"/>
      <c r="G1" s="3"/>
      <c r="H1" s="3"/>
      <c r="I1" s="3"/>
      <c r="J1" s="2"/>
      <c r="K1" s="2"/>
      <c r="L1" s="2"/>
      <c r="M1" s="2"/>
    </row>
    <row r="2" spans="1:15" ht="20.25" customHeight="1" x14ac:dyDescent="0.2">
      <c r="A2" s="66" t="s">
        <v>0</v>
      </c>
      <c r="B2" s="68" t="s">
        <v>1</v>
      </c>
      <c r="C2" s="69"/>
      <c r="D2" s="69"/>
      <c r="E2" s="69"/>
      <c r="F2" s="70"/>
      <c r="G2" s="68" t="s">
        <v>2</v>
      </c>
      <c r="H2" s="69"/>
      <c r="I2" s="69"/>
      <c r="J2" s="69"/>
      <c r="K2" s="70"/>
      <c r="L2" s="68" t="s">
        <v>3</v>
      </c>
      <c r="M2" s="70"/>
    </row>
    <row r="3" spans="1:15" ht="42.75" customHeight="1" x14ac:dyDescent="0.2">
      <c r="A3" s="67"/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7</v>
      </c>
    </row>
    <row r="4" spans="1:15" ht="41.25" hidden="1" customHeight="1" x14ac:dyDescent="0.2">
      <c r="A4" s="6"/>
      <c r="B4" s="6"/>
      <c r="C4" s="7"/>
      <c r="D4" s="7"/>
      <c r="E4" s="6"/>
      <c r="F4" s="7"/>
      <c r="G4" s="6"/>
      <c r="H4" s="7"/>
      <c r="I4" s="7"/>
      <c r="J4" s="6"/>
      <c r="K4" s="5"/>
      <c r="L4" s="5"/>
      <c r="M4" s="5"/>
    </row>
    <row r="5" spans="1:15" ht="15" customHeight="1" thickBot="1" x14ac:dyDescent="0.25">
      <c r="A5" s="8"/>
      <c r="B5" s="8"/>
      <c r="C5" s="8"/>
      <c r="D5" s="8"/>
      <c r="E5" s="8"/>
      <c r="F5" s="8"/>
      <c r="G5" s="8"/>
      <c r="H5" s="8"/>
      <c r="I5" s="8"/>
      <c r="J5" s="9"/>
      <c r="K5" s="10"/>
      <c r="L5" s="10"/>
      <c r="M5" s="10"/>
    </row>
    <row r="6" spans="1:15" ht="15" customHeight="1" thickBot="1" x14ac:dyDescent="0.25">
      <c r="A6" s="11" t="s">
        <v>10</v>
      </c>
      <c r="B6" s="12">
        <v>32498</v>
      </c>
      <c r="C6" s="13">
        <f t="shared" ref="C6:C27" si="0">B6/L6*100/100</f>
        <v>0.60689474863673709</v>
      </c>
      <c r="D6" s="63" t="s">
        <v>11</v>
      </c>
      <c r="E6" s="14">
        <v>3797018115.0900002</v>
      </c>
      <c r="F6" s="15">
        <f t="shared" ref="F6:F27" si="1">E6/M6*100/100</f>
        <v>0.73033414451829903</v>
      </c>
      <c r="G6" s="16">
        <v>21050</v>
      </c>
      <c r="H6" s="17">
        <f t="shared" ref="H6:H27" si="2">G6/L6*100/100</f>
        <v>0.39310525136326285</v>
      </c>
      <c r="I6" s="18" t="s">
        <v>11</v>
      </c>
      <c r="J6" s="19">
        <v>1401996806.49</v>
      </c>
      <c r="K6" s="20">
        <f t="shared" ref="K6:K27" si="3">J6/M6*100/100</f>
        <v>0.26966585548170113</v>
      </c>
      <c r="L6" s="21">
        <v>53548</v>
      </c>
      <c r="M6" s="71">
        <v>5199014921.5799999</v>
      </c>
      <c r="O6" s="22"/>
    </row>
    <row r="7" spans="1:15" ht="18.75" customHeight="1" thickTop="1" x14ac:dyDescent="0.2">
      <c r="A7" s="23" t="s">
        <v>14</v>
      </c>
      <c r="B7" s="12">
        <v>15817</v>
      </c>
      <c r="C7" s="24">
        <f t="shared" si="0"/>
        <v>0.67154927185496538</v>
      </c>
      <c r="D7" s="64" t="s">
        <v>13</v>
      </c>
      <c r="E7" s="25">
        <v>1126430077.5999999</v>
      </c>
      <c r="F7" s="24">
        <f t="shared" si="1"/>
        <v>0.76773099124882638</v>
      </c>
      <c r="G7" s="26">
        <v>7736</v>
      </c>
      <c r="H7" s="27">
        <f t="shared" si="2"/>
        <v>0.32845072814503462</v>
      </c>
      <c r="I7" s="28" t="s">
        <v>19</v>
      </c>
      <c r="J7" s="26">
        <v>340789678.32999998</v>
      </c>
      <c r="K7" s="27">
        <f t="shared" si="3"/>
        <v>0.23226900875117365</v>
      </c>
      <c r="L7" s="21">
        <v>23553</v>
      </c>
      <c r="M7" s="21">
        <v>1467219755.9299998</v>
      </c>
    </row>
    <row r="8" spans="1:15" ht="15" customHeight="1" x14ac:dyDescent="0.2">
      <c r="A8" s="23" t="s">
        <v>12</v>
      </c>
      <c r="B8" s="30">
        <v>13014</v>
      </c>
      <c r="C8" s="24">
        <f t="shared" si="0"/>
        <v>0.62884754771683982</v>
      </c>
      <c r="D8" s="65" t="s">
        <v>17</v>
      </c>
      <c r="E8" s="33">
        <v>1285631273.9300001</v>
      </c>
      <c r="F8" s="34">
        <f t="shared" si="1"/>
        <v>0.7708355837850196</v>
      </c>
      <c r="G8" s="35">
        <v>7681</v>
      </c>
      <c r="H8" s="27">
        <f t="shared" si="2"/>
        <v>0.37115245228316018</v>
      </c>
      <c r="I8" s="37" t="s">
        <v>13</v>
      </c>
      <c r="J8" s="38">
        <v>382209833.79000002</v>
      </c>
      <c r="K8" s="39">
        <f t="shared" si="3"/>
        <v>0.22916441621498038</v>
      </c>
      <c r="L8" s="21">
        <v>20695</v>
      </c>
      <c r="M8" s="21">
        <v>1667841107.72</v>
      </c>
      <c r="O8" s="40"/>
    </row>
    <row r="9" spans="1:15" ht="15" customHeight="1" x14ac:dyDescent="0.2">
      <c r="A9" s="23" t="s">
        <v>18</v>
      </c>
      <c r="B9" s="30">
        <v>12639</v>
      </c>
      <c r="C9" s="24">
        <f t="shared" si="0"/>
        <v>0.62603397889940071</v>
      </c>
      <c r="D9" s="64" t="s">
        <v>19</v>
      </c>
      <c r="E9" s="25">
        <v>711079838.91999996</v>
      </c>
      <c r="F9" s="24">
        <f t="shared" si="1"/>
        <v>0.68089194216784021</v>
      </c>
      <c r="G9" s="35">
        <v>7550</v>
      </c>
      <c r="H9" s="27">
        <f t="shared" si="2"/>
        <v>0.3739660211005994</v>
      </c>
      <c r="I9" s="28" t="s">
        <v>15</v>
      </c>
      <c r="J9" s="41">
        <v>333255972.50999999</v>
      </c>
      <c r="K9" s="27">
        <f t="shared" si="3"/>
        <v>0.31910805783215984</v>
      </c>
      <c r="L9" s="21">
        <v>20189</v>
      </c>
      <c r="M9" s="21">
        <v>1044335811.4299999</v>
      </c>
    </row>
    <row r="10" spans="1:15" ht="15" customHeight="1" thickBot="1" x14ac:dyDescent="0.25">
      <c r="A10" s="42" t="s">
        <v>16</v>
      </c>
      <c r="B10" s="30">
        <v>10527</v>
      </c>
      <c r="C10" s="24">
        <f t="shared" si="0"/>
        <v>0.62345276872964173</v>
      </c>
      <c r="D10" s="65" t="s">
        <v>15</v>
      </c>
      <c r="E10" s="33">
        <v>720562180.47000003</v>
      </c>
      <c r="F10" s="24">
        <f t="shared" si="1"/>
        <v>0.66522385240247728</v>
      </c>
      <c r="G10" s="35">
        <v>6358</v>
      </c>
      <c r="H10" s="27">
        <f t="shared" si="2"/>
        <v>0.37654723127035827</v>
      </c>
      <c r="I10" s="28" t="s">
        <v>17</v>
      </c>
      <c r="J10" s="38">
        <v>362625347.86000001</v>
      </c>
      <c r="K10" s="27">
        <f t="shared" si="3"/>
        <v>0.33477614759752283</v>
      </c>
      <c r="L10" s="21">
        <v>16885</v>
      </c>
      <c r="M10" s="21">
        <v>1083187528.3299999</v>
      </c>
    </row>
    <row r="11" spans="1:15" ht="15" customHeight="1" thickTop="1" thickBot="1" x14ac:dyDescent="0.25">
      <c r="A11" s="29" t="s">
        <v>24</v>
      </c>
      <c r="B11" s="30">
        <v>8068</v>
      </c>
      <c r="C11" s="24">
        <f t="shared" si="0"/>
        <v>0.6215716486902928</v>
      </c>
      <c r="D11" s="64" t="s">
        <v>21</v>
      </c>
      <c r="E11" s="33">
        <v>395223191.56</v>
      </c>
      <c r="F11" s="43">
        <f t="shared" si="1"/>
        <v>0.69514651828814111</v>
      </c>
      <c r="G11" s="35">
        <v>4912</v>
      </c>
      <c r="H11" s="27">
        <f t="shared" si="2"/>
        <v>0.37842835130970726</v>
      </c>
      <c r="I11" s="28" t="s">
        <v>23</v>
      </c>
      <c r="J11" s="38">
        <v>173323411.44</v>
      </c>
      <c r="K11" s="27">
        <f t="shared" si="3"/>
        <v>0.30485348171185889</v>
      </c>
      <c r="L11" s="21">
        <v>12980</v>
      </c>
      <c r="M11" s="21">
        <v>568546603</v>
      </c>
      <c r="O11" s="22"/>
    </row>
    <row r="12" spans="1:15" ht="15" customHeight="1" thickTop="1" x14ac:dyDescent="0.2">
      <c r="A12" s="23" t="s">
        <v>28</v>
      </c>
      <c r="B12" s="30">
        <v>7169</v>
      </c>
      <c r="C12" s="24">
        <f t="shared" si="0"/>
        <v>0.64463627371639243</v>
      </c>
      <c r="D12" s="65" t="s">
        <v>25</v>
      </c>
      <c r="E12" s="33">
        <v>357357980.88999999</v>
      </c>
      <c r="F12" s="34">
        <f t="shared" si="1"/>
        <v>0.73232268731875516</v>
      </c>
      <c r="G12" s="35">
        <v>3952</v>
      </c>
      <c r="H12" s="27">
        <f t="shared" si="2"/>
        <v>0.35536372628360757</v>
      </c>
      <c r="I12" s="28" t="s">
        <v>37</v>
      </c>
      <c r="J12" s="38">
        <v>130620866.52</v>
      </c>
      <c r="K12" s="27">
        <f t="shared" si="3"/>
        <v>0.26767731268124478</v>
      </c>
      <c r="L12" s="21">
        <v>11121</v>
      </c>
      <c r="M12" s="21">
        <v>487978847.40999997</v>
      </c>
      <c r="O12" s="22"/>
    </row>
    <row r="13" spans="1:15" ht="15" customHeight="1" x14ac:dyDescent="0.2">
      <c r="A13" s="23" t="s">
        <v>20</v>
      </c>
      <c r="B13" s="30">
        <v>7155</v>
      </c>
      <c r="C13" s="24">
        <f t="shared" si="0"/>
        <v>0.64482696467195377</v>
      </c>
      <c r="D13" s="64" t="s">
        <v>23</v>
      </c>
      <c r="E13" s="33">
        <v>513086842.29000002</v>
      </c>
      <c r="F13" s="44">
        <f t="shared" si="1"/>
        <v>0.66985106854175813</v>
      </c>
      <c r="G13" s="35">
        <v>3941</v>
      </c>
      <c r="H13" s="27">
        <f t="shared" si="2"/>
        <v>0.35517303532804612</v>
      </c>
      <c r="I13" s="28" t="s">
        <v>21</v>
      </c>
      <c r="J13" s="38">
        <v>252884679.41999999</v>
      </c>
      <c r="K13" s="27">
        <f t="shared" si="3"/>
        <v>0.33014893145824181</v>
      </c>
      <c r="L13" s="21">
        <v>11096</v>
      </c>
      <c r="M13" s="21">
        <v>765971521.71000004</v>
      </c>
      <c r="O13" s="22"/>
    </row>
    <row r="14" spans="1:15" ht="15" customHeight="1" x14ac:dyDescent="0.2">
      <c r="A14" s="23" t="s">
        <v>30</v>
      </c>
      <c r="B14" s="30">
        <v>6268</v>
      </c>
      <c r="C14" s="24">
        <f t="shared" si="0"/>
        <v>0.65169473903098363</v>
      </c>
      <c r="D14" s="65" t="s">
        <v>37</v>
      </c>
      <c r="E14" s="45">
        <v>351944523.68000001</v>
      </c>
      <c r="F14" s="34">
        <f t="shared" si="1"/>
        <v>0.73285853507041121</v>
      </c>
      <c r="G14" s="35">
        <v>3350</v>
      </c>
      <c r="H14" s="27">
        <f t="shared" si="2"/>
        <v>0.34830526096901643</v>
      </c>
      <c r="I14" s="28" t="s">
        <v>27</v>
      </c>
      <c r="J14" s="38">
        <v>128290756.17</v>
      </c>
      <c r="K14" s="27">
        <f t="shared" si="3"/>
        <v>0.26714146492958873</v>
      </c>
      <c r="L14" s="21">
        <v>9618</v>
      </c>
      <c r="M14" s="21">
        <v>480235279.85000002</v>
      </c>
      <c r="O14" s="40"/>
    </row>
    <row r="15" spans="1:15" ht="15" customHeight="1" x14ac:dyDescent="0.2">
      <c r="A15" s="23" t="s">
        <v>26</v>
      </c>
      <c r="B15" s="30">
        <v>5986</v>
      </c>
      <c r="C15" s="24">
        <f t="shared" si="0"/>
        <v>0.66209490100652568</v>
      </c>
      <c r="D15" s="64" t="s">
        <v>33</v>
      </c>
      <c r="E15" s="45">
        <v>365499116.16000003</v>
      </c>
      <c r="F15" s="44">
        <f t="shared" si="1"/>
        <v>0.7500836268975235</v>
      </c>
      <c r="G15" s="35">
        <v>3055</v>
      </c>
      <c r="H15" s="27">
        <f t="shared" si="2"/>
        <v>0.33790509899347415</v>
      </c>
      <c r="I15" s="28" t="s">
        <v>29</v>
      </c>
      <c r="J15" s="38">
        <v>121778706.01000001</v>
      </c>
      <c r="K15" s="27">
        <f t="shared" si="3"/>
        <v>0.24991637310247664</v>
      </c>
      <c r="L15" s="21">
        <v>9041</v>
      </c>
      <c r="M15" s="21">
        <v>487277822.17000002</v>
      </c>
    </row>
    <row r="16" spans="1:15" ht="15" customHeight="1" x14ac:dyDescent="0.2">
      <c r="A16" s="23" t="s">
        <v>22</v>
      </c>
      <c r="B16" s="30">
        <v>5905</v>
      </c>
      <c r="C16" s="24">
        <f t="shared" si="0"/>
        <v>0.61761322037443778</v>
      </c>
      <c r="D16" s="65" t="s">
        <v>27</v>
      </c>
      <c r="E16" s="33">
        <v>461571095.10000002</v>
      </c>
      <c r="F16" s="34">
        <f t="shared" si="1"/>
        <v>0.72313830910315391</v>
      </c>
      <c r="G16" s="35">
        <v>3656</v>
      </c>
      <c r="H16" s="27">
        <f t="shared" si="2"/>
        <v>0.38238677962556217</v>
      </c>
      <c r="I16" s="28" t="s">
        <v>25</v>
      </c>
      <c r="J16" s="38">
        <v>176717720.87</v>
      </c>
      <c r="K16" s="27">
        <f t="shared" si="3"/>
        <v>0.27686169089684604</v>
      </c>
      <c r="L16" s="21">
        <v>9561</v>
      </c>
      <c r="M16" s="21">
        <v>638288815.97000003</v>
      </c>
    </row>
    <row r="17" spans="1:15" ht="15" customHeight="1" thickBot="1" x14ac:dyDescent="0.25">
      <c r="A17" s="23" t="s">
        <v>38</v>
      </c>
      <c r="B17" s="30">
        <v>5326</v>
      </c>
      <c r="C17" s="24">
        <f t="shared" si="0"/>
        <v>0.64959141358702288</v>
      </c>
      <c r="D17" s="64" t="s">
        <v>31</v>
      </c>
      <c r="E17" s="33">
        <v>260427689.15000001</v>
      </c>
      <c r="F17" s="44">
        <f t="shared" si="1"/>
        <v>0.71860983376316345</v>
      </c>
      <c r="G17" s="35">
        <v>2873</v>
      </c>
      <c r="H17" s="27">
        <f t="shared" si="2"/>
        <v>0.35040858641297717</v>
      </c>
      <c r="I17" s="28" t="s">
        <v>43</v>
      </c>
      <c r="J17" s="38">
        <v>101977161.04000001</v>
      </c>
      <c r="K17" s="27">
        <f t="shared" si="3"/>
        <v>0.28139016623683671</v>
      </c>
      <c r="L17" s="21">
        <v>8199</v>
      </c>
      <c r="M17" s="21">
        <v>362404850.19</v>
      </c>
      <c r="O17" s="22"/>
    </row>
    <row r="18" spans="1:15" ht="15" customHeight="1" thickBot="1" x14ac:dyDescent="0.25">
      <c r="A18" s="23" t="s">
        <v>44</v>
      </c>
      <c r="B18" s="30">
        <v>5007</v>
      </c>
      <c r="C18" s="24">
        <f t="shared" si="0"/>
        <v>0.62006191950464395</v>
      </c>
      <c r="D18" s="65" t="s">
        <v>29</v>
      </c>
      <c r="E18" s="33">
        <v>223388857.02000001</v>
      </c>
      <c r="F18" s="34">
        <f t="shared" si="1"/>
        <v>0.65937509281309414</v>
      </c>
      <c r="G18" s="35">
        <v>3068</v>
      </c>
      <c r="H18" s="27">
        <f t="shared" si="2"/>
        <v>0.37993808049535605</v>
      </c>
      <c r="I18" s="28" t="s">
        <v>45</v>
      </c>
      <c r="J18" s="38">
        <v>115399883.19</v>
      </c>
      <c r="K18" s="17">
        <f t="shared" si="3"/>
        <v>0.34062490718690586</v>
      </c>
      <c r="L18" s="21">
        <v>8075</v>
      </c>
      <c r="M18" s="21">
        <v>338788740.21000004</v>
      </c>
      <c r="O18" s="22"/>
    </row>
    <row r="19" spans="1:15" ht="15" customHeight="1" x14ac:dyDescent="0.2">
      <c r="A19" s="23" t="s">
        <v>40</v>
      </c>
      <c r="B19" s="30">
        <v>4676</v>
      </c>
      <c r="C19" s="24">
        <f t="shared" si="0"/>
        <v>0.63300392581562204</v>
      </c>
      <c r="D19" s="64" t="s">
        <v>45</v>
      </c>
      <c r="E19" s="33">
        <v>252966813.37</v>
      </c>
      <c r="F19" s="34">
        <f t="shared" si="1"/>
        <v>0.70526460530223856</v>
      </c>
      <c r="G19" s="35">
        <v>2711</v>
      </c>
      <c r="H19" s="27">
        <f t="shared" si="2"/>
        <v>0.36699607418437791</v>
      </c>
      <c r="I19" s="28" t="s">
        <v>41</v>
      </c>
      <c r="J19" s="38">
        <v>105716738.12</v>
      </c>
      <c r="K19" s="27">
        <f t="shared" si="3"/>
        <v>0.2947353946977615</v>
      </c>
      <c r="L19" s="21">
        <v>7387</v>
      </c>
      <c r="M19" s="21">
        <v>358683551.49000001</v>
      </c>
      <c r="O19" s="22"/>
    </row>
    <row r="20" spans="1:15" ht="15" customHeight="1" x14ac:dyDescent="0.2">
      <c r="A20" s="23" t="s">
        <v>32</v>
      </c>
      <c r="B20" s="30">
        <v>4585</v>
      </c>
      <c r="C20" s="24">
        <f t="shared" si="0"/>
        <v>0.64778185928228316</v>
      </c>
      <c r="D20" s="65" t="s">
        <v>41</v>
      </c>
      <c r="E20" s="33">
        <v>337884462.44</v>
      </c>
      <c r="F20" s="34">
        <f t="shared" si="1"/>
        <v>0.72152248991675416</v>
      </c>
      <c r="G20" s="46">
        <v>2493</v>
      </c>
      <c r="H20" s="27">
        <f t="shared" si="2"/>
        <v>0.35221814071771684</v>
      </c>
      <c r="I20" s="28" t="s">
        <v>33</v>
      </c>
      <c r="J20" s="47">
        <v>130409273.59999999</v>
      </c>
      <c r="K20" s="27">
        <f t="shared" si="3"/>
        <v>0.27847751008324595</v>
      </c>
      <c r="L20" s="21">
        <v>7078</v>
      </c>
      <c r="M20" s="21">
        <v>468293736.03999996</v>
      </c>
      <c r="O20" s="40"/>
    </row>
    <row r="21" spans="1:15" ht="15" customHeight="1" thickBot="1" x14ac:dyDescent="0.25">
      <c r="A21" s="23" t="s">
        <v>36</v>
      </c>
      <c r="B21" s="30">
        <v>4308</v>
      </c>
      <c r="C21" s="48">
        <f t="shared" si="0"/>
        <v>0.63111631995312045</v>
      </c>
      <c r="D21" s="64" t="s">
        <v>43</v>
      </c>
      <c r="E21" s="33">
        <v>272868487.81</v>
      </c>
      <c r="F21" s="24">
        <f t="shared" si="1"/>
        <v>0.68557708298713071</v>
      </c>
      <c r="G21" s="35">
        <v>2518</v>
      </c>
      <c r="H21" s="27">
        <f t="shared" si="2"/>
        <v>0.3688836800468796</v>
      </c>
      <c r="I21" s="28" t="s">
        <v>31</v>
      </c>
      <c r="J21" s="38">
        <v>125144360.90000001</v>
      </c>
      <c r="K21" s="49">
        <f t="shared" si="3"/>
        <v>0.31442291701286917</v>
      </c>
      <c r="L21" s="21">
        <v>6826</v>
      </c>
      <c r="M21" s="21">
        <v>398012848.71000004</v>
      </c>
    </row>
    <row r="22" spans="1:15" ht="15" customHeight="1" thickTop="1" thickBot="1" x14ac:dyDescent="0.25">
      <c r="A22" s="29" t="s">
        <v>34</v>
      </c>
      <c r="B22" s="50">
        <v>3897</v>
      </c>
      <c r="C22" s="24">
        <f t="shared" si="0"/>
        <v>0.65650269541778972</v>
      </c>
      <c r="D22" s="65" t="s">
        <v>39</v>
      </c>
      <c r="E22" s="33">
        <v>311121807</v>
      </c>
      <c r="F22" s="31">
        <f t="shared" si="1"/>
        <v>0.79143941609318391</v>
      </c>
      <c r="G22" s="35">
        <v>2039</v>
      </c>
      <c r="H22" s="27">
        <f t="shared" si="2"/>
        <v>0.34349730458221023</v>
      </c>
      <c r="I22" s="28" t="s">
        <v>35</v>
      </c>
      <c r="J22" s="38">
        <v>81987002.939999998</v>
      </c>
      <c r="K22" s="36">
        <f t="shared" si="3"/>
        <v>0.20856058390681612</v>
      </c>
      <c r="L22" s="21">
        <v>5936</v>
      </c>
      <c r="M22" s="21">
        <v>393108809.94</v>
      </c>
    </row>
    <row r="23" spans="1:15" ht="15" customHeight="1" thickTop="1" x14ac:dyDescent="0.2">
      <c r="A23" s="51" t="s">
        <v>46</v>
      </c>
      <c r="B23" s="30">
        <v>3868</v>
      </c>
      <c r="C23" s="52">
        <f t="shared" si="0"/>
        <v>0.65459468607209326</v>
      </c>
      <c r="D23" s="64" t="s">
        <v>35</v>
      </c>
      <c r="E23" s="33">
        <v>172527295.52000001</v>
      </c>
      <c r="F23" s="24">
        <f t="shared" si="1"/>
        <v>0.73991220002191238</v>
      </c>
      <c r="G23" s="35">
        <v>2041</v>
      </c>
      <c r="H23" s="27">
        <f t="shared" si="2"/>
        <v>0.34540531392790652</v>
      </c>
      <c r="I23" s="28" t="s">
        <v>47</v>
      </c>
      <c r="J23" s="38">
        <v>60645364.039999999</v>
      </c>
      <c r="K23" s="27">
        <f t="shared" si="3"/>
        <v>0.26008779997808762</v>
      </c>
      <c r="L23" s="21">
        <v>5909</v>
      </c>
      <c r="M23" s="21">
        <v>233172659.56</v>
      </c>
      <c r="O23" s="22"/>
    </row>
    <row r="24" spans="1:15" ht="15" customHeight="1" thickBot="1" x14ac:dyDescent="0.25">
      <c r="A24" s="42" t="s">
        <v>42</v>
      </c>
      <c r="B24" s="50">
        <v>3523</v>
      </c>
      <c r="C24" s="24">
        <f t="shared" si="0"/>
        <v>0.66209359143018232</v>
      </c>
      <c r="D24" s="65" t="s">
        <v>47</v>
      </c>
      <c r="E24" s="33">
        <v>247691323.16999999</v>
      </c>
      <c r="F24" s="24">
        <f t="shared" si="1"/>
        <v>0.7343110949053604</v>
      </c>
      <c r="G24" s="35">
        <v>1798</v>
      </c>
      <c r="H24" s="27">
        <f t="shared" si="2"/>
        <v>0.33790640856981768</v>
      </c>
      <c r="I24" s="28" t="s">
        <v>39</v>
      </c>
      <c r="J24" s="38">
        <v>89619831.310000002</v>
      </c>
      <c r="K24" s="27">
        <f t="shared" si="3"/>
        <v>0.26568890509463949</v>
      </c>
      <c r="L24" s="21">
        <v>5321</v>
      </c>
      <c r="M24" s="21">
        <v>337311154.48000002</v>
      </c>
      <c r="O24" s="22"/>
    </row>
    <row r="25" spans="1:15" ht="15" customHeight="1" thickTop="1" thickBot="1" x14ac:dyDescent="0.25">
      <c r="A25" s="29" t="s">
        <v>48</v>
      </c>
      <c r="B25" s="30">
        <v>2857</v>
      </c>
      <c r="C25" s="31">
        <f t="shared" si="0"/>
        <v>0.67573320719016083</v>
      </c>
      <c r="D25" s="64" t="s">
        <v>49</v>
      </c>
      <c r="E25" s="45">
        <v>122811023.27</v>
      </c>
      <c r="F25" s="24">
        <f t="shared" si="1"/>
        <v>0.76561132666114784</v>
      </c>
      <c r="G25" s="35">
        <v>1371</v>
      </c>
      <c r="H25" s="36">
        <f t="shared" si="2"/>
        <v>0.32426679280983917</v>
      </c>
      <c r="I25" s="28" t="s">
        <v>49</v>
      </c>
      <c r="J25" s="38">
        <v>37598075.960000001</v>
      </c>
      <c r="K25" s="27">
        <f t="shared" si="3"/>
        <v>0.23438867333885224</v>
      </c>
      <c r="L25" s="21">
        <v>4228</v>
      </c>
      <c r="M25" s="21">
        <v>160409099.22999999</v>
      </c>
      <c r="O25" s="22"/>
    </row>
    <row r="26" spans="1:15" ht="15" customHeight="1" thickTop="1" thickBot="1" x14ac:dyDescent="0.25">
      <c r="A26" s="29" t="s">
        <v>50</v>
      </c>
      <c r="B26" s="50">
        <v>1605</v>
      </c>
      <c r="C26" s="24">
        <f t="shared" si="0"/>
        <v>0.66349731293923109</v>
      </c>
      <c r="D26" s="65" t="s">
        <v>51</v>
      </c>
      <c r="E26" s="53">
        <v>84216343.420000002</v>
      </c>
      <c r="F26" s="34">
        <f t="shared" si="1"/>
        <v>0.6973039973559092</v>
      </c>
      <c r="G26" s="54">
        <v>814</v>
      </c>
      <c r="H26" s="27">
        <f t="shared" si="2"/>
        <v>0.33650268706076891</v>
      </c>
      <c r="I26" s="55" t="s">
        <v>51</v>
      </c>
      <c r="J26" s="56">
        <v>36557872.329999998</v>
      </c>
      <c r="K26" s="27">
        <f t="shared" si="3"/>
        <v>0.30269600264409086</v>
      </c>
      <c r="L26" s="21">
        <v>2419</v>
      </c>
      <c r="M26" s="72">
        <v>120774215.75</v>
      </c>
      <c r="O26" s="40"/>
    </row>
    <row r="27" spans="1:15" ht="15" customHeight="1" thickTop="1" x14ac:dyDescent="0.2">
      <c r="A27" s="42" t="s">
        <v>52</v>
      </c>
      <c r="B27" s="30">
        <v>922</v>
      </c>
      <c r="C27" s="44">
        <f t="shared" si="0"/>
        <v>0.67794117647058827</v>
      </c>
      <c r="D27" s="32"/>
      <c r="E27" s="57">
        <v>30253571.649999999</v>
      </c>
      <c r="F27" s="24">
        <f t="shared" si="1"/>
        <v>0.55719398580725132</v>
      </c>
      <c r="G27" s="35">
        <v>438</v>
      </c>
      <c r="H27" s="49">
        <f t="shared" si="2"/>
        <v>0.32205882352941179</v>
      </c>
      <c r="I27" s="28"/>
      <c r="J27" s="38">
        <v>24042728.059999999</v>
      </c>
      <c r="K27" s="27">
        <f t="shared" si="3"/>
        <v>0.44280601419274879</v>
      </c>
      <c r="L27" s="21">
        <v>1360</v>
      </c>
      <c r="M27" s="21">
        <v>54296299.709999993</v>
      </c>
    </row>
    <row r="28" spans="1:15" ht="15" customHeight="1" x14ac:dyDescent="0.2">
      <c r="A28" s="58" t="s">
        <v>53</v>
      </c>
      <c r="B28" s="59">
        <f>SUM(B6:B27)</f>
        <v>165620</v>
      </c>
      <c r="C28" s="60">
        <f t="shared" ref="C28" si="4">B28/L28*100/100</f>
        <v>0.63449861124413376</v>
      </c>
      <c r="D28" s="59"/>
      <c r="E28" s="59">
        <f>SUM(E6:E27)</f>
        <v>12401561909.510004</v>
      </c>
      <c r="F28" s="60">
        <f t="shared" ref="F28" si="5">E28/M28*100/100</f>
        <v>0.72459540379857668</v>
      </c>
      <c r="G28" s="59">
        <f>SUM(G6:G27)</f>
        <v>95405</v>
      </c>
      <c r="H28" s="60">
        <f t="shared" ref="H28" si="6">G28/L28*100/100</f>
        <v>0.36550138875586635</v>
      </c>
      <c r="I28" s="59"/>
      <c r="J28" s="59">
        <f>SUM(J6:J27)</f>
        <v>4713592070.9000006</v>
      </c>
      <c r="K28" s="60">
        <f t="shared" ref="K28" si="7">J28/M28*100/100</f>
        <v>0.27540459620142332</v>
      </c>
      <c r="L28" s="61">
        <f>B28+G28</f>
        <v>261025</v>
      </c>
      <c r="M28" s="61">
        <f>E28+J28</f>
        <v>17115153980.410004</v>
      </c>
    </row>
    <row r="29" spans="1:15" x14ac:dyDescent="0.2">
      <c r="B29" s="40"/>
      <c r="C29" s="62"/>
      <c r="E29" s="40"/>
      <c r="F29" s="62"/>
      <c r="J29" s="40"/>
      <c r="K29" s="62"/>
      <c r="L29" s="40"/>
      <c r="M29" s="40"/>
    </row>
  </sheetData>
  <autoFilter ref="A5:M5"/>
  <sortState ref="A6:M27">
    <sortCondition descending="1" ref="B6:B27"/>
  </sortState>
  <mergeCells count="4">
    <mergeCell ref="A2:A3"/>
    <mergeCell ref="B2:F2"/>
    <mergeCell ref="G2:K2"/>
    <mergeCell ref="L2:M2"/>
  </mergeCells>
  <pageMargins left="0.75" right="0.75" top="1" bottom="1" header="0.5" footer="0.5"/>
  <pageSetup paperSize="9" scale="85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31.3.2019.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Todorić</dc:creator>
  <cp:lastModifiedBy>Andreja Todorić</cp:lastModifiedBy>
  <cp:lastPrinted>2019-05-10T12:04:16Z</cp:lastPrinted>
  <dcterms:created xsi:type="dcterms:W3CDTF">2019-02-08T09:17:42Z</dcterms:created>
  <dcterms:modified xsi:type="dcterms:W3CDTF">2019-05-10T12:23:43Z</dcterms:modified>
</cp:coreProperties>
</file>