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11955"/>
  </bookViews>
  <sheets>
    <sheet name="Skupina VIII po indeksu razv." sheetId="6" r:id="rId1"/>
    <sheet name="TOP 25" sheetId="1" r:id="rId2"/>
    <sheet name="Grafikon 1" sheetId="14" r:id="rId3"/>
    <sheet name="Grafikon 2" sheetId="11" r:id="rId4"/>
    <sheet name="Grafikon 3" sheetId="12" r:id="rId5"/>
  </sheets>
  <calcPr calcId="145621"/>
</workbook>
</file>

<file path=xl/calcChain.xml><?xml version="1.0" encoding="utf-8"?>
<calcChain xmlns="http://schemas.openxmlformats.org/spreadsheetml/2006/main">
  <c r="N29" i="1" l="1"/>
  <c r="N31" i="1" s="1"/>
  <c r="O31" i="1" l="1"/>
  <c r="M30" i="1"/>
  <c r="L30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4" i="1"/>
  <c r="J29" i="1" l="1"/>
  <c r="H29" i="1"/>
  <c r="F29" i="1"/>
  <c r="D29" i="1"/>
  <c r="D31" i="1" l="1"/>
  <c r="F31" i="1"/>
  <c r="H31" i="1"/>
  <c r="J31" i="1"/>
  <c r="L29" i="1"/>
  <c r="M29" i="1"/>
</calcChain>
</file>

<file path=xl/sharedStrings.xml><?xml version="1.0" encoding="utf-8"?>
<sst xmlns="http://schemas.openxmlformats.org/spreadsheetml/2006/main" count="274" uniqueCount="120">
  <si>
    <t>Naziv grada/općine</t>
  </si>
  <si>
    <t>Ukupni prihodi</t>
  </si>
  <si>
    <t>Prosječna mjesečna neto plaća</t>
  </si>
  <si>
    <t>Rang</t>
  </si>
  <si>
    <t>Županija</t>
  </si>
  <si>
    <t>Kostrena</t>
  </si>
  <si>
    <t>Medulin</t>
  </si>
  <si>
    <t>Zagreb</t>
  </si>
  <si>
    <t>Dubrovnik</t>
  </si>
  <si>
    <t>Omišalj</t>
  </si>
  <si>
    <t>Malinska - Dubašnica</t>
  </si>
  <si>
    <t>Funtana - Fontane</t>
  </si>
  <si>
    <t>Poreč - Parenzo</t>
  </si>
  <si>
    <t>Krk</t>
  </si>
  <si>
    <t>Fažana - Fasana</t>
  </si>
  <si>
    <t>Punat</t>
  </si>
  <si>
    <t>Rovinj - Rovigno</t>
  </si>
  <si>
    <t>Župa dubrovačka</t>
  </si>
  <si>
    <t>Bol</t>
  </si>
  <si>
    <t>Viškovo</t>
  </si>
  <si>
    <t>Umag - Umago</t>
  </si>
  <si>
    <t>Sutivan</t>
  </si>
  <si>
    <t>Sveta Nedelja</t>
  </si>
  <si>
    <t>Baška</t>
  </si>
  <si>
    <t>Vrsar - Orsera</t>
  </si>
  <si>
    <t>Hvar</t>
  </si>
  <si>
    <t>Bale - Valle</t>
  </si>
  <si>
    <t>Kolan</t>
  </si>
  <si>
    <t>Opatija</t>
  </si>
  <si>
    <t>Zaprešić</t>
  </si>
  <si>
    <t>Istarska</t>
  </si>
  <si>
    <t>Zagrebačka</t>
  </si>
  <si>
    <t>Zadarska</t>
  </si>
  <si>
    <t>Indeks razvijenosti</t>
  </si>
  <si>
    <t>Broj poduz.</t>
  </si>
  <si>
    <t>Rang u RH</t>
  </si>
  <si>
    <t xml:space="preserve">Broj zaposl. </t>
  </si>
  <si>
    <t>Dobit/gubitak razdoblja</t>
  </si>
  <si>
    <t>Prihod po zaposl.</t>
  </si>
  <si>
    <t>Novostvorena vrijednost</t>
  </si>
  <si>
    <t>Ukupno</t>
  </si>
  <si>
    <t>Republika Hrvatska</t>
  </si>
  <si>
    <t>Udio u RH</t>
  </si>
  <si>
    <t>Vrsta</t>
  </si>
  <si>
    <t>Naziv grada</t>
  </si>
  <si>
    <t>2</t>
  </si>
  <si>
    <t>Mali Lošinj</t>
  </si>
  <si>
    <t>Cres</t>
  </si>
  <si>
    <t>Kastav</t>
  </si>
  <si>
    <t>Varaždin</t>
  </si>
  <si>
    <t>Varaždinska</t>
  </si>
  <si>
    <t>Samobor</t>
  </si>
  <si>
    <t>Biograd na Moru</t>
  </si>
  <si>
    <t>Novalja</t>
  </si>
  <si>
    <t>Ličko-senjska</t>
  </si>
  <si>
    <t>Makarska</t>
  </si>
  <si>
    <t>Pula - Pola</t>
  </si>
  <si>
    <t>Zadar</t>
  </si>
  <si>
    <t>Supetar</t>
  </si>
  <si>
    <t>Buzet</t>
  </si>
  <si>
    <t>Crikvenica</t>
  </si>
  <si>
    <t>Novigrad - Cittanova</t>
  </si>
  <si>
    <t>Koprivnica</t>
  </si>
  <si>
    <t>Bakar</t>
  </si>
  <si>
    <t>Pazin</t>
  </si>
  <si>
    <t>Vodnjan - Dignano</t>
  </si>
  <si>
    <t>Velika Gorica</t>
  </si>
  <si>
    <t>Čakovec</t>
  </si>
  <si>
    <t>Međimurska</t>
  </si>
  <si>
    <t>Rijeka</t>
  </si>
  <si>
    <t>Labin</t>
  </si>
  <si>
    <t>Split</t>
  </si>
  <si>
    <t>Zabok</t>
  </si>
  <si>
    <t>1</t>
  </si>
  <si>
    <t>Konavle</t>
  </si>
  <si>
    <t>Tar Vabriga - Torre-Abrega</t>
  </si>
  <si>
    <t>Ližnjan - Lisignano</t>
  </si>
  <si>
    <t>Vrbnik</t>
  </si>
  <si>
    <t>Vir</t>
  </si>
  <si>
    <t>Dobrinj</t>
  </si>
  <si>
    <t>Baška Voda</t>
  </si>
  <si>
    <t>Podstrana</t>
  </si>
  <si>
    <t>Kanfanar</t>
  </si>
  <si>
    <t>Brela</t>
  </si>
  <si>
    <t>Matulji</t>
  </si>
  <si>
    <t>Stupnik</t>
  </si>
  <si>
    <t>Marčana</t>
  </si>
  <si>
    <t>Kaštelir-Labinci - Castelliere-S.Domenica</t>
  </si>
  <si>
    <t>Prosječni dohodak per capita*</t>
  </si>
  <si>
    <t>Prosječni izvorni prihodi per capita**</t>
  </si>
  <si>
    <t>Prosječna stopa nezaposlenosti</t>
  </si>
  <si>
    <t>Kretanje stanovništva***</t>
  </si>
  <si>
    <t>2014.-2016.</t>
  </si>
  <si>
    <t>2016./2006.</t>
  </si>
  <si>
    <t>2001.</t>
  </si>
  <si>
    <t>Broj poduzetnika</t>
  </si>
  <si>
    <t>Naziv općine</t>
  </si>
  <si>
    <t>RH</t>
  </si>
  <si>
    <t>Broj zaposlenih</t>
  </si>
  <si>
    <t>Udio 29 općina iz VIII. skupine po IR u RH</t>
  </si>
  <si>
    <t>Preostali gradovi i općine u RH</t>
  </si>
  <si>
    <t>Opis</t>
  </si>
  <si>
    <t>Broj zaposl.</t>
  </si>
  <si>
    <t>Ukupan prihod</t>
  </si>
  <si>
    <t>Udio 34 gradova iz VIII. skupine po IR u RH</t>
  </si>
  <si>
    <t>Udio 34 grada iz VIII. skupine po IR u RH</t>
  </si>
  <si>
    <t>Prihod po zaposlenom</t>
  </si>
  <si>
    <t>Dobit/ gubitak po zaposlenom</t>
  </si>
  <si>
    <t>Dobit ili gubitak po zaposl.</t>
  </si>
  <si>
    <t xml:space="preserve">Odabrani podaci i pokazatelji za 2017. godinu poduzetnika sa sjedištem u TOP 25 gradova/općina razvrstanim u VIII. skupinu prema indeksu razvijenosti  </t>
  </si>
  <si>
    <t>iznosi u tisućama kuna, plaće u kunama</t>
  </si>
  <si>
    <t>Splitsko-dalmat.</t>
  </si>
  <si>
    <t>Primorsko-gor.</t>
  </si>
  <si>
    <t>Grad Zagreb</t>
  </si>
  <si>
    <t>Dubrovačko-neret.</t>
  </si>
  <si>
    <t>Koprivničko-križ.</t>
  </si>
  <si>
    <t>Krapinsko-zag.</t>
  </si>
  <si>
    <t>Udio obrazovanog stanov. u stasnov. od 16 do 65 g.</t>
  </si>
  <si>
    <t>Tablica 2.</t>
  </si>
  <si>
    <t xml:space="preserve">Izvor: Fina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</si>
</sst>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_ ;[Red]\-#,##0\ "/>
    <numFmt numFmtId="166" formatCode="#,##0_ ;\-#,##0\ "/>
    <numFmt numFmtId="167" formatCode="#,##0.0_ ;\-#,##0.0\ "/>
    <numFmt numFmtId="168" formatCode="0.0"/>
    <numFmt numFmtId="169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7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theme="3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3" tint="-0.499984740745262"/>
      </left>
      <right style="thin">
        <color theme="0"/>
      </right>
      <top style="thin">
        <color theme="3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499984740745262"/>
      </top>
      <bottom style="thin">
        <color indexed="64"/>
      </bottom>
      <diagonal/>
    </border>
    <border>
      <left style="thin">
        <color theme="0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3" tint="-0.49998474074526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4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4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10" fillId="0" borderId="0"/>
    <xf numFmtId="0" fontId="13" fillId="0" borderId="0"/>
  </cellStyleXfs>
  <cellXfs count="105">
    <xf numFmtId="0" fontId="0" fillId="0" borderId="0" xfId="0"/>
    <xf numFmtId="3" fontId="0" fillId="0" borderId="0" xfId="0" applyNumberFormat="1" applyAlignment="1"/>
    <xf numFmtId="0" fontId="4" fillId="5" borderId="2" xfId="0" applyFont="1" applyFill="1" applyBorder="1"/>
    <xf numFmtId="0" fontId="0" fillId="6" borderId="2" xfId="0" applyFill="1" applyBorder="1"/>
    <xf numFmtId="3" fontId="0" fillId="6" borderId="2" xfId="0" applyNumberForma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6" borderId="1" xfId="0" applyFont="1" applyFill="1" applyBorder="1"/>
    <xf numFmtId="0" fontId="1" fillId="8" borderId="2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" fillId="8" borderId="8" xfId="2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vertical="center" wrapText="1"/>
    </xf>
    <xf numFmtId="3" fontId="2" fillId="4" borderId="9" xfId="2" applyNumberFormat="1" applyFont="1" applyFill="1" applyBorder="1" applyAlignment="1">
      <alignment vertical="center" wrapText="1"/>
    </xf>
    <xf numFmtId="4" fontId="2" fillId="4" borderId="9" xfId="2" applyNumberFormat="1" applyFont="1" applyFill="1" applyBorder="1" applyAlignment="1">
      <alignment horizontal="center" vertical="center" wrapText="1"/>
    </xf>
    <xf numFmtId="4" fontId="2" fillId="4" borderId="3" xfId="2" applyNumberFormat="1" applyFont="1" applyFill="1" applyBorder="1" applyAlignment="1">
      <alignment horizontal="right" vertical="center" wrapText="1"/>
    </xf>
    <xf numFmtId="4" fontId="2" fillId="4" borderId="10" xfId="2" applyNumberFormat="1" applyFont="1" applyFill="1" applyBorder="1" applyAlignment="1">
      <alignment horizontal="center" vertical="center" wrapText="1"/>
    </xf>
    <xf numFmtId="4" fontId="2" fillId="4" borderId="7" xfId="2" applyNumberFormat="1" applyFont="1" applyFill="1" applyBorder="1" applyAlignment="1">
      <alignment horizontal="right" vertical="center" wrapText="1"/>
    </xf>
    <xf numFmtId="0" fontId="11" fillId="0" borderId="0" xfId="2" applyFont="1"/>
    <xf numFmtId="3" fontId="2" fillId="4" borderId="8" xfId="2" applyNumberFormat="1" applyFont="1" applyFill="1" applyBorder="1" applyAlignment="1">
      <alignment vertical="center" wrapText="1"/>
    </xf>
    <xf numFmtId="3" fontId="2" fillId="4" borderId="2" xfId="2" applyNumberFormat="1" applyFont="1" applyFill="1" applyBorder="1" applyAlignment="1">
      <alignment vertical="center" wrapText="1"/>
    </xf>
    <xf numFmtId="4" fontId="2" fillId="4" borderId="2" xfId="2" applyNumberFormat="1" applyFont="1" applyFill="1" applyBorder="1" applyAlignment="1">
      <alignment horizontal="center" vertical="center" wrapText="1"/>
    </xf>
    <xf numFmtId="4" fontId="2" fillId="4" borderId="2" xfId="2" applyNumberFormat="1" applyFont="1" applyFill="1" applyBorder="1" applyAlignment="1">
      <alignment horizontal="right" vertical="center" wrapText="1"/>
    </xf>
    <xf numFmtId="4" fontId="2" fillId="4" borderId="11" xfId="2" applyNumberFormat="1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vertical="center" wrapText="1"/>
    </xf>
    <xf numFmtId="3" fontId="2" fillId="4" borderId="10" xfId="2" applyNumberFormat="1" applyFont="1" applyFill="1" applyBorder="1" applyAlignment="1">
      <alignment vertical="center" wrapText="1"/>
    </xf>
    <xf numFmtId="3" fontId="2" fillId="4" borderId="13" xfId="2" applyNumberFormat="1" applyFont="1" applyFill="1" applyBorder="1" applyAlignment="1">
      <alignment vertical="center" wrapText="1"/>
    </xf>
    <xf numFmtId="4" fontId="2" fillId="4" borderId="12" xfId="2" applyNumberFormat="1" applyFont="1" applyFill="1" applyBorder="1" applyAlignment="1">
      <alignment horizontal="right" vertical="center" wrapText="1"/>
    </xf>
    <xf numFmtId="4" fontId="2" fillId="4" borderId="13" xfId="2" applyNumberFormat="1" applyFont="1" applyFill="1" applyBorder="1" applyAlignment="1">
      <alignment horizontal="right" vertical="center" wrapText="1"/>
    </xf>
    <xf numFmtId="4" fontId="2" fillId="4" borderId="8" xfId="2" applyNumberFormat="1" applyFont="1" applyFill="1" applyBorder="1" applyAlignment="1">
      <alignment horizontal="right" vertical="center" wrapText="1"/>
    </xf>
    <xf numFmtId="4" fontId="2" fillId="4" borderId="12" xfId="2" applyNumberFormat="1" applyFont="1" applyFill="1" applyBorder="1" applyAlignment="1">
      <alignment horizontal="center" vertical="center" wrapText="1"/>
    </xf>
    <xf numFmtId="4" fontId="2" fillId="4" borderId="10" xfId="2" applyNumberFormat="1" applyFont="1" applyFill="1" applyBorder="1" applyAlignment="1">
      <alignment horizontal="right" vertical="center" wrapText="1"/>
    </xf>
    <xf numFmtId="4" fontId="2" fillId="4" borderId="13" xfId="2" applyNumberFormat="1" applyFont="1" applyFill="1" applyBorder="1" applyAlignment="1">
      <alignment horizontal="center" vertical="center" wrapText="1"/>
    </xf>
    <xf numFmtId="4" fontId="2" fillId="4" borderId="9" xfId="2" applyNumberFormat="1" applyFont="1" applyFill="1" applyBorder="1" applyAlignment="1">
      <alignment horizontal="right" vertical="center" wrapText="1"/>
    </xf>
    <xf numFmtId="3" fontId="2" fillId="4" borderId="12" xfId="2" applyNumberFormat="1" applyFont="1" applyFill="1" applyBorder="1" applyAlignment="1">
      <alignment vertical="center" wrapText="1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3" fontId="11" fillId="0" borderId="0" xfId="2" applyNumberFormat="1" applyFont="1"/>
    <xf numFmtId="3" fontId="5" fillId="5" borderId="2" xfId="0" applyNumberFormat="1" applyFont="1" applyFill="1" applyBorder="1"/>
    <xf numFmtId="0" fontId="5" fillId="5" borderId="2" xfId="0" applyFont="1" applyFill="1" applyBorder="1"/>
    <xf numFmtId="0" fontId="13" fillId="0" borderId="0" xfId="5"/>
    <xf numFmtId="165" fontId="9" fillId="7" borderId="9" xfId="2" applyNumberFormat="1" applyFont="1" applyFill="1" applyBorder="1"/>
    <xf numFmtId="0" fontId="14" fillId="3" borderId="8" xfId="5" applyFont="1" applyFill="1" applyBorder="1" applyAlignment="1">
      <alignment horizontal="center" vertical="center" wrapText="1"/>
    </xf>
    <xf numFmtId="0" fontId="8" fillId="0" borderId="0" xfId="2"/>
    <xf numFmtId="0" fontId="3" fillId="2" borderId="15" xfId="0" applyFont="1" applyFill="1" applyBorder="1" applyAlignment="1">
      <alignment horizontal="center" vertical="center" wrapText="1"/>
    </xf>
    <xf numFmtId="167" fontId="2" fillId="4" borderId="2" xfId="0" applyNumberFormat="1" applyFont="1" applyFill="1" applyBorder="1"/>
    <xf numFmtId="0" fontId="1" fillId="10" borderId="2" xfId="5" applyFont="1" applyFill="1" applyBorder="1" applyAlignment="1">
      <alignment vertical="center" wrapText="1"/>
    </xf>
    <xf numFmtId="169" fontId="1" fillId="10" borderId="2" xfId="5" applyNumberFormat="1" applyFont="1" applyFill="1" applyBorder="1"/>
    <xf numFmtId="0" fontId="15" fillId="6" borderId="8" xfId="5" applyFont="1" applyFill="1" applyBorder="1"/>
    <xf numFmtId="169" fontId="15" fillId="6" borderId="8" xfId="5" applyNumberFormat="1" applyFont="1" applyFill="1" applyBorder="1"/>
    <xf numFmtId="0" fontId="9" fillId="7" borderId="16" xfId="5" applyFont="1" applyFill="1" applyBorder="1"/>
    <xf numFmtId="169" fontId="13" fillId="7" borderId="16" xfId="5" applyNumberFormat="1" applyFill="1" applyBorder="1"/>
    <xf numFmtId="0" fontId="9" fillId="10" borderId="2" xfId="5" applyFont="1" applyFill="1" applyBorder="1" applyAlignment="1">
      <alignment horizontal="left" vertical="center" wrapText="1"/>
    </xf>
    <xf numFmtId="0" fontId="9" fillId="6" borderId="2" xfId="5" applyFont="1" applyFill="1" applyBorder="1" applyAlignment="1">
      <alignment horizontal="left" vertical="center" wrapText="1"/>
    </xf>
    <xf numFmtId="169" fontId="15" fillId="10" borderId="2" xfId="5" applyNumberFormat="1" applyFont="1" applyFill="1" applyBorder="1"/>
    <xf numFmtId="169" fontId="11" fillId="0" borderId="0" xfId="5" applyNumberFormat="1" applyFont="1"/>
    <xf numFmtId="0" fontId="11" fillId="0" borderId="0" xfId="5" applyFont="1"/>
    <xf numFmtId="0" fontId="13" fillId="7" borderId="16" xfId="5" applyFill="1" applyBorder="1"/>
    <xf numFmtId="167" fontId="2" fillId="4" borderId="2" xfId="0" applyNumberFormat="1" applyFont="1" applyFill="1" applyBorder="1" applyAlignment="1">
      <alignment horizontal="right" vertical="center"/>
    </xf>
    <xf numFmtId="0" fontId="15" fillId="5" borderId="14" xfId="2" applyFont="1" applyFill="1" applyBorder="1" applyAlignment="1">
      <alignment vertical="center" wrapText="1"/>
    </xf>
    <xf numFmtId="165" fontId="15" fillId="5" borderId="8" xfId="1" applyNumberFormat="1" applyFont="1" applyFill="1" applyBorder="1" applyAlignment="1">
      <alignment horizontal="right" vertical="center"/>
    </xf>
    <xf numFmtId="10" fontId="6" fillId="6" borderId="1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/>
    <xf numFmtId="168" fontId="4" fillId="0" borderId="0" xfId="0" applyNumberFormat="1" applyFont="1"/>
    <xf numFmtId="164" fontId="5" fillId="6" borderId="2" xfId="0" applyNumberFormat="1" applyFont="1" applyFill="1" applyBorder="1" applyAlignment="1"/>
    <xf numFmtId="168" fontId="5" fillId="5" borderId="2" xfId="0" applyNumberFormat="1" applyFont="1" applyFill="1" applyBorder="1"/>
    <xf numFmtId="0" fontId="5" fillId="9" borderId="1" xfId="0" applyFont="1" applyFill="1" applyBorder="1"/>
    <xf numFmtId="0" fontId="0" fillId="9" borderId="2" xfId="0" applyFill="1" applyBorder="1"/>
    <xf numFmtId="168" fontId="1" fillId="9" borderId="2" xfId="0" applyNumberFormat="1" applyFont="1" applyFill="1" applyBorder="1"/>
    <xf numFmtId="168" fontId="12" fillId="9" borderId="2" xfId="0" applyNumberFormat="1" applyFont="1" applyFill="1" applyBorder="1"/>
    <xf numFmtId="0" fontId="6" fillId="4" borderId="2" xfId="2" applyFont="1" applyFill="1" applyBorder="1" applyAlignment="1">
      <alignment vertical="center" wrapText="1"/>
    </xf>
    <xf numFmtId="169" fontId="13" fillId="0" borderId="0" xfId="5" applyNumberFormat="1"/>
    <xf numFmtId="166" fontId="5" fillId="5" borderId="2" xfId="0" applyNumberFormat="1" applyFont="1" applyFill="1" applyBorder="1"/>
    <xf numFmtId="167" fontId="6" fillId="4" borderId="2" xfId="0" applyNumberFormat="1" applyFont="1" applyFill="1" applyBorder="1"/>
    <xf numFmtId="4" fontId="2" fillId="7" borderId="17" xfId="2" applyNumberFormat="1" applyFont="1" applyFill="1" applyBorder="1" applyAlignment="1">
      <alignment horizontal="right" vertical="center" wrapText="1"/>
    </xf>
    <xf numFmtId="4" fontId="2" fillId="7" borderId="18" xfId="2" applyNumberFormat="1" applyFont="1" applyFill="1" applyBorder="1" applyAlignment="1">
      <alignment horizontal="right" vertical="center" wrapText="1"/>
    </xf>
    <xf numFmtId="3" fontId="2" fillId="7" borderId="19" xfId="0" applyNumberFormat="1" applyFont="1" applyFill="1" applyBorder="1" applyAlignment="1">
      <alignment horizontal="right" vertical="center"/>
    </xf>
    <xf numFmtId="4" fontId="2" fillId="7" borderId="20" xfId="2" applyNumberFormat="1" applyFont="1" applyFill="1" applyBorder="1" applyAlignment="1">
      <alignment horizontal="right" vertical="center" wrapText="1"/>
    </xf>
    <xf numFmtId="3" fontId="2" fillId="7" borderId="21" xfId="0" applyNumberFormat="1" applyFont="1" applyFill="1" applyBorder="1" applyAlignment="1">
      <alignment horizontal="right" vertical="center"/>
    </xf>
    <xf numFmtId="3" fontId="2" fillId="7" borderId="22" xfId="0" applyNumberFormat="1" applyFont="1" applyFill="1" applyBorder="1" applyAlignment="1">
      <alignment horizontal="right" vertical="center"/>
    </xf>
    <xf numFmtId="3" fontId="5" fillId="5" borderId="23" xfId="0" applyNumberFormat="1" applyFont="1" applyFill="1" applyBorder="1"/>
    <xf numFmtId="3" fontId="5" fillId="6" borderId="23" xfId="0" applyNumberFormat="1" applyFont="1" applyFill="1" applyBorder="1"/>
    <xf numFmtId="168" fontId="1" fillId="9" borderId="23" xfId="0" applyNumberFormat="1" applyFont="1" applyFill="1" applyBorder="1"/>
    <xf numFmtId="3" fontId="2" fillId="7" borderId="25" xfId="0" applyNumberFormat="1" applyFont="1" applyFill="1" applyBorder="1" applyAlignment="1">
      <alignment horizontal="right" vertical="center"/>
    </xf>
    <xf numFmtId="3" fontId="2" fillId="7" borderId="26" xfId="0" applyNumberFormat="1" applyFont="1" applyFill="1" applyBorder="1" applyAlignment="1">
      <alignment horizontal="right" vertical="center"/>
    </xf>
    <xf numFmtId="3" fontId="2" fillId="7" borderId="27" xfId="0" applyNumberFormat="1" applyFont="1" applyFill="1" applyBorder="1" applyAlignment="1">
      <alignment horizontal="right" vertical="center"/>
    </xf>
    <xf numFmtId="3" fontId="2" fillId="7" borderId="28" xfId="0" applyNumberFormat="1" applyFont="1" applyFill="1" applyBorder="1" applyAlignment="1">
      <alignment horizontal="right" vertical="center"/>
    </xf>
    <xf numFmtId="3" fontId="4" fillId="4" borderId="24" xfId="0" applyNumberFormat="1" applyFont="1" applyFill="1" applyBorder="1" applyAlignment="1">
      <alignment horizontal="right" vertical="center"/>
    </xf>
    <xf numFmtId="3" fontId="4" fillId="4" borderId="29" xfId="0" applyNumberFormat="1" applyFont="1" applyFill="1" applyBorder="1" applyAlignment="1">
      <alignment horizontal="right" vertical="center"/>
    </xf>
    <xf numFmtId="3" fontId="16" fillId="7" borderId="19" xfId="0" applyNumberFormat="1" applyFont="1" applyFill="1" applyBorder="1" applyAlignment="1">
      <alignment horizontal="right" vertical="center"/>
    </xf>
    <xf numFmtId="0" fontId="1" fillId="8" borderId="2" xfId="2" applyFont="1" applyFill="1" applyBorder="1" applyAlignment="1">
      <alignment horizontal="center" vertical="center" textRotation="90" wrapText="1"/>
    </xf>
    <xf numFmtId="0" fontId="1" fillId="8" borderId="2" xfId="2" applyFont="1" applyFill="1" applyBorder="1" applyAlignment="1">
      <alignment horizontal="center" vertical="center" wrapText="1"/>
    </xf>
    <xf numFmtId="0" fontId="17" fillId="0" borderId="0" xfId="0" applyFont="1"/>
    <xf numFmtId="3" fontId="18" fillId="0" borderId="0" xfId="0" applyNumberFormat="1" applyFont="1" applyAlignment="1"/>
    <xf numFmtId="0" fontId="19" fillId="0" borderId="0" xfId="0" applyFont="1" applyBorder="1" applyAlignment="1">
      <alignment horizontal="right"/>
    </xf>
    <xf numFmtId="0" fontId="18" fillId="0" borderId="0" xfId="0" applyFont="1"/>
    <xf numFmtId="3" fontId="19" fillId="0" borderId="0" xfId="0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4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6">
    <cellStyle name="Normal_Sheet1" xfId="3"/>
    <cellStyle name="Normalno" xfId="0" builtinId="0"/>
    <cellStyle name="Normalno 2" xfId="2"/>
    <cellStyle name="Normalno 2 2" xfId="5"/>
    <cellStyle name="Normalno_List1" xfId="1"/>
    <cellStyle name="Obično_Knjiga2" xfId="4"/>
  </cellStyles>
  <dxfs count="0"/>
  <tableStyles count="0" defaultTableStyle="TableStyleMedium2" defaultPivotStyle="PivotStyleLight16"/>
  <colors>
    <mruColors>
      <color rgb="FF4D4D4D"/>
      <color rgb="FFFFFFCC"/>
      <color rgb="FFBEBEBE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Ukupan prihod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6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252308394480919E-2"/>
          <c:y val="0.11422541025101833"/>
          <c:w val="0.61436067925684534"/>
          <c:h val="0.72058069892598742"/>
        </c:manualLayout>
      </c:layout>
      <c:pie3DChart>
        <c:varyColors val="1"/>
        <c:ser>
          <c:idx val="0"/>
          <c:order val="0"/>
          <c:tx>
            <c:strRef>
              <c:f>'Grafikon 1'!$A$12</c:f>
              <c:strCache>
                <c:ptCount val="1"/>
                <c:pt idx="0">
                  <c:v>Ukupan prihod</c:v>
                </c:pt>
              </c:strCache>
            </c:strRef>
          </c:tx>
          <c:dPt>
            <c:idx val="0"/>
            <c:bubble3D val="0"/>
            <c:explosion val="10"/>
          </c:dPt>
          <c:dPt>
            <c:idx val="1"/>
            <c:bubble3D val="0"/>
            <c:explosion val="8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2372905091259715"/>
                  <c:y val="-0.20931476104941688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9181018661849331E-3"/>
                  <c:y val="-7.4719424908681664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rgbClr val="1C437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165225287329571"/>
                  <c:y val="6.0489085205812691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rgbClr val="1C437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1'!$B$11:$D$11</c:f>
              <c:strCache>
                <c:ptCount val="3"/>
                <c:pt idx="0">
                  <c:v>Udio 34 grada iz VIII. skupine po IR u RH</c:v>
                </c:pt>
                <c:pt idx="1">
                  <c:v>Udio 29 općina iz VIII. skupine po IR u RH</c:v>
                </c:pt>
                <c:pt idx="2">
                  <c:v>Preostali gradovi i općine u RH</c:v>
                </c:pt>
              </c:strCache>
            </c:strRef>
          </c:cat>
          <c:val>
            <c:numRef>
              <c:f>'Grafikon 1'!$B$12:$D$12</c:f>
              <c:numCache>
                <c:formatCode>0.0%</c:formatCode>
                <c:ptCount val="3"/>
                <c:pt idx="0">
                  <c:v>0.70099999999999996</c:v>
                </c:pt>
                <c:pt idx="1">
                  <c:v>2.1999999999999999E-2</c:v>
                </c:pt>
                <c:pt idx="2">
                  <c:v>0.27700000000000002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357319094621445"/>
          <c:y val="0.53030761757362821"/>
          <c:w val="0.36377340710407807"/>
          <c:h val="0.4033887263374718"/>
        </c:manualLayout>
      </c:layout>
      <c:overlay val="0"/>
      <c:txPr>
        <a:bodyPr/>
        <a:lstStyle/>
        <a:p>
          <a:pPr rtl="0"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Broj </a:t>
            </a:r>
            <a:r>
              <a:rPr lang="hr-HR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zaposlenih</a:t>
            </a:r>
            <a:endParaRPr lang="en-US" sz="10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455008272877687E-3"/>
          <c:y val="0.10699287589051369"/>
          <c:w val="0.64882871886145965"/>
          <c:h val="0.71745484939382576"/>
        </c:manualLayout>
      </c:layout>
      <c:pie3DChart>
        <c:varyColors val="1"/>
        <c:ser>
          <c:idx val="0"/>
          <c:order val="0"/>
          <c:tx>
            <c:strRef>
              <c:f>'Grafikon 1'!$A$20</c:f>
              <c:strCache>
                <c:ptCount val="1"/>
                <c:pt idx="0">
                  <c:v>Broj zaposlenih</c:v>
                </c:pt>
              </c:strCache>
            </c:strRef>
          </c:tx>
          <c:dPt>
            <c:idx val="1"/>
            <c:bubble3D val="0"/>
            <c:explosion val="13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explosion val="13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2991895486145561"/>
                  <c:y val="-0.15351518560179978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718221075744683E-3"/>
                  <c:y val="8.561039245094362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131045227972276"/>
                  <c:y val="6.14052249319217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1'!$B$19:$D$19</c:f>
              <c:strCache>
                <c:ptCount val="3"/>
                <c:pt idx="0">
                  <c:v>Udio 34 grada iz VIII. skupine po IR u RH</c:v>
                </c:pt>
                <c:pt idx="1">
                  <c:v>Udio 29 općina iz VIII. skupine po IR u RH</c:v>
                </c:pt>
                <c:pt idx="2">
                  <c:v>Preostali gradovi i općine u RH</c:v>
                </c:pt>
              </c:strCache>
            </c:strRef>
          </c:cat>
          <c:val>
            <c:numRef>
              <c:f>'Grafikon 1'!$B$20:$D$20</c:f>
              <c:numCache>
                <c:formatCode>0.0%</c:formatCode>
                <c:ptCount val="3"/>
                <c:pt idx="0">
                  <c:v>0.627</c:v>
                </c:pt>
                <c:pt idx="1">
                  <c:v>2.4E-2</c:v>
                </c:pt>
                <c:pt idx="2">
                  <c:v>0.34799999999999998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620003828272909"/>
          <c:y val="0.51283745781777279"/>
          <c:w val="0.34514565977076467"/>
          <c:h val="0.38540260592425946"/>
        </c:manualLayout>
      </c:layout>
      <c:overlay val="0"/>
      <c:txPr>
        <a:bodyPr/>
        <a:lstStyle/>
        <a:p>
          <a:pPr rtl="0"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solidFill>
                  <a:schemeClr val="accent1">
                    <a:lumMod val="50000"/>
                  </a:schemeClr>
                </a:solidFill>
              </a:rPr>
              <a:t>Broj poduz</a:t>
            </a:r>
            <a:r>
              <a:rPr lang="hr-HR" sz="1200">
                <a:solidFill>
                  <a:schemeClr val="accent1">
                    <a:lumMod val="50000"/>
                  </a:schemeClr>
                </a:solidFill>
              </a:rPr>
              <a:t>etnika</a:t>
            </a:r>
            <a:endParaRPr lang="en-US" sz="1200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3675488480606593"/>
          <c:w val="0.73792124781653157"/>
          <c:h val="0.81666136841590442"/>
        </c:manualLayout>
      </c:layout>
      <c:pie3DChart>
        <c:varyColors val="1"/>
        <c:ser>
          <c:idx val="0"/>
          <c:order val="0"/>
          <c:tx>
            <c:strRef>
              <c:f>'Grafikon 1'!$A$20</c:f>
              <c:strCache>
                <c:ptCount val="1"/>
                <c:pt idx="0">
                  <c:v>Broj zaposlenih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explosion val="9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explosion val="12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166243251666852"/>
                  <c:y val="-0.16170587372230646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39%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844332602754553E-3"/>
                  <c:y val="-2.287458632888280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50000"/>
                        </a:schemeClr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4953554631558802"/>
                  <c:y val="5.29576465985230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1'!$B$19:$D$19</c:f>
              <c:strCache>
                <c:ptCount val="3"/>
                <c:pt idx="0">
                  <c:v>Udio 34 grada iz VIII. skupine po IR u RH</c:v>
                </c:pt>
                <c:pt idx="1">
                  <c:v>Udio 29 općina iz VIII. skupine po IR u RH</c:v>
                </c:pt>
                <c:pt idx="2">
                  <c:v>Preostali gradovi i općine u RH</c:v>
                </c:pt>
              </c:strCache>
            </c:strRef>
          </c:cat>
          <c:val>
            <c:numRef>
              <c:f>'Grafikon 1'!$B$20:$D$20</c:f>
              <c:numCache>
                <c:formatCode>0.0%</c:formatCode>
                <c:ptCount val="3"/>
                <c:pt idx="0">
                  <c:v>0.627</c:v>
                </c:pt>
                <c:pt idx="1">
                  <c:v>2.4E-2</c:v>
                </c:pt>
                <c:pt idx="2">
                  <c:v>0.34799999999999998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601803497357789"/>
          <c:y val="0.52275802481211586"/>
          <c:w val="0.36004285260447821"/>
          <c:h val="0.43898371399227271"/>
        </c:manualLayout>
      </c:layout>
      <c:overlay val="0"/>
      <c:txPr>
        <a:bodyPr/>
        <a:lstStyle/>
        <a:p>
          <a:pPr rtl="0"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492452255622751E-2"/>
          <c:y val="5.0926037441493856E-2"/>
          <c:w val="0.95150754774437729"/>
          <c:h val="0.778997588171714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2'!$B$2</c:f>
              <c:strCache>
                <c:ptCount val="1"/>
                <c:pt idx="0">
                  <c:v>Prihod po zaposlenom</c:v>
                </c:pt>
              </c:strCache>
            </c:strRef>
          </c:tx>
          <c:spPr>
            <a:solidFill>
              <a:srgbClr val="1C4372"/>
            </a:solidFill>
          </c:spPr>
          <c:invertIfNegative val="0"/>
          <c:cat>
            <c:strRef>
              <c:f>'Grafikon 2'!$A$3:$A$12</c:f>
              <c:strCache>
                <c:ptCount val="10"/>
                <c:pt idx="0">
                  <c:v>Zagreb</c:v>
                </c:pt>
                <c:pt idx="1">
                  <c:v>Fažana - Fasana</c:v>
                </c:pt>
                <c:pt idx="2">
                  <c:v>Rovinj - Rovigno</c:v>
                </c:pt>
                <c:pt idx="3">
                  <c:v>Kolan</c:v>
                </c:pt>
                <c:pt idx="4">
                  <c:v>Krk</c:v>
                </c:pt>
                <c:pt idx="5">
                  <c:v>Funtana - Fontane</c:v>
                </c:pt>
                <c:pt idx="6">
                  <c:v>Bale - Valle</c:v>
                </c:pt>
                <c:pt idx="7">
                  <c:v>Zaprešić</c:v>
                </c:pt>
                <c:pt idx="8">
                  <c:v>Medulin</c:v>
                </c:pt>
                <c:pt idx="9">
                  <c:v>Malinska - Dubašnica</c:v>
                </c:pt>
              </c:strCache>
            </c:strRef>
          </c:cat>
          <c:val>
            <c:numRef>
              <c:f>'Grafikon 2'!$B$3:$B$12</c:f>
              <c:numCache>
                <c:formatCode>#,##0.0_ ;\-#,##0.0\ </c:formatCode>
                <c:ptCount val="10"/>
                <c:pt idx="0">
                  <c:v>991.3059008699372</c:v>
                </c:pt>
                <c:pt idx="1">
                  <c:v>929.39647148288975</c:v>
                </c:pt>
                <c:pt idx="2">
                  <c:v>873.63359315967386</c:v>
                </c:pt>
                <c:pt idx="3">
                  <c:v>732.67291346153843</c:v>
                </c:pt>
                <c:pt idx="4">
                  <c:v>698.94656098871576</c:v>
                </c:pt>
                <c:pt idx="5">
                  <c:v>695.87418320610686</c:v>
                </c:pt>
                <c:pt idx="6">
                  <c:v>679.21104090909091</c:v>
                </c:pt>
                <c:pt idx="7">
                  <c:v>678.75123223801063</c:v>
                </c:pt>
                <c:pt idx="8">
                  <c:v>668.7685064327485</c:v>
                </c:pt>
                <c:pt idx="9">
                  <c:v>653.75540408163261</c:v>
                </c:pt>
              </c:numCache>
            </c:numRef>
          </c:val>
        </c:ser>
        <c:ser>
          <c:idx val="1"/>
          <c:order val="1"/>
          <c:tx>
            <c:strRef>
              <c:f>'Grafikon 2'!$C$2</c:f>
              <c:strCache>
                <c:ptCount val="1"/>
                <c:pt idx="0">
                  <c:v>Dobit/ gubitak po zaposlenom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'Grafikon 2'!$A$3:$A$12</c:f>
              <c:strCache>
                <c:ptCount val="10"/>
                <c:pt idx="0">
                  <c:v>Zagreb</c:v>
                </c:pt>
                <c:pt idx="1">
                  <c:v>Fažana - Fasana</c:v>
                </c:pt>
                <c:pt idx="2">
                  <c:v>Rovinj - Rovigno</c:v>
                </c:pt>
                <c:pt idx="3">
                  <c:v>Kolan</c:v>
                </c:pt>
                <c:pt idx="4">
                  <c:v>Krk</c:v>
                </c:pt>
                <c:pt idx="5">
                  <c:v>Funtana - Fontane</c:v>
                </c:pt>
                <c:pt idx="6">
                  <c:v>Bale - Valle</c:v>
                </c:pt>
                <c:pt idx="7">
                  <c:v>Zaprešić</c:v>
                </c:pt>
                <c:pt idx="8">
                  <c:v>Medulin</c:v>
                </c:pt>
                <c:pt idx="9">
                  <c:v>Malinska - Dubašnica</c:v>
                </c:pt>
              </c:strCache>
            </c:strRef>
          </c:cat>
          <c:val>
            <c:numRef>
              <c:f>'Grafikon 2'!$C$3:$C$12</c:f>
              <c:numCache>
                <c:formatCode>#,##0.0_ ;\-#,##0.0\ </c:formatCode>
                <c:ptCount val="10"/>
                <c:pt idx="0">
                  <c:v>37.595083912186958</c:v>
                </c:pt>
                <c:pt idx="1">
                  <c:v>80.946163498098855</c:v>
                </c:pt>
                <c:pt idx="2">
                  <c:v>37.568399284151923</c:v>
                </c:pt>
                <c:pt idx="3">
                  <c:v>15.932336538461538</c:v>
                </c:pt>
                <c:pt idx="4">
                  <c:v>12.900533584094573</c:v>
                </c:pt>
                <c:pt idx="5">
                  <c:v>35.48188549618321</c:v>
                </c:pt>
                <c:pt idx="6">
                  <c:v>50.053790909090914</c:v>
                </c:pt>
                <c:pt idx="7">
                  <c:v>12.81721003552398</c:v>
                </c:pt>
                <c:pt idx="8">
                  <c:v>29.797443274853798</c:v>
                </c:pt>
                <c:pt idx="9">
                  <c:v>15.658125510204082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406720"/>
        <c:axId val="283371200"/>
        <c:axId val="0"/>
      </c:bar3DChart>
      <c:catAx>
        <c:axId val="149406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 baseline="0">
                <a:solidFill>
                  <a:srgbClr val="1C437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83371200"/>
        <c:crosses val="autoZero"/>
        <c:auto val="1"/>
        <c:lblAlgn val="ctr"/>
        <c:lblOffset val="100"/>
        <c:noMultiLvlLbl val="0"/>
      </c:catAx>
      <c:valAx>
        <c:axId val="283371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C437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4940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33262290036825"/>
          <c:y val="0.10608417563318522"/>
          <c:w val="0.2346395189809907"/>
          <c:h val="0.12654583029555619"/>
        </c:manualLayout>
      </c:layout>
      <c:overlay val="0"/>
      <c:txPr>
        <a:bodyPr/>
        <a:lstStyle/>
        <a:p>
          <a:pPr>
            <a:defRPr sz="900" b="1">
              <a:solidFill>
                <a:srgbClr val="1C437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5.2676586866040771E-2"/>
          <c:y val="1.551531450067623E-2"/>
          <c:w val="0.90302515687484586"/>
          <c:h val="0.903634458483387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2B69B3"/>
              </a:solidFill>
            </c:spPr>
          </c:dPt>
          <c:dPt>
            <c:idx val="2"/>
            <c:invertIfNegative val="0"/>
            <c:bubble3D val="0"/>
            <c:spPr>
              <a:solidFill>
                <a:srgbClr val="6499DA"/>
              </a:solidFill>
            </c:spPr>
          </c:dPt>
          <c:dPt>
            <c:idx val="3"/>
            <c:invertIfNegative val="0"/>
            <c:bubble3D val="0"/>
            <c:spPr>
              <a:solidFill>
                <a:srgbClr val="A0C1E8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DAEC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'Grafikon 3'!$A$3:$A$8</c:f>
              <c:strCache>
                <c:ptCount val="6"/>
                <c:pt idx="0">
                  <c:v>Rovinj - Rovigno</c:v>
                </c:pt>
                <c:pt idx="1">
                  <c:v>Sutivan</c:v>
                </c:pt>
                <c:pt idx="2">
                  <c:v>Punat</c:v>
                </c:pt>
                <c:pt idx="3">
                  <c:v>Zagreb</c:v>
                </c:pt>
                <c:pt idx="4">
                  <c:v>Hvar</c:v>
                </c:pt>
                <c:pt idx="5">
                  <c:v>RH</c:v>
                </c:pt>
              </c:strCache>
            </c:strRef>
          </c:cat>
          <c:val>
            <c:numRef>
              <c:f>'Grafikon 3'!$B$3:$B$8</c:f>
              <c:numCache>
                <c:formatCode>#,##0</c:formatCode>
                <c:ptCount val="6"/>
                <c:pt idx="0">
                  <c:v>6737.7356333267053</c:v>
                </c:pt>
                <c:pt idx="1">
                  <c:v>6694.4106425702803</c:v>
                </c:pt>
                <c:pt idx="2">
                  <c:v>6260.5811713836501</c:v>
                </c:pt>
                <c:pt idx="3">
                  <c:v>6230.6281929826682</c:v>
                </c:pt>
                <c:pt idx="4">
                  <c:v>6155.1736752136749</c:v>
                </c:pt>
                <c:pt idx="5" formatCode="#,##0_ ;[Red]\-#,##0\ ">
                  <c:v>5372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4206976"/>
        <c:axId val="283374656"/>
        <c:axId val="0"/>
      </c:bar3DChart>
      <c:catAx>
        <c:axId val="1742069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83374656"/>
        <c:crosses val="autoZero"/>
        <c:auto val="0"/>
        <c:lblAlgn val="ctr"/>
        <c:lblOffset val="100"/>
        <c:tickMarkSkip val="1"/>
        <c:noMultiLvlLbl val="0"/>
      </c:catAx>
      <c:valAx>
        <c:axId val="283374656"/>
        <c:scaling>
          <c:orientation val="minMax"/>
          <c:max val="71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420697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534352</xdr:colOff>
      <xdr:row>2</xdr:row>
      <xdr:rowOff>102870</xdr:rowOff>
    </xdr:from>
    <xdr:to>
      <xdr:col>19</xdr:col>
      <xdr:colOff>471487</xdr:colOff>
      <xdr:row>14</xdr:row>
      <xdr:rowOff>300990</xdr:rowOff>
    </xdr:to>
    <xdr:grpSp>
      <xdr:nvGrpSpPr>
        <xdr:cNvPr id="2" name="Grupa 1"/>
        <xdr:cNvGrpSpPr/>
      </xdr:nvGrpSpPr>
      <xdr:grpSpPr>
        <a:xfrm>
          <a:off x="7316152" y="626745"/>
          <a:ext cx="9938385" cy="2655570"/>
          <a:chOff x="7331392" y="533400"/>
          <a:chExt cx="9995535" cy="2567940"/>
        </a:xfrm>
      </xdr:grpSpPr>
      <xdr:graphicFrame macro="">
        <xdr:nvGraphicFramePr>
          <xdr:cNvPr id="3" name="Chart 7"/>
          <xdr:cNvGraphicFramePr>
            <a:graphicFrameLocks/>
          </xdr:cNvGraphicFramePr>
        </xdr:nvGraphicFramePr>
        <xdr:xfrm>
          <a:off x="7331392" y="533400"/>
          <a:ext cx="5013008" cy="2567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8"/>
          <xdr:cNvGraphicFramePr>
            <a:graphicFrameLocks/>
          </xdr:cNvGraphicFramePr>
        </xdr:nvGraphicFramePr>
        <xdr:xfrm>
          <a:off x="12337732" y="540067"/>
          <a:ext cx="4989195" cy="25603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oneCellAnchor>
    <xdr:from>
      <xdr:col>0</xdr:col>
      <xdr:colOff>0</xdr:colOff>
      <xdr:row>0</xdr:row>
      <xdr:rowOff>0</xdr:rowOff>
    </xdr:from>
    <xdr:ext cx="1304657" cy="274344"/>
    <xdr:pic>
      <xdr:nvPicPr>
        <xdr:cNvPr id="5" name="Slika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oneCellAnchor>
  <xdr:twoCellAnchor>
    <xdr:from>
      <xdr:col>6</xdr:col>
      <xdr:colOff>0</xdr:colOff>
      <xdr:row>31</xdr:row>
      <xdr:rowOff>0</xdr:rowOff>
    </xdr:from>
    <xdr:to>
      <xdr:col>13</xdr:col>
      <xdr:colOff>295275</xdr:colOff>
      <xdr:row>45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128584</xdr:rowOff>
    </xdr:from>
    <xdr:to>
      <xdr:col>18</xdr:col>
      <xdr:colOff>495300</xdr:colOff>
      <xdr:row>14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304657" cy="274344"/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1</xdr:row>
      <xdr:rowOff>0</xdr:rowOff>
    </xdr:from>
    <xdr:to>
      <xdr:col>16</xdr:col>
      <xdr:colOff>76200</xdr:colOff>
      <xdr:row>17</xdr:row>
      <xdr:rowOff>85725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M13" sqref="M13"/>
    </sheetView>
  </sheetViews>
  <sheetFormatPr defaultColWidth="10.28515625" defaultRowHeight="12" x14ac:dyDescent="0.2"/>
  <cols>
    <col min="1" max="1" width="3.140625" style="39" bestFit="1" customWidth="1"/>
    <col min="2" max="2" width="3.140625" style="40" bestFit="1" customWidth="1"/>
    <col min="3" max="3" width="22.140625" style="22" bestFit="1" customWidth="1"/>
    <col min="4" max="4" width="15.42578125" style="22" bestFit="1" customWidth="1"/>
    <col min="5" max="5" width="11.42578125" style="22" customWidth="1"/>
    <col min="6" max="6" width="13.28515625" style="22" customWidth="1"/>
    <col min="7" max="7" width="13.42578125" style="40" bestFit="1" customWidth="1"/>
    <col min="8" max="8" width="11.140625" style="22" customWidth="1"/>
    <col min="9" max="9" width="15.85546875" style="40" customWidth="1"/>
    <col min="10" max="10" width="10.85546875" style="22" customWidth="1"/>
    <col min="11" max="16384" width="10.28515625" style="22"/>
  </cols>
  <sheetData>
    <row r="1" spans="1:10" s="12" customFormat="1" ht="36" x14ac:dyDescent="0.25">
      <c r="A1" s="94" t="s">
        <v>3</v>
      </c>
      <c r="B1" s="94" t="s">
        <v>43</v>
      </c>
      <c r="C1" s="95" t="s">
        <v>44</v>
      </c>
      <c r="D1" s="95" t="s">
        <v>4</v>
      </c>
      <c r="E1" s="11" t="s">
        <v>88</v>
      </c>
      <c r="F1" s="11" t="s">
        <v>89</v>
      </c>
      <c r="G1" s="11" t="s">
        <v>90</v>
      </c>
      <c r="H1" s="11" t="s">
        <v>91</v>
      </c>
      <c r="I1" s="11" t="s">
        <v>117</v>
      </c>
      <c r="J1" s="11" t="s">
        <v>33</v>
      </c>
    </row>
    <row r="2" spans="1:10" s="12" customFormat="1" ht="15" customHeight="1" x14ac:dyDescent="0.25">
      <c r="A2" s="94"/>
      <c r="B2" s="94"/>
      <c r="C2" s="95"/>
      <c r="D2" s="95"/>
      <c r="E2" s="11" t="s">
        <v>92</v>
      </c>
      <c r="F2" s="11" t="s">
        <v>92</v>
      </c>
      <c r="G2" s="11" t="s">
        <v>92</v>
      </c>
      <c r="H2" s="11" t="s">
        <v>93</v>
      </c>
      <c r="I2" s="13" t="s">
        <v>94</v>
      </c>
      <c r="J2" s="11" t="s">
        <v>92</v>
      </c>
    </row>
    <row r="3" spans="1:10" x14ac:dyDescent="0.2">
      <c r="A3" s="14">
        <v>1</v>
      </c>
      <c r="B3" s="103">
        <v>1</v>
      </c>
      <c r="C3" s="16" t="s">
        <v>5</v>
      </c>
      <c r="D3" s="16" t="s">
        <v>112</v>
      </c>
      <c r="E3" s="17">
        <v>37199.279999999999</v>
      </c>
      <c r="F3" s="17">
        <v>9944.66</v>
      </c>
      <c r="G3" s="18">
        <v>0.10299999999999999</v>
      </c>
      <c r="H3" s="19">
        <v>109.24</v>
      </c>
      <c r="I3" s="20">
        <v>0.39169999999999999</v>
      </c>
      <c r="J3" s="21">
        <v>117.842</v>
      </c>
    </row>
    <row r="4" spans="1:10" x14ac:dyDescent="0.2">
      <c r="A4" s="14">
        <v>2</v>
      </c>
      <c r="B4" s="103">
        <v>1</v>
      </c>
      <c r="C4" s="16" t="s">
        <v>6</v>
      </c>
      <c r="D4" s="16" t="s">
        <v>30</v>
      </c>
      <c r="E4" s="23">
        <v>35982.54</v>
      </c>
      <c r="F4" s="24">
        <v>8090.68</v>
      </c>
      <c r="G4" s="25">
        <v>5.6599999999999998E-2</v>
      </c>
      <c r="H4" s="26">
        <v>114.74</v>
      </c>
      <c r="I4" s="27">
        <v>0.35249999999999998</v>
      </c>
      <c r="J4" s="26">
        <v>116.883</v>
      </c>
    </row>
    <row r="5" spans="1:10" x14ac:dyDescent="0.2">
      <c r="A5" s="14">
        <v>3</v>
      </c>
      <c r="B5" s="103">
        <v>2</v>
      </c>
      <c r="C5" s="16" t="s">
        <v>7</v>
      </c>
      <c r="D5" s="28" t="s">
        <v>113</v>
      </c>
      <c r="E5" s="29">
        <v>44733.21</v>
      </c>
      <c r="F5" s="30">
        <v>6232.49</v>
      </c>
      <c r="G5" s="25">
        <v>0.1007</v>
      </c>
      <c r="H5" s="31">
        <v>103.1</v>
      </c>
      <c r="I5" s="20">
        <v>0.39350000000000002</v>
      </c>
      <c r="J5" s="32">
        <v>116.56</v>
      </c>
    </row>
    <row r="6" spans="1:10" x14ac:dyDescent="0.2">
      <c r="A6" s="14">
        <v>4</v>
      </c>
      <c r="B6" s="103">
        <v>2</v>
      </c>
      <c r="C6" s="16" t="s">
        <v>8</v>
      </c>
      <c r="D6" s="16" t="s">
        <v>114</v>
      </c>
      <c r="E6" s="17">
        <v>38130.42</v>
      </c>
      <c r="F6" s="24">
        <v>7394.93</v>
      </c>
      <c r="G6" s="25">
        <v>8.4099999999999994E-2</v>
      </c>
      <c r="H6" s="26">
        <v>103.72</v>
      </c>
      <c r="I6" s="18">
        <v>0.35620000000000002</v>
      </c>
      <c r="J6" s="26">
        <v>115.637</v>
      </c>
    </row>
    <row r="7" spans="1:10" x14ac:dyDescent="0.2">
      <c r="A7" s="14">
        <v>5</v>
      </c>
      <c r="B7" s="103">
        <v>1</v>
      </c>
      <c r="C7" s="16" t="s">
        <v>9</v>
      </c>
      <c r="D7" s="16" t="s">
        <v>112</v>
      </c>
      <c r="E7" s="24">
        <v>38216.620000000003</v>
      </c>
      <c r="F7" s="24">
        <v>8607.77</v>
      </c>
      <c r="G7" s="25">
        <v>0.1003</v>
      </c>
      <c r="H7" s="26">
        <v>105.39</v>
      </c>
      <c r="I7" s="25">
        <v>0.28420000000000001</v>
      </c>
      <c r="J7" s="26">
        <v>115.363</v>
      </c>
    </row>
    <row r="8" spans="1:10" x14ac:dyDescent="0.2">
      <c r="A8" s="14">
        <v>6</v>
      </c>
      <c r="B8" s="103">
        <v>1</v>
      </c>
      <c r="C8" s="16" t="s">
        <v>10</v>
      </c>
      <c r="D8" s="16" t="s">
        <v>112</v>
      </c>
      <c r="E8" s="24">
        <v>30940.95</v>
      </c>
      <c r="F8" s="24">
        <v>8939.06</v>
      </c>
      <c r="G8" s="25">
        <v>6.2300000000000001E-2</v>
      </c>
      <c r="H8" s="26">
        <v>125.08</v>
      </c>
      <c r="I8" s="25">
        <v>0.26879999999999998</v>
      </c>
      <c r="J8" s="26">
        <v>115.117</v>
      </c>
    </row>
    <row r="9" spans="1:10" x14ac:dyDescent="0.2">
      <c r="A9" s="14">
        <v>7</v>
      </c>
      <c r="B9" s="103">
        <v>1</v>
      </c>
      <c r="C9" s="16" t="s">
        <v>11</v>
      </c>
      <c r="D9" s="16" t="s">
        <v>30</v>
      </c>
      <c r="E9" s="24">
        <v>30155.040000000001</v>
      </c>
      <c r="F9" s="24">
        <v>11309.64</v>
      </c>
      <c r="G9" s="25">
        <v>5.5500000000000001E-2</v>
      </c>
      <c r="H9" s="26">
        <v>114.9</v>
      </c>
      <c r="I9" s="25">
        <v>0.2135</v>
      </c>
      <c r="J9" s="26">
        <v>114.82599999999999</v>
      </c>
    </row>
    <row r="10" spans="1:10" x14ac:dyDescent="0.2">
      <c r="A10" s="14">
        <v>8</v>
      </c>
      <c r="B10" s="103">
        <v>2</v>
      </c>
      <c r="C10" s="16" t="s">
        <v>12</v>
      </c>
      <c r="D10" s="16" t="s">
        <v>30</v>
      </c>
      <c r="E10" s="24">
        <v>37539.78</v>
      </c>
      <c r="F10" s="24">
        <v>6820.12</v>
      </c>
      <c r="G10" s="25">
        <v>4.9200000000000001E-2</v>
      </c>
      <c r="H10" s="26">
        <v>105.81</v>
      </c>
      <c r="I10" s="25">
        <v>0.23449999999999999</v>
      </c>
      <c r="J10" s="26">
        <v>113.998</v>
      </c>
    </row>
    <row r="11" spans="1:10" x14ac:dyDescent="0.2">
      <c r="A11" s="14">
        <v>9</v>
      </c>
      <c r="B11" s="103">
        <v>2</v>
      </c>
      <c r="C11" s="16" t="s">
        <v>13</v>
      </c>
      <c r="D11" s="16" t="s">
        <v>112</v>
      </c>
      <c r="E11" s="24">
        <v>35240.93</v>
      </c>
      <c r="F11" s="24">
        <v>6449.64</v>
      </c>
      <c r="G11" s="25">
        <v>4.8500000000000001E-2</v>
      </c>
      <c r="H11" s="26">
        <v>113.58</v>
      </c>
      <c r="I11" s="25">
        <v>0.24590000000000001</v>
      </c>
      <c r="J11" s="26">
        <v>113.72199999999999</v>
      </c>
    </row>
    <row r="12" spans="1:10" x14ac:dyDescent="0.2">
      <c r="A12" s="14">
        <v>10</v>
      </c>
      <c r="B12" s="103">
        <v>1</v>
      </c>
      <c r="C12" s="16" t="s">
        <v>14</v>
      </c>
      <c r="D12" s="16" t="s">
        <v>30</v>
      </c>
      <c r="E12" s="24">
        <v>35891.96</v>
      </c>
      <c r="F12" s="24">
        <v>6426.91</v>
      </c>
      <c r="G12" s="25">
        <v>6.54E-2</v>
      </c>
      <c r="H12" s="26">
        <v>113.08</v>
      </c>
      <c r="I12" s="25">
        <v>0.25590000000000002</v>
      </c>
      <c r="J12" s="26">
        <v>113.7</v>
      </c>
    </row>
    <row r="13" spans="1:10" x14ac:dyDescent="0.2">
      <c r="A13" s="14">
        <v>11</v>
      </c>
      <c r="B13" s="103">
        <v>1</v>
      </c>
      <c r="C13" s="16" t="s">
        <v>15</v>
      </c>
      <c r="D13" s="16" t="s">
        <v>112</v>
      </c>
      <c r="E13" s="24">
        <v>35977.94</v>
      </c>
      <c r="F13" s="24">
        <v>7814.59</v>
      </c>
      <c r="G13" s="25">
        <v>6.3299999999999995E-2</v>
      </c>
      <c r="H13" s="26">
        <v>106.75</v>
      </c>
      <c r="I13" s="25">
        <v>0.24840000000000001</v>
      </c>
      <c r="J13" s="26">
        <v>113.245</v>
      </c>
    </row>
    <row r="14" spans="1:10" x14ac:dyDescent="0.2">
      <c r="A14" s="14">
        <v>12</v>
      </c>
      <c r="B14" s="103">
        <v>2</v>
      </c>
      <c r="C14" s="16" t="s">
        <v>16</v>
      </c>
      <c r="D14" s="16" t="s">
        <v>30</v>
      </c>
      <c r="E14" s="24">
        <v>39437.86</v>
      </c>
      <c r="F14" s="24">
        <v>7110.73</v>
      </c>
      <c r="G14" s="25">
        <v>5.1799999999999999E-2</v>
      </c>
      <c r="H14" s="26">
        <v>101.71</v>
      </c>
      <c r="I14" s="25">
        <v>0.2555</v>
      </c>
      <c r="J14" s="26">
        <v>113.241</v>
      </c>
    </row>
    <row r="15" spans="1:10" x14ac:dyDescent="0.2">
      <c r="A15" s="14">
        <v>13</v>
      </c>
      <c r="B15" s="103">
        <v>1</v>
      </c>
      <c r="C15" s="16" t="s">
        <v>17</v>
      </c>
      <c r="D15" s="16" t="s">
        <v>114</v>
      </c>
      <c r="E15" s="24">
        <v>34265.29</v>
      </c>
      <c r="F15" s="24">
        <v>3899.6</v>
      </c>
      <c r="G15" s="25">
        <v>7.6300000000000007E-2</v>
      </c>
      <c r="H15" s="26">
        <v>123.99</v>
      </c>
      <c r="I15" s="25">
        <v>0.2127</v>
      </c>
      <c r="J15" s="26">
        <v>113.065</v>
      </c>
    </row>
    <row r="16" spans="1:10" x14ac:dyDescent="0.2">
      <c r="A16" s="14">
        <v>14</v>
      </c>
      <c r="B16" s="103">
        <v>1</v>
      </c>
      <c r="C16" s="16" t="s">
        <v>18</v>
      </c>
      <c r="D16" s="16" t="s">
        <v>111</v>
      </c>
      <c r="E16" s="24">
        <v>30710.92</v>
      </c>
      <c r="F16" s="24">
        <v>8929.9599999999991</v>
      </c>
      <c r="G16" s="25">
        <v>7.4099999999999999E-2</v>
      </c>
      <c r="H16" s="33">
        <v>112.25</v>
      </c>
      <c r="I16" s="25">
        <v>0.21390000000000001</v>
      </c>
      <c r="J16" s="26">
        <v>112.946</v>
      </c>
    </row>
    <row r="17" spans="1:10" x14ac:dyDescent="0.2">
      <c r="A17" s="14">
        <v>15</v>
      </c>
      <c r="B17" s="103">
        <v>1</v>
      </c>
      <c r="C17" s="16" t="s">
        <v>19</v>
      </c>
      <c r="D17" s="16" t="s">
        <v>112</v>
      </c>
      <c r="E17" s="24">
        <v>31583.54</v>
      </c>
      <c r="F17" s="24">
        <v>2890.9</v>
      </c>
      <c r="G17" s="34">
        <v>0.1002</v>
      </c>
      <c r="H17" s="35">
        <v>142.03</v>
      </c>
      <c r="I17" s="36">
        <v>0.23050000000000001</v>
      </c>
      <c r="J17" s="26">
        <v>112.86799999999999</v>
      </c>
    </row>
    <row r="18" spans="1:10" x14ac:dyDescent="0.2">
      <c r="A18" s="14">
        <v>16</v>
      </c>
      <c r="B18" s="103">
        <v>2</v>
      </c>
      <c r="C18" s="16" t="s">
        <v>20</v>
      </c>
      <c r="D18" s="16" t="s">
        <v>30</v>
      </c>
      <c r="E18" s="24">
        <v>35106.69</v>
      </c>
      <c r="F18" s="24">
        <v>6720.07</v>
      </c>
      <c r="G18" s="25">
        <v>6.1699999999999998E-2</v>
      </c>
      <c r="H18" s="37">
        <v>106.12</v>
      </c>
      <c r="I18" s="25">
        <v>0.21829999999999999</v>
      </c>
      <c r="J18" s="26">
        <v>112.28</v>
      </c>
    </row>
    <row r="19" spans="1:10" x14ac:dyDescent="0.2">
      <c r="A19" s="14">
        <v>17</v>
      </c>
      <c r="B19" s="103">
        <v>1</v>
      </c>
      <c r="C19" s="16" t="s">
        <v>21</v>
      </c>
      <c r="D19" s="16" t="s">
        <v>111</v>
      </c>
      <c r="E19" s="24">
        <v>29971.57</v>
      </c>
      <c r="F19" s="24">
        <v>10186.89</v>
      </c>
      <c r="G19" s="25">
        <v>0.1052</v>
      </c>
      <c r="H19" s="26">
        <v>129.1</v>
      </c>
      <c r="I19" s="25">
        <v>0.27150000000000002</v>
      </c>
      <c r="J19" s="26">
        <v>112.122</v>
      </c>
    </row>
    <row r="20" spans="1:10" x14ac:dyDescent="0.2">
      <c r="A20" s="14">
        <v>18</v>
      </c>
      <c r="B20" s="103">
        <v>2</v>
      </c>
      <c r="C20" s="16" t="s">
        <v>22</v>
      </c>
      <c r="D20" s="16" t="s">
        <v>31</v>
      </c>
      <c r="E20" s="24">
        <v>43803.040000000001</v>
      </c>
      <c r="F20" s="24">
        <v>4019.45</v>
      </c>
      <c r="G20" s="25">
        <v>9.7299999999999998E-2</v>
      </c>
      <c r="H20" s="26">
        <v>109.33</v>
      </c>
      <c r="I20" s="25">
        <v>0.19320000000000001</v>
      </c>
      <c r="J20" s="26">
        <v>112.07</v>
      </c>
    </row>
    <row r="21" spans="1:10" x14ac:dyDescent="0.2">
      <c r="A21" s="14">
        <v>19</v>
      </c>
      <c r="B21" s="103">
        <v>1</v>
      </c>
      <c r="C21" s="16" t="s">
        <v>23</v>
      </c>
      <c r="D21" s="16" t="s">
        <v>112</v>
      </c>
      <c r="E21" s="24">
        <v>33297.769999999997</v>
      </c>
      <c r="F21" s="24">
        <v>11782.16</v>
      </c>
      <c r="G21" s="25">
        <v>6.5500000000000003E-2</v>
      </c>
      <c r="H21" s="26">
        <v>103.39</v>
      </c>
      <c r="I21" s="25">
        <v>0.25900000000000001</v>
      </c>
      <c r="J21" s="26">
        <v>111.93</v>
      </c>
    </row>
    <row r="22" spans="1:10" x14ac:dyDescent="0.2">
      <c r="A22" s="14">
        <v>20</v>
      </c>
      <c r="B22" s="103">
        <v>1</v>
      </c>
      <c r="C22" s="16" t="s">
        <v>24</v>
      </c>
      <c r="D22" s="16" t="s">
        <v>30</v>
      </c>
      <c r="E22" s="24">
        <v>36442.129999999997</v>
      </c>
      <c r="F22" s="24">
        <v>9112.41</v>
      </c>
      <c r="G22" s="25">
        <v>5.0299999999999997E-2</v>
      </c>
      <c r="H22" s="26">
        <v>101.18</v>
      </c>
      <c r="I22" s="25">
        <v>0.13739999999999999</v>
      </c>
      <c r="J22" s="26">
        <v>111.89100000000001</v>
      </c>
    </row>
    <row r="23" spans="1:10" x14ac:dyDescent="0.2">
      <c r="A23" s="14">
        <v>21</v>
      </c>
      <c r="B23" s="103">
        <v>2</v>
      </c>
      <c r="C23" s="16" t="s">
        <v>25</v>
      </c>
      <c r="D23" s="16" t="s">
        <v>111</v>
      </c>
      <c r="E23" s="24">
        <v>30723.23</v>
      </c>
      <c r="F23" s="24">
        <v>7318.32</v>
      </c>
      <c r="G23" s="25">
        <v>9.6799999999999997E-2</v>
      </c>
      <c r="H23" s="26">
        <v>107.87</v>
      </c>
      <c r="I23" s="25">
        <v>0.23419999999999999</v>
      </c>
      <c r="J23" s="26">
        <v>111.673</v>
      </c>
    </row>
    <row r="24" spans="1:10" x14ac:dyDescent="0.2">
      <c r="A24" s="14">
        <v>22</v>
      </c>
      <c r="B24" s="103">
        <v>1</v>
      </c>
      <c r="C24" s="16" t="s">
        <v>26</v>
      </c>
      <c r="D24" s="16" t="s">
        <v>30</v>
      </c>
      <c r="E24" s="24">
        <v>37077.9</v>
      </c>
      <c r="F24" s="24">
        <v>6949.99</v>
      </c>
      <c r="G24" s="25">
        <v>4.2500000000000003E-2</v>
      </c>
      <c r="H24" s="26">
        <v>108.15</v>
      </c>
      <c r="I24" s="25">
        <v>0.14299999999999999</v>
      </c>
      <c r="J24" s="26">
        <v>111.619</v>
      </c>
    </row>
    <row r="25" spans="1:10" x14ac:dyDescent="0.2">
      <c r="A25" s="14">
        <v>23</v>
      </c>
      <c r="B25" s="103">
        <v>1</v>
      </c>
      <c r="C25" s="16" t="s">
        <v>27</v>
      </c>
      <c r="D25" s="16" t="s">
        <v>32</v>
      </c>
      <c r="E25" s="24">
        <v>26849.919999999998</v>
      </c>
      <c r="F25" s="24">
        <v>10371.73</v>
      </c>
      <c r="G25" s="25">
        <v>7.0099999999999996E-2</v>
      </c>
      <c r="H25" s="26">
        <v>112.95</v>
      </c>
      <c r="I25" s="25">
        <v>0.1656</v>
      </c>
      <c r="J25" s="26">
        <v>111.57899999999999</v>
      </c>
    </row>
    <row r="26" spans="1:10" x14ac:dyDescent="0.2">
      <c r="A26" s="14">
        <v>24</v>
      </c>
      <c r="B26" s="103">
        <v>2</v>
      </c>
      <c r="C26" s="16" t="s">
        <v>28</v>
      </c>
      <c r="D26" s="16" t="s">
        <v>112</v>
      </c>
      <c r="E26" s="24">
        <v>39279.03</v>
      </c>
      <c r="F26" s="24">
        <v>7626</v>
      </c>
      <c r="G26" s="25">
        <v>0.1047</v>
      </c>
      <c r="H26" s="26">
        <v>93.35</v>
      </c>
      <c r="I26" s="25">
        <v>0.38140000000000002</v>
      </c>
      <c r="J26" s="26">
        <v>111.572</v>
      </c>
    </row>
    <row r="27" spans="1:10" x14ac:dyDescent="0.2">
      <c r="A27" s="14">
        <v>25</v>
      </c>
      <c r="B27" s="103">
        <v>2</v>
      </c>
      <c r="C27" s="16" t="s">
        <v>29</v>
      </c>
      <c r="D27" s="16" t="s">
        <v>31</v>
      </c>
      <c r="E27" s="24">
        <v>39016.65</v>
      </c>
      <c r="F27" s="24">
        <v>3847.97</v>
      </c>
      <c r="G27" s="25">
        <v>9.11E-2</v>
      </c>
      <c r="H27" s="26">
        <v>103.46</v>
      </c>
      <c r="I27" s="25">
        <v>0.25080000000000002</v>
      </c>
      <c r="J27" s="26">
        <v>111.54600000000001</v>
      </c>
    </row>
    <row r="28" spans="1:10" x14ac:dyDescent="0.2">
      <c r="A28" s="14">
        <v>26</v>
      </c>
      <c r="B28" s="103">
        <v>1</v>
      </c>
      <c r="C28" s="16" t="s">
        <v>74</v>
      </c>
      <c r="D28" s="16" t="s">
        <v>114</v>
      </c>
      <c r="E28" s="24">
        <v>38829.82</v>
      </c>
      <c r="F28" s="24">
        <v>4735.37</v>
      </c>
      <c r="G28" s="25">
        <v>8.5599999999999996E-2</v>
      </c>
      <c r="H28" s="26">
        <v>101.02</v>
      </c>
      <c r="I28" s="25">
        <v>0.24030000000000001</v>
      </c>
      <c r="J28" s="26">
        <v>111.532</v>
      </c>
    </row>
    <row r="29" spans="1:10" x14ac:dyDescent="0.2">
      <c r="A29" s="14">
        <v>27</v>
      </c>
      <c r="B29" s="103">
        <v>2</v>
      </c>
      <c r="C29" s="16" t="s">
        <v>46</v>
      </c>
      <c r="D29" s="16" t="s">
        <v>112</v>
      </c>
      <c r="E29" s="24">
        <v>35107.1</v>
      </c>
      <c r="F29" s="24">
        <v>6599.8</v>
      </c>
      <c r="G29" s="25">
        <v>6.3600000000000004E-2</v>
      </c>
      <c r="H29" s="26">
        <v>101.06</v>
      </c>
      <c r="I29" s="25">
        <v>0.215</v>
      </c>
      <c r="J29" s="26">
        <v>111.49299999999999</v>
      </c>
    </row>
    <row r="30" spans="1:10" x14ac:dyDescent="0.2">
      <c r="A30" s="14">
        <v>28</v>
      </c>
      <c r="B30" s="103">
        <v>2</v>
      </c>
      <c r="C30" s="16" t="s">
        <v>47</v>
      </c>
      <c r="D30" s="16" t="s">
        <v>112</v>
      </c>
      <c r="E30" s="24">
        <v>36302.239999999998</v>
      </c>
      <c r="F30" s="24">
        <v>6610.31</v>
      </c>
      <c r="G30" s="25">
        <v>4.1799999999999997E-2</v>
      </c>
      <c r="H30" s="26">
        <v>101.12</v>
      </c>
      <c r="I30" s="25">
        <v>0.21640000000000001</v>
      </c>
      <c r="J30" s="26">
        <v>111.395</v>
      </c>
    </row>
    <row r="31" spans="1:10" x14ac:dyDescent="0.2">
      <c r="A31" s="14">
        <v>29</v>
      </c>
      <c r="B31" s="103">
        <v>1</v>
      </c>
      <c r="C31" s="16" t="s">
        <v>75</v>
      </c>
      <c r="D31" s="16" t="s">
        <v>30</v>
      </c>
      <c r="E31" s="24">
        <v>28106.2</v>
      </c>
      <c r="F31" s="24">
        <v>7703.25</v>
      </c>
      <c r="G31" s="25">
        <v>4.7300000000000002E-2</v>
      </c>
      <c r="H31" s="26">
        <v>119.63</v>
      </c>
      <c r="I31" s="25">
        <v>0.13070000000000001</v>
      </c>
      <c r="J31" s="26">
        <v>111.36199999999999</v>
      </c>
    </row>
    <row r="32" spans="1:10" x14ac:dyDescent="0.2">
      <c r="A32" s="14">
        <v>30</v>
      </c>
      <c r="B32" s="103">
        <v>2</v>
      </c>
      <c r="C32" s="16" t="s">
        <v>48</v>
      </c>
      <c r="D32" s="16" t="s">
        <v>112</v>
      </c>
      <c r="E32" s="24">
        <v>35379.24</v>
      </c>
      <c r="F32" s="24">
        <v>3178.51</v>
      </c>
      <c r="G32" s="25">
        <v>0.1017</v>
      </c>
      <c r="H32" s="26">
        <v>108.33</v>
      </c>
      <c r="I32" s="25">
        <v>0.307</v>
      </c>
      <c r="J32" s="26">
        <v>111.23099999999999</v>
      </c>
    </row>
    <row r="33" spans="1:10" x14ac:dyDescent="0.2">
      <c r="A33" s="14">
        <v>31</v>
      </c>
      <c r="B33" s="103">
        <v>2</v>
      </c>
      <c r="C33" s="16" t="s">
        <v>49</v>
      </c>
      <c r="D33" s="16" t="s">
        <v>50</v>
      </c>
      <c r="E33" s="24">
        <v>37885.769999999997</v>
      </c>
      <c r="F33" s="24">
        <v>3797.74</v>
      </c>
      <c r="G33" s="25">
        <v>9.06E-2</v>
      </c>
      <c r="H33" s="26">
        <v>98.56</v>
      </c>
      <c r="I33" s="25">
        <v>0.32619999999999999</v>
      </c>
      <c r="J33" s="26">
        <v>111.02200000000001</v>
      </c>
    </row>
    <row r="34" spans="1:10" x14ac:dyDescent="0.2">
      <c r="A34" s="14">
        <v>32</v>
      </c>
      <c r="B34" s="103">
        <v>2</v>
      </c>
      <c r="C34" s="16" t="s">
        <v>51</v>
      </c>
      <c r="D34" s="16" t="s">
        <v>31</v>
      </c>
      <c r="E34" s="24">
        <v>40939.42</v>
      </c>
      <c r="F34" s="24">
        <v>3944.37</v>
      </c>
      <c r="G34" s="25">
        <v>0.1002</v>
      </c>
      <c r="H34" s="26">
        <v>102.2</v>
      </c>
      <c r="I34" s="25">
        <v>0.23380000000000001</v>
      </c>
      <c r="J34" s="26">
        <v>110.923</v>
      </c>
    </row>
    <row r="35" spans="1:10" x14ac:dyDescent="0.2">
      <c r="A35" s="14">
        <v>33</v>
      </c>
      <c r="B35" s="103">
        <v>2</v>
      </c>
      <c r="C35" s="16" t="s">
        <v>52</v>
      </c>
      <c r="D35" s="16" t="s">
        <v>32</v>
      </c>
      <c r="E35" s="24">
        <v>29528.78</v>
      </c>
      <c r="F35" s="24">
        <v>5230.53</v>
      </c>
      <c r="G35" s="25">
        <v>9.0200000000000002E-2</v>
      </c>
      <c r="H35" s="26">
        <v>109.22</v>
      </c>
      <c r="I35" s="25">
        <v>0.22170000000000001</v>
      </c>
      <c r="J35" s="26">
        <v>110.306</v>
      </c>
    </row>
    <row r="36" spans="1:10" x14ac:dyDescent="0.2">
      <c r="A36" s="14">
        <v>34</v>
      </c>
      <c r="B36" s="103">
        <v>1</v>
      </c>
      <c r="C36" s="16" t="s">
        <v>76</v>
      </c>
      <c r="D36" s="16" t="s">
        <v>30</v>
      </c>
      <c r="E36" s="24">
        <v>29341.52</v>
      </c>
      <c r="F36" s="24">
        <v>2826.71</v>
      </c>
      <c r="G36" s="25">
        <v>6.6199999999999995E-2</v>
      </c>
      <c r="H36" s="26">
        <v>129.19</v>
      </c>
      <c r="I36" s="25">
        <v>0.20799999999999999</v>
      </c>
      <c r="J36" s="26">
        <v>110.298</v>
      </c>
    </row>
    <row r="37" spans="1:10" x14ac:dyDescent="0.2">
      <c r="A37" s="14">
        <v>35</v>
      </c>
      <c r="B37" s="103">
        <v>1</v>
      </c>
      <c r="C37" s="16" t="s">
        <v>77</v>
      </c>
      <c r="D37" s="16" t="s">
        <v>112</v>
      </c>
      <c r="E37" s="24">
        <v>34546.6</v>
      </c>
      <c r="F37" s="24">
        <v>6092.17</v>
      </c>
      <c r="G37" s="25">
        <v>4.3700000000000003E-2</v>
      </c>
      <c r="H37" s="26">
        <v>100.99</v>
      </c>
      <c r="I37" s="25">
        <v>0.23980000000000001</v>
      </c>
      <c r="J37" s="26">
        <v>110.19499999999999</v>
      </c>
    </row>
    <row r="38" spans="1:10" x14ac:dyDescent="0.2">
      <c r="A38" s="14">
        <v>36</v>
      </c>
      <c r="B38" s="103">
        <v>2</v>
      </c>
      <c r="C38" s="16" t="s">
        <v>53</v>
      </c>
      <c r="D38" s="16" t="s">
        <v>54</v>
      </c>
      <c r="E38" s="24">
        <v>25673.64</v>
      </c>
      <c r="F38" s="24">
        <v>9062.5400000000009</v>
      </c>
      <c r="G38" s="25">
        <v>9.1200000000000003E-2</v>
      </c>
      <c r="H38" s="26">
        <v>114.48</v>
      </c>
      <c r="I38" s="25">
        <v>0.17399999999999999</v>
      </c>
      <c r="J38" s="26">
        <v>110.04900000000001</v>
      </c>
    </row>
    <row r="39" spans="1:10" x14ac:dyDescent="0.2">
      <c r="A39" s="14">
        <v>37</v>
      </c>
      <c r="B39" s="103">
        <v>2</v>
      </c>
      <c r="C39" s="16" t="s">
        <v>55</v>
      </c>
      <c r="D39" s="16" t="s">
        <v>111</v>
      </c>
      <c r="E39" s="24">
        <v>29114.61</v>
      </c>
      <c r="F39" s="23">
        <v>4393.68</v>
      </c>
      <c r="G39" s="25">
        <v>9.8000000000000004E-2</v>
      </c>
      <c r="H39" s="26">
        <v>109.61</v>
      </c>
      <c r="I39" s="25">
        <v>0.23749999999999999</v>
      </c>
      <c r="J39" s="26">
        <v>110.024</v>
      </c>
    </row>
    <row r="40" spans="1:10" x14ac:dyDescent="0.2">
      <c r="A40" s="14">
        <v>38</v>
      </c>
      <c r="B40" s="15" t="s">
        <v>73</v>
      </c>
      <c r="C40" s="16" t="s">
        <v>78</v>
      </c>
      <c r="D40" s="16" t="s">
        <v>32</v>
      </c>
      <c r="E40" s="38">
        <v>17291.7</v>
      </c>
      <c r="F40" s="29">
        <v>15145.08</v>
      </c>
      <c r="G40" s="36">
        <v>0.13639999999999999</v>
      </c>
      <c r="H40" s="26">
        <v>161.87</v>
      </c>
      <c r="I40" s="25">
        <v>0.14949999999999999</v>
      </c>
      <c r="J40" s="26">
        <v>109.892</v>
      </c>
    </row>
    <row r="41" spans="1:10" x14ac:dyDescent="0.2">
      <c r="A41" s="14">
        <v>39</v>
      </c>
      <c r="B41" s="103">
        <v>2</v>
      </c>
      <c r="C41" s="16" t="s">
        <v>56</v>
      </c>
      <c r="D41" s="16" t="s">
        <v>30</v>
      </c>
      <c r="E41" s="24">
        <v>36856.44</v>
      </c>
      <c r="F41" s="17">
        <v>4012.64</v>
      </c>
      <c r="G41" s="25">
        <v>8.3599999999999994E-2</v>
      </c>
      <c r="H41" s="26">
        <v>97.33</v>
      </c>
      <c r="I41" s="25">
        <v>0.28560000000000002</v>
      </c>
      <c r="J41" s="26">
        <v>109.804</v>
      </c>
    </row>
    <row r="42" spans="1:10" x14ac:dyDescent="0.2">
      <c r="A42" s="14">
        <v>40</v>
      </c>
      <c r="B42" s="15" t="s">
        <v>73</v>
      </c>
      <c r="C42" s="16" t="s">
        <v>79</v>
      </c>
      <c r="D42" s="16" t="s">
        <v>112</v>
      </c>
      <c r="E42" s="24">
        <v>33224.85</v>
      </c>
      <c r="F42" s="24">
        <v>5728.55</v>
      </c>
      <c r="G42" s="25">
        <v>5.3900000000000003E-2</v>
      </c>
      <c r="H42" s="26">
        <v>119.47</v>
      </c>
      <c r="I42" s="25">
        <v>0.19600000000000001</v>
      </c>
      <c r="J42" s="26">
        <v>109.751</v>
      </c>
    </row>
    <row r="43" spans="1:10" x14ac:dyDescent="0.2">
      <c r="A43" s="14">
        <v>41</v>
      </c>
      <c r="B43" s="15" t="s">
        <v>73</v>
      </c>
      <c r="C43" s="16" t="s">
        <v>80</v>
      </c>
      <c r="D43" s="16" t="s">
        <v>111</v>
      </c>
      <c r="E43" s="24">
        <v>24261.7</v>
      </c>
      <c r="F43" s="24">
        <v>7243.78</v>
      </c>
      <c r="G43" s="25">
        <v>9.7199999999999995E-2</v>
      </c>
      <c r="H43" s="26">
        <v>109.32</v>
      </c>
      <c r="I43" s="25">
        <v>0.2092</v>
      </c>
      <c r="J43" s="26">
        <v>109.655</v>
      </c>
    </row>
    <row r="44" spans="1:10" x14ac:dyDescent="0.2">
      <c r="A44" s="14">
        <v>42</v>
      </c>
      <c r="B44" s="103">
        <v>2</v>
      </c>
      <c r="C44" s="16" t="s">
        <v>57</v>
      </c>
      <c r="D44" s="16" t="s">
        <v>32</v>
      </c>
      <c r="E44" s="24">
        <v>30281.84</v>
      </c>
      <c r="F44" s="24">
        <v>3437.09</v>
      </c>
      <c r="G44" s="25">
        <v>0.10970000000000001</v>
      </c>
      <c r="H44" s="26">
        <v>101.93</v>
      </c>
      <c r="I44" s="25">
        <v>0.3085</v>
      </c>
      <c r="J44" s="26">
        <v>109.37</v>
      </c>
    </row>
    <row r="45" spans="1:10" x14ac:dyDescent="0.2">
      <c r="A45" s="14">
        <v>43</v>
      </c>
      <c r="B45" s="103">
        <v>2</v>
      </c>
      <c r="C45" s="16" t="s">
        <v>58</v>
      </c>
      <c r="D45" s="16" t="s">
        <v>111</v>
      </c>
      <c r="E45" s="24">
        <v>30407.27</v>
      </c>
      <c r="F45" s="24">
        <v>4365.9799999999996</v>
      </c>
      <c r="G45" s="25">
        <v>9.6500000000000002E-2</v>
      </c>
      <c r="H45" s="26">
        <v>115.35</v>
      </c>
      <c r="I45" s="25">
        <v>0.23050000000000001</v>
      </c>
      <c r="J45" s="26">
        <v>109.358</v>
      </c>
    </row>
    <row r="46" spans="1:10" x14ac:dyDescent="0.2">
      <c r="A46" s="14">
        <v>44</v>
      </c>
      <c r="B46" s="103">
        <v>2</v>
      </c>
      <c r="C46" s="16" t="s">
        <v>59</v>
      </c>
      <c r="D46" s="16" t="s">
        <v>30</v>
      </c>
      <c r="E46" s="24">
        <v>37550.910000000003</v>
      </c>
      <c r="F46" s="24">
        <v>3568.25</v>
      </c>
      <c r="G46" s="25">
        <v>4.6100000000000002E-2</v>
      </c>
      <c r="H46" s="26">
        <v>98.83</v>
      </c>
      <c r="I46" s="25">
        <v>0.19439999999999999</v>
      </c>
      <c r="J46" s="26">
        <v>109.13800000000001</v>
      </c>
    </row>
    <row r="47" spans="1:10" x14ac:dyDescent="0.2">
      <c r="A47" s="14">
        <v>45</v>
      </c>
      <c r="B47" s="103">
        <v>2</v>
      </c>
      <c r="C47" s="16" t="s">
        <v>60</v>
      </c>
      <c r="D47" s="16" t="s">
        <v>112</v>
      </c>
      <c r="E47" s="24">
        <v>30919.93</v>
      </c>
      <c r="F47" s="24">
        <v>6278.97</v>
      </c>
      <c r="G47" s="25">
        <v>0.1084</v>
      </c>
      <c r="H47" s="26">
        <v>101.05</v>
      </c>
      <c r="I47" s="25">
        <v>0.2581</v>
      </c>
      <c r="J47" s="26">
        <v>109.121</v>
      </c>
    </row>
    <row r="48" spans="1:10" x14ac:dyDescent="0.2">
      <c r="A48" s="14">
        <v>46</v>
      </c>
      <c r="B48" s="103">
        <v>2</v>
      </c>
      <c r="C48" s="16" t="s">
        <v>61</v>
      </c>
      <c r="D48" s="16" t="s">
        <v>30</v>
      </c>
      <c r="E48" s="24">
        <v>32624.1</v>
      </c>
      <c r="F48" s="24">
        <v>7743.09</v>
      </c>
      <c r="G48" s="25">
        <v>5.1299999999999998E-2</v>
      </c>
      <c r="H48" s="26">
        <v>108.87</v>
      </c>
      <c r="I48" s="25">
        <v>8.2100000000000006E-2</v>
      </c>
      <c r="J48" s="26">
        <v>108.88200000000001</v>
      </c>
    </row>
    <row r="49" spans="1:10" x14ac:dyDescent="0.2">
      <c r="A49" s="14">
        <v>47</v>
      </c>
      <c r="B49" s="103">
        <v>2</v>
      </c>
      <c r="C49" s="16" t="s">
        <v>62</v>
      </c>
      <c r="D49" s="16" t="s">
        <v>115</v>
      </c>
      <c r="E49" s="24">
        <v>34863.71</v>
      </c>
      <c r="F49" s="24">
        <v>3165.08</v>
      </c>
      <c r="G49" s="25">
        <v>0.11020000000000001</v>
      </c>
      <c r="H49" s="26">
        <v>99.52</v>
      </c>
      <c r="I49" s="25">
        <v>0.25040000000000001</v>
      </c>
      <c r="J49" s="26">
        <v>108.851</v>
      </c>
    </row>
    <row r="50" spans="1:10" x14ac:dyDescent="0.2">
      <c r="A50" s="14">
        <v>48</v>
      </c>
      <c r="B50" s="103">
        <v>2</v>
      </c>
      <c r="C50" s="16" t="s">
        <v>63</v>
      </c>
      <c r="D50" s="16" t="s">
        <v>112</v>
      </c>
      <c r="E50" s="24">
        <v>32019.040000000001</v>
      </c>
      <c r="F50" s="24">
        <v>5451.25</v>
      </c>
      <c r="G50" s="25">
        <v>0.12</v>
      </c>
      <c r="H50" s="26">
        <v>102.6</v>
      </c>
      <c r="I50" s="25">
        <v>0.20030000000000001</v>
      </c>
      <c r="J50" s="26">
        <v>108.73</v>
      </c>
    </row>
    <row r="51" spans="1:10" x14ac:dyDescent="0.2">
      <c r="A51" s="14">
        <v>49</v>
      </c>
      <c r="B51" s="15" t="s">
        <v>73</v>
      </c>
      <c r="C51" s="16" t="s">
        <v>81</v>
      </c>
      <c r="D51" s="16" t="s">
        <v>111</v>
      </c>
      <c r="E51" s="24">
        <v>22515.43</v>
      </c>
      <c r="F51" s="24">
        <v>2586.88</v>
      </c>
      <c r="G51" s="25">
        <v>0.17380000000000001</v>
      </c>
      <c r="H51" s="26">
        <v>133.63</v>
      </c>
      <c r="I51" s="25">
        <v>0.25769999999999998</v>
      </c>
      <c r="J51" s="26">
        <v>108.619</v>
      </c>
    </row>
    <row r="52" spans="1:10" x14ac:dyDescent="0.2">
      <c r="A52" s="14">
        <v>50</v>
      </c>
      <c r="B52" s="103">
        <v>2</v>
      </c>
      <c r="C52" s="16" t="s">
        <v>64</v>
      </c>
      <c r="D52" s="16" t="s">
        <v>30</v>
      </c>
      <c r="E52" s="24">
        <v>36216.93</v>
      </c>
      <c r="F52" s="24">
        <v>3317.91</v>
      </c>
      <c r="G52" s="25">
        <v>6.0900000000000003E-2</v>
      </c>
      <c r="H52" s="26">
        <v>94.87</v>
      </c>
      <c r="I52" s="25">
        <v>0.22900000000000001</v>
      </c>
      <c r="J52" s="26">
        <v>108.604</v>
      </c>
    </row>
    <row r="53" spans="1:10" x14ac:dyDescent="0.2">
      <c r="A53" s="14">
        <v>51</v>
      </c>
      <c r="B53" s="15" t="s">
        <v>73</v>
      </c>
      <c r="C53" s="16" t="s">
        <v>82</v>
      </c>
      <c r="D53" s="16" t="s">
        <v>30</v>
      </c>
      <c r="E53" s="24">
        <v>34371.230000000003</v>
      </c>
      <c r="F53" s="24">
        <v>3920.75</v>
      </c>
      <c r="G53" s="25">
        <v>4.4600000000000001E-2</v>
      </c>
      <c r="H53" s="26">
        <v>105.65</v>
      </c>
      <c r="I53" s="25">
        <v>0.1648</v>
      </c>
      <c r="J53" s="26">
        <v>108.566</v>
      </c>
    </row>
    <row r="54" spans="1:10" x14ac:dyDescent="0.2">
      <c r="A54" s="14">
        <v>52</v>
      </c>
      <c r="B54" s="15" t="s">
        <v>73</v>
      </c>
      <c r="C54" s="16" t="s">
        <v>83</v>
      </c>
      <c r="D54" s="16" t="s">
        <v>111</v>
      </c>
      <c r="E54" s="24">
        <v>28184.69</v>
      </c>
      <c r="F54" s="24">
        <v>5731.21</v>
      </c>
      <c r="G54" s="25">
        <v>8.3400000000000002E-2</v>
      </c>
      <c r="H54" s="26">
        <v>99.07</v>
      </c>
      <c r="I54" s="25">
        <v>0.22520000000000001</v>
      </c>
      <c r="J54" s="26">
        <v>108.54900000000001</v>
      </c>
    </row>
    <row r="55" spans="1:10" x14ac:dyDescent="0.2">
      <c r="A55" s="14">
        <v>53</v>
      </c>
      <c r="B55" s="15" t="s">
        <v>45</v>
      </c>
      <c r="C55" s="16" t="s">
        <v>65</v>
      </c>
      <c r="D55" s="16" t="s">
        <v>30</v>
      </c>
      <c r="E55" s="24">
        <v>28785.03</v>
      </c>
      <c r="F55" s="24">
        <v>5279.84</v>
      </c>
      <c r="G55" s="25">
        <v>7.9399999999999998E-2</v>
      </c>
      <c r="H55" s="26">
        <v>108.99</v>
      </c>
      <c r="I55" s="25">
        <v>0.1444</v>
      </c>
      <c r="J55" s="26">
        <v>108.498</v>
      </c>
    </row>
    <row r="56" spans="1:10" x14ac:dyDescent="0.2">
      <c r="A56" s="14">
        <v>54</v>
      </c>
      <c r="B56" s="15" t="s">
        <v>73</v>
      </c>
      <c r="C56" s="16" t="s">
        <v>84</v>
      </c>
      <c r="D56" s="16" t="s">
        <v>112</v>
      </c>
      <c r="E56" s="24">
        <v>35233.61</v>
      </c>
      <c r="F56" s="24">
        <v>2959.84</v>
      </c>
      <c r="G56" s="25">
        <v>0.1074</v>
      </c>
      <c r="H56" s="26">
        <v>105.45</v>
      </c>
      <c r="I56" s="25">
        <v>0.2329</v>
      </c>
      <c r="J56" s="26">
        <v>108.471</v>
      </c>
    </row>
    <row r="57" spans="1:10" x14ac:dyDescent="0.2">
      <c r="A57" s="14">
        <v>55</v>
      </c>
      <c r="B57" s="15" t="s">
        <v>45</v>
      </c>
      <c r="C57" s="16" t="s">
        <v>66</v>
      </c>
      <c r="D57" s="16" t="s">
        <v>31</v>
      </c>
      <c r="E57" s="24">
        <v>35136.58</v>
      </c>
      <c r="F57" s="24">
        <v>2778.76</v>
      </c>
      <c r="G57" s="25">
        <v>8.7099999999999997E-2</v>
      </c>
      <c r="H57" s="26">
        <v>100.94</v>
      </c>
      <c r="I57" s="25">
        <v>0.20599999999999999</v>
      </c>
      <c r="J57" s="26">
        <v>108.378</v>
      </c>
    </row>
    <row r="58" spans="1:10" x14ac:dyDescent="0.2">
      <c r="A58" s="14">
        <v>56</v>
      </c>
      <c r="B58" s="15" t="s">
        <v>45</v>
      </c>
      <c r="C58" s="16" t="s">
        <v>67</v>
      </c>
      <c r="D58" s="16" t="s">
        <v>68</v>
      </c>
      <c r="E58" s="24">
        <v>31664.07</v>
      </c>
      <c r="F58" s="24">
        <v>2721.41</v>
      </c>
      <c r="G58" s="25">
        <v>0.1132</v>
      </c>
      <c r="H58" s="26">
        <v>103.21</v>
      </c>
      <c r="I58" s="25">
        <v>0.2525</v>
      </c>
      <c r="J58" s="26">
        <v>108.373</v>
      </c>
    </row>
    <row r="59" spans="1:10" x14ac:dyDescent="0.2">
      <c r="A59" s="14">
        <v>57</v>
      </c>
      <c r="B59" s="15" t="s">
        <v>45</v>
      </c>
      <c r="C59" s="16" t="s">
        <v>69</v>
      </c>
      <c r="D59" s="16" t="s">
        <v>112</v>
      </c>
      <c r="E59" s="24">
        <v>38186.85</v>
      </c>
      <c r="F59" s="24">
        <v>4302.01</v>
      </c>
      <c r="G59" s="25">
        <v>0.1285</v>
      </c>
      <c r="H59" s="26">
        <v>89.42</v>
      </c>
      <c r="I59" s="25">
        <v>0.32769999999999999</v>
      </c>
      <c r="J59" s="26">
        <v>108.30800000000001</v>
      </c>
    </row>
    <row r="60" spans="1:10" x14ac:dyDescent="0.2">
      <c r="A60" s="14">
        <v>58</v>
      </c>
      <c r="B60" s="15" t="s">
        <v>73</v>
      </c>
      <c r="C60" s="16" t="s">
        <v>85</v>
      </c>
      <c r="D60" s="16" t="s">
        <v>31</v>
      </c>
      <c r="E60" s="24">
        <v>30720.22</v>
      </c>
      <c r="F60" s="24">
        <v>4161.63</v>
      </c>
      <c r="G60" s="25">
        <v>0.12659999999999999</v>
      </c>
      <c r="H60" s="26">
        <v>110.16</v>
      </c>
      <c r="I60" s="25">
        <v>0.1588</v>
      </c>
      <c r="J60" s="26">
        <v>108.139</v>
      </c>
    </row>
    <row r="61" spans="1:10" x14ac:dyDescent="0.2">
      <c r="A61" s="14">
        <v>59</v>
      </c>
      <c r="B61" s="15" t="s">
        <v>73</v>
      </c>
      <c r="C61" s="16" t="s">
        <v>86</v>
      </c>
      <c r="D61" s="16" t="s">
        <v>30</v>
      </c>
      <c r="E61" s="24">
        <v>32194.12</v>
      </c>
      <c r="F61" s="24">
        <v>3481.4</v>
      </c>
      <c r="G61" s="25">
        <v>6.9900000000000004E-2</v>
      </c>
      <c r="H61" s="26">
        <v>110.57</v>
      </c>
      <c r="I61" s="25">
        <v>0.1789</v>
      </c>
      <c r="J61" s="26">
        <v>107.989</v>
      </c>
    </row>
    <row r="62" spans="1:10" x14ac:dyDescent="0.2">
      <c r="A62" s="14">
        <v>60</v>
      </c>
      <c r="B62" s="15" t="s">
        <v>45</v>
      </c>
      <c r="C62" s="16" t="s">
        <v>70</v>
      </c>
      <c r="D62" s="16" t="s">
        <v>30</v>
      </c>
      <c r="E62" s="24">
        <v>37792.339999999997</v>
      </c>
      <c r="F62" s="24">
        <v>4428.5600000000004</v>
      </c>
      <c r="G62" s="25">
        <v>9.2100000000000001E-2</v>
      </c>
      <c r="H62" s="26">
        <v>93.14</v>
      </c>
      <c r="I62" s="25">
        <v>0.25059999999999999</v>
      </c>
      <c r="J62" s="26">
        <v>107.828</v>
      </c>
    </row>
    <row r="63" spans="1:10" x14ac:dyDescent="0.2">
      <c r="A63" s="14">
        <v>61</v>
      </c>
      <c r="B63" s="15" t="s">
        <v>45</v>
      </c>
      <c r="C63" s="16" t="s">
        <v>71</v>
      </c>
      <c r="D63" s="16" t="s">
        <v>111</v>
      </c>
      <c r="E63" s="24">
        <v>33308.78</v>
      </c>
      <c r="F63" s="24">
        <v>3402.41</v>
      </c>
      <c r="G63" s="25">
        <v>0.1948</v>
      </c>
      <c r="H63" s="26">
        <v>94.24</v>
      </c>
      <c r="I63" s="25">
        <v>0.35389999999999999</v>
      </c>
      <c r="J63" s="26">
        <v>107.78400000000001</v>
      </c>
    </row>
    <row r="64" spans="1:10" x14ac:dyDescent="0.2">
      <c r="A64" s="14">
        <v>62</v>
      </c>
      <c r="B64" s="15" t="s">
        <v>45</v>
      </c>
      <c r="C64" s="16" t="s">
        <v>72</v>
      </c>
      <c r="D64" s="16" t="s">
        <v>116</v>
      </c>
      <c r="E64" s="24">
        <v>36203.1</v>
      </c>
      <c r="F64" s="24">
        <v>3222.76</v>
      </c>
      <c r="G64" s="25">
        <v>9.8100000000000007E-2</v>
      </c>
      <c r="H64" s="26">
        <v>97.55</v>
      </c>
      <c r="I64" s="25">
        <v>0.20630000000000001</v>
      </c>
      <c r="J64" s="26">
        <v>107.746</v>
      </c>
    </row>
    <row r="65" spans="1:10" ht="24" x14ac:dyDescent="0.2">
      <c r="A65" s="14">
        <v>63</v>
      </c>
      <c r="B65" s="15" t="s">
        <v>73</v>
      </c>
      <c r="C65" s="16" t="s">
        <v>87</v>
      </c>
      <c r="D65" s="16" t="s">
        <v>30</v>
      </c>
      <c r="E65" s="24">
        <v>29060.59</v>
      </c>
      <c r="F65" s="24">
        <v>3381.86</v>
      </c>
      <c r="G65" s="25">
        <v>4.0099999999999997E-2</v>
      </c>
      <c r="H65" s="26">
        <v>108.87</v>
      </c>
      <c r="I65" s="25">
        <v>0.1598</v>
      </c>
      <c r="J65" s="26">
        <v>107.714</v>
      </c>
    </row>
    <row r="66" spans="1:10" x14ac:dyDescent="0.2">
      <c r="E66" s="41"/>
      <c r="F66" s="41"/>
      <c r="G66" s="41"/>
      <c r="H66" s="41"/>
      <c r="I66" s="41"/>
      <c r="J66" s="41"/>
    </row>
  </sheetData>
  <sortState ref="A3:J65">
    <sortCondition descending="1" ref="J3:J65"/>
  </sortState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A3" sqref="A3:O31"/>
    </sheetView>
  </sheetViews>
  <sheetFormatPr defaultRowHeight="15" x14ac:dyDescent="0.25"/>
  <cols>
    <col min="1" max="1" width="18.7109375" customWidth="1"/>
    <col min="2" max="2" width="15.42578125" bestFit="1" customWidth="1"/>
    <col min="3" max="3" width="8.5703125" bestFit="1" customWidth="1"/>
    <col min="4" max="4" width="8.85546875" bestFit="1" customWidth="1"/>
    <col min="5" max="5" width="4.85546875" customWidth="1"/>
    <col min="6" max="6" width="9" bestFit="1" customWidth="1"/>
    <col min="7" max="7" width="4.85546875" customWidth="1"/>
    <col min="8" max="8" width="11" style="1" bestFit="1" customWidth="1"/>
    <col min="9" max="9" width="4.85546875" style="1" customWidth="1"/>
    <col min="10" max="10" width="9.85546875" style="1" bestFit="1" customWidth="1"/>
    <col min="11" max="11" width="5" style="1" customWidth="1"/>
    <col min="12" max="12" width="7.42578125" style="1" bestFit="1" customWidth="1"/>
    <col min="13" max="13" width="7.85546875" style="1" customWidth="1"/>
    <col min="14" max="14" width="11.28515625" style="1" bestFit="1" customWidth="1"/>
    <col min="15" max="15" width="10.28515625" style="1" bestFit="1" customWidth="1"/>
  </cols>
  <sheetData>
    <row r="1" spans="1:15" x14ac:dyDescent="0.25">
      <c r="A1" s="96" t="s">
        <v>118</v>
      </c>
      <c r="B1" s="101" t="s">
        <v>109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x14ac:dyDescent="0.25">
      <c r="B2" s="96"/>
      <c r="F2" s="99"/>
      <c r="G2" s="99"/>
      <c r="H2" s="97"/>
      <c r="I2" s="97"/>
      <c r="J2" s="97"/>
      <c r="K2" s="100"/>
      <c r="L2" s="98"/>
      <c r="M2" s="98"/>
      <c r="N2" s="98" t="s">
        <v>110</v>
      </c>
      <c r="O2" s="98"/>
    </row>
    <row r="3" spans="1:15" ht="27" x14ac:dyDescent="0.25">
      <c r="A3" s="5" t="s">
        <v>0</v>
      </c>
      <c r="B3" s="6" t="s">
        <v>4</v>
      </c>
      <c r="C3" s="6" t="s">
        <v>33</v>
      </c>
      <c r="D3" s="6" t="s">
        <v>34</v>
      </c>
      <c r="E3" s="6" t="s">
        <v>35</v>
      </c>
      <c r="F3" s="6" t="s">
        <v>36</v>
      </c>
      <c r="G3" s="6" t="s">
        <v>35</v>
      </c>
      <c r="H3" s="7" t="s">
        <v>1</v>
      </c>
      <c r="I3" s="6" t="s">
        <v>35</v>
      </c>
      <c r="J3" s="7" t="s">
        <v>37</v>
      </c>
      <c r="K3" s="6" t="s">
        <v>35</v>
      </c>
      <c r="L3" s="48" t="s">
        <v>38</v>
      </c>
      <c r="M3" s="6" t="s">
        <v>108</v>
      </c>
      <c r="N3" s="6" t="s">
        <v>39</v>
      </c>
      <c r="O3" s="8" t="s">
        <v>2</v>
      </c>
    </row>
    <row r="4" spans="1:15" ht="15" customHeight="1" x14ac:dyDescent="0.25">
      <c r="A4" s="16" t="s">
        <v>5</v>
      </c>
      <c r="B4" s="16" t="s">
        <v>112</v>
      </c>
      <c r="C4" s="78">
        <v>117.842</v>
      </c>
      <c r="D4" s="87">
        <v>151</v>
      </c>
      <c r="E4" s="91">
        <v>89</v>
      </c>
      <c r="F4" s="90">
        <v>586</v>
      </c>
      <c r="G4" s="91">
        <v>154</v>
      </c>
      <c r="H4" s="80">
        <v>253908.196</v>
      </c>
      <c r="I4" s="91">
        <v>173</v>
      </c>
      <c r="J4" s="80">
        <v>20979.152999999998</v>
      </c>
      <c r="K4" s="91">
        <v>96</v>
      </c>
      <c r="L4" s="80">
        <f>H4/F4</f>
        <v>433.29043686006827</v>
      </c>
      <c r="M4" s="80">
        <f>J4/F4</f>
        <v>35.800602389078499</v>
      </c>
      <c r="N4" s="80">
        <v>332943.73800000001</v>
      </c>
      <c r="O4" s="82">
        <v>4197.3215301478949</v>
      </c>
    </row>
    <row r="5" spans="1:15" ht="15" customHeight="1" x14ac:dyDescent="0.25">
      <c r="A5" s="16" t="s">
        <v>6</v>
      </c>
      <c r="B5" s="16" t="s">
        <v>30</v>
      </c>
      <c r="C5" s="79">
        <v>116.883</v>
      </c>
      <c r="D5" s="88">
        <v>508</v>
      </c>
      <c r="E5" s="92">
        <v>29</v>
      </c>
      <c r="F5" s="90">
        <v>855</v>
      </c>
      <c r="G5" s="92">
        <v>120</v>
      </c>
      <c r="H5" s="80">
        <v>571797.07299999997</v>
      </c>
      <c r="I5" s="92">
        <v>104</v>
      </c>
      <c r="J5" s="80">
        <v>25476.813999999998</v>
      </c>
      <c r="K5" s="92">
        <v>84</v>
      </c>
      <c r="L5" s="80">
        <f t="shared" ref="L5:L28" si="0">H5/F5</f>
        <v>668.7685064327485</v>
      </c>
      <c r="M5" s="80">
        <f t="shared" ref="M5:M29" si="1">J5/F5</f>
        <v>29.797443274853798</v>
      </c>
      <c r="N5" s="80">
        <v>153696.353</v>
      </c>
      <c r="O5" s="83">
        <v>4464.0568226120859</v>
      </c>
    </row>
    <row r="6" spans="1:15" ht="15" customHeight="1" x14ac:dyDescent="0.25">
      <c r="A6" s="16" t="s">
        <v>7</v>
      </c>
      <c r="B6" s="16" t="s">
        <v>7</v>
      </c>
      <c r="C6" s="79">
        <v>116.56</v>
      </c>
      <c r="D6" s="88">
        <v>40120</v>
      </c>
      <c r="E6" s="92">
        <v>1</v>
      </c>
      <c r="F6" s="90">
        <v>331978</v>
      </c>
      <c r="G6" s="92">
        <v>1</v>
      </c>
      <c r="H6" s="80">
        <v>329091750.35900003</v>
      </c>
      <c r="I6" s="92">
        <v>1</v>
      </c>
      <c r="J6" s="80">
        <v>12480740.767000001</v>
      </c>
      <c r="K6" s="92">
        <v>1</v>
      </c>
      <c r="L6" s="80">
        <f t="shared" si="0"/>
        <v>991.3059008699372</v>
      </c>
      <c r="M6" s="80">
        <f t="shared" si="1"/>
        <v>37.595083912186958</v>
      </c>
      <c r="N6" s="80">
        <v>89512111.481999993</v>
      </c>
      <c r="O6" s="83">
        <v>6230.6281929826682</v>
      </c>
    </row>
    <row r="7" spans="1:15" ht="15" customHeight="1" x14ac:dyDescent="0.25">
      <c r="A7" s="16" t="s">
        <v>8</v>
      </c>
      <c r="B7" s="16" t="s">
        <v>114</v>
      </c>
      <c r="C7" s="79">
        <v>115.637</v>
      </c>
      <c r="D7" s="88">
        <v>2127</v>
      </c>
      <c r="E7" s="92">
        <v>7</v>
      </c>
      <c r="F7" s="90">
        <v>11566</v>
      </c>
      <c r="G7" s="92">
        <v>9</v>
      </c>
      <c r="H7" s="80">
        <v>6777629.807</v>
      </c>
      <c r="I7" s="92">
        <v>12</v>
      </c>
      <c r="J7" s="80">
        <v>542875.34199999995</v>
      </c>
      <c r="K7" s="92">
        <v>5</v>
      </c>
      <c r="L7" s="80">
        <f t="shared" si="0"/>
        <v>585.99600613868233</v>
      </c>
      <c r="M7" s="80">
        <f t="shared" si="1"/>
        <v>46.937172920629429</v>
      </c>
      <c r="N7" s="80">
        <v>2876632.17</v>
      </c>
      <c r="O7" s="83">
        <v>5854.7843103348896</v>
      </c>
    </row>
    <row r="8" spans="1:15" ht="15" customHeight="1" x14ac:dyDescent="0.25">
      <c r="A8" s="16" t="s">
        <v>9</v>
      </c>
      <c r="B8" s="16" t="s">
        <v>112</v>
      </c>
      <c r="C8" s="79">
        <v>115.363</v>
      </c>
      <c r="D8" s="88">
        <v>114</v>
      </c>
      <c r="E8" s="92">
        <v>124</v>
      </c>
      <c r="F8" s="90">
        <v>847</v>
      </c>
      <c r="G8" s="92">
        <v>121</v>
      </c>
      <c r="H8" s="80">
        <v>442190.94099999999</v>
      </c>
      <c r="I8" s="92">
        <v>124</v>
      </c>
      <c r="J8" s="80">
        <v>2497.933</v>
      </c>
      <c r="K8" s="92">
        <v>310</v>
      </c>
      <c r="L8" s="80">
        <f t="shared" si="0"/>
        <v>522.06722668240855</v>
      </c>
      <c r="M8" s="80">
        <f t="shared" si="1"/>
        <v>2.9491534828807557</v>
      </c>
      <c r="N8" s="80">
        <v>953834.32700000005</v>
      </c>
      <c r="O8" s="83">
        <v>4863.4885871704055</v>
      </c>
    </row>
    <row r="9" spans="1:15" ht="15" customHeight="1" x14ac:dyDescent="0.25">
      <c r="A9" s="16" t="s">
        <v>10</v>
      </c>
      <c r="B9" s="16" t="s">
        <v>112</v>
      </c>
      <c r="C9" s="79">
        <v>115.117</v>
      </c>
      <c r="D9" s="88">
        <v>145</v>
      </c>
      <c r="E9" s="92">
        <v>93</v>
      </c>
      <c r="F9" s="90">
        <v>980</v>
      </c>
      <c r="G9" s="92">
        <v>109</v>
      </c>
      <c r="H9" s="80">
        <v>640680.29599999997</v>
      </c>
      <c r="I9" s="92">
        <v>95</v>
      </c>
      <c r="J9" s="80">
        <v>15344.963</v>
      </c>
      <c r="K9" s="92">
        <v>120</v>
      </c>
      <c r="L9" s="80">
        <f t="shared" si="0"/>
        <v>653.75540408163261</v>
      </c>
      <c r="M9" s="80">
        <f t="shared" si="1"/>
        <v>15.658125510204082</v>
      </c>
      <c r="N9" s="80">
        <v>174020.976</v>
      </c>
      <c r="O9" s="83">
        <v>4410.2495748299325</v>
      </c>
    </row>
    <row r="10" spans="1:15" ht="15" customHeight="1" x14ac:dyDescent="0.25">
      <c r="A10" s="16" t="s">
        <v>11</v>
      </c>
      <c r="B10" s="16" t="s">
        <v>30</v>
      </c>
      <c r="C10" s="79">
        <v>114.82599999999999</v>
      </c>
      <c r="D10" s="88">
        <v>49</v>
      </c>
      <c r="E10" s="92">
        <v>245</v>
      </c>
      <c r="F10" s="90">
        <v>131</v>
      </c>
      <c r="G10" s="92">
        <v>359</v>
      </c>
      <c r="H10" s="80">
        <v>91159.517999999996</v>
      </c>
      <c r="I10" s="92">
        <v>316</v>
      </c>
      <c r="J10" s="80">
        <v>4648.1270000000004</v>
      </c>
      <c r="K10" s="92">
        <v>242</v>
      </c>
      <c r="L10" s="80">
        <f t="shared" si="0"/>
        <v>695.87418320610686</v>
      </c>
      <c r="M10" s="80">
        <f t="shared" si="1"/>
        <v>35.48188549618321</v>
      </c>
      <c r="N10" s="80">
        <v>24026.080999999998</v>
      </c>
      <c r="O10" s="83">
        <v>4317.1812977099235</v>
      </c>
    </row>
    <row r="11" spans="1:15" ht="15" customHeight="1" x14ac:dyDescent="0.25">
      <c r="A11" s="16" t="s">
        <v>12</v>
      </c>
      <c r="B11" s="16" t="s">
        <v>30</v>
      </c>
      <c r="C11" s="79">
        <v>113.998</v>
      </c>
      <c r="D11" s="88">
        <v>1305</v>
      </c>
      <c r="E11" s="92">
        <v>10</v>
      </c>
      <c r="F11" s="90">
        <v>8315</v>
      </c>
      <c r="G11" s="92">
        <v>15</v>
      </c>
      <c r="H11" s="80">
        <v>5063176.1900000004</v>
      </c>
      <c r="I11" s="92">
        <v>17</v>
      </c>
      <c r="J11" s="80">
        <v>441343.02</v>
      </c>
      <c r="K11" s="92">
        <v>8</v>
      </c>
      <c r="L11" s="80">
        <f t="shared" si="0"/>
        <v>608.92076849067951</v>
      </c>
      <c r="M11" s="80">
        <f t="shared" si="1"/>
        <v>53.077933854479859</v>
      </c>
      <c r="N11" s="80">
        <v>108726.139</v>
      </c>
      <c r="O11" s="83">
        <v>5864.4529164161149</v>
      </c>
    </row>
    <row r="12" spans="1:15" ht="15" customHeight="1" x14ac:dyDescent="0.25">
      <c r="A12" s="16" t="s">
        <v>13</v>
      </c>
      <c r="B12" s="16" t="s">
        <v>112</v>
      </c>
      <c r="C12" s="79">
        <v>113.72199999999999</v>
      </c>
      <c r="D12" s="88">
        <v>296</v>
      </c>
      <c r="E12" s="92">
        <v>54</v>
      </c>
      <c r="F12" s="90">
        <v>1861</v>
      </c>
      <c r="G12" s="92">
        <v>58</v>
      </c>
      <c r="H12" s="80">
        <v>1300739.55</v>
      </c>
      <c r="I12" s="92">
        <v>55</v>
      </c>
      <c r="J12" s="80">
        <v>24007.893</v>
      </c>
      <c r="K12" s="92">
        <v>86</v>
      </c>
      <c r="L12" s="80">
        <f t="shared" si="0"/>
        <v>698.94656098871576</v>
      </c>
      <c r="M12" s="80">
        <f t="shared" si="1"/>
        <v>12.900533584094573</v>
      </c>
      <c r="N12" s="80">
        <v>152195.43100000001</v>
      </c>
      <c r="O12" s="83">
        <v>5576.1024538778438</v>
      </c>
    </row>
    <row r="13" spans="1:15" ht="15" customHeight="1" x14ac:dyDescent="0.25">
      <c r="A13" s="16" t="s">
        <v>14</v>
      </c>
      <c r="B13" s="16" t="s">
        <v>30</v>
      </c>
      <c r="C13" s="79">
        <v>113.7</v>
      </c>
      <c r="D13" s="88">
        <v>140</v>
      </c>
      <c r="E13" s="92">
        <v>97</v>
      </c>
      <c r="F13" s="90">
        <v>526</v>
      </c>
      <c r="G13" s="92">
        <v>164</v>
      </c>
      <c r="H13" s="80">
        <v>488862.54399999999</v>
      </c>
      <c r="I13" s="92">
        <v>114</v>
      </c>
      <c r="J13" s="80">
        <v>42577.682000000001</v>
      </c>
      <c r="K13" s="92">
        <v>64</v>
      </c>
      <c r="L13" s="80">
        <f t="shared" si="0"/>
        <v>929.39647148288975</v>
      </c>
      <c r="M13" s="80">
        <f t="shared" si="1"/>
        <v>80.946163498098855</v>
      </c>
      <c r="N13" s="80">
        <v>128956.173</v>
      </c>
      <c r="O13" s="83">
        <v>4738.6975602027878</v>
      </c>
    </row>
    <row r="14" spans="1:15" ht="15" customHeight="1" x14ac:dyDescent="0.25">
      <c r="A14" s="16" t="s">
        <v>15</v>
      </c>
      <c r="B14" s="16" t="s">
        <v>112</v>
      </c>
      <c r="C14" s="79">
        <v>113.245</v>
      </c>
      <c r="D14" s="88">
        <v>90</v>
      </c>
      <c r="E14" s="92">
        <v>159</v>
      </c>
      <c r="F14" s="90">
        <v>424</v>
      </c>
      <c r="G14" s="92">
        <v>185</v>
      </c>
      <c r="H14" s="80">
        <v>244586.193</v>
      </c>
      <c r="I14" s="92">
        <v>174</v>
      </c>
      <c r="J14" s="80">
        <v>27102.806</v>
      </c>
      <c r="K14" s="92">
        <v>77</v>
      </c>
      <c r="L14" s="80">
        <f t="shared" si="0"/>
        <v>576.85422877358485</v>
      </c>
      <c r="M14" s="80">
        <f t="shared" si="1"/>
        <v>63.921712264150948</v>
      </c>
      <c r="N14" s="80">
        <v>1425341.615</v>
      </c>
      <c r="O14" s="83">
        <v>6260.5811713836483</v>
      </c>
    </row>
    <row r="15" spans="1:15" ht="15" customHeight="1" x14ac:dyDescent="0.25">
      <c r="A15" s="16" t="s">
        <v>16</v>
      </c>
      <c r="B15" s="16" t="s">
        <v>30</v>
      </c>
      <c r="C15" s="79">
        <v>113.241</v>
      </c>
      <c r="D15" s="88">
        <v>869</v>
      </c>
      <c r="E15" s="92">
        <v>18</v>
      </c>
      <c r="F15" s="90">
        <v>5029</v>
      </c>
      <c r="G15" s="92">
        <v>24</v>
      </c>
      <c r="H15" s="80">
        <v>4393503.34</v>
      </c>
      <c r="I15" s="92">
        <v>19</v>
      </c>
      <c r="J15" s="80">
        <v>188931.48</v>
      </c>
      <c r="K15" s="92">
        <v>19</v>
      </c>
      <c r="L15" s="80">
        <f t="shared" si="0"/>
        <v>873.63359315967386</v>
      </c>
      <c r="M15" s="80">
        <f t="shared" si="1"/>
        <v>37.568399284151923</v>
      </c>
      <c r="N15" s="80">
        <v>26327.063999999998</v>
      </c>
      <c r="O15" s="83">
        <v>6737.7356333267053</v>
      </c>
    </row>
    <row r="16" spans="1:15" ht="15" customHeight="1" x14ac:dyDescent="0.25">
      <c r="A16" s="16" t="s">
        <v>17</v>
      </c>
      <c r="B16" s="16" t="s">
        <v>114</v>
      </c>
      <c r="C16" s="79">
        <v>113.065</v>
      </c>
      <c r="D16" s="88">
        <v>232</v>
      </c>
      <c r="E16" s="92">
        <v>66</v>
      </c>
      <c r="F16" s="90">
        <v>1288</v>
      </c>
      <c r="G16" s="92">
        <v>88</v>
      </c>
      <c r="H16" s="80">
        <v>494778.32699999999</v>
      </c>
      <c r="I16" s="92">
        <v>112</v>
      </c>
      <c r="J16" s="80">
        <v>9545.4969999999994</v>
      </c>
      <c r="K16" s="92">
        <v>159</v>
      </c>
      <c r="L16" s="80">
        <f t="shared" si="0"/>
        <v>384.14466381987575</v>
      </c>
      <c r="M16" s="80">
        <f t="shared" si="1"/>
        <v>7.4111001552795024</v>
      </c>
      <c r="N16" s="80">
        <v>205844.25399999999</v>
      </c>
      <c r="O16" s="83">
        <v>4668.5754399585921</v>
      </c>
    </row>
    <row r="17" spans="1:15" ht="15" customHeight="1" x14ac:dyDescent="0.25">
      <c r="A17" s="16" t="s">
        <v>18</v>
      </c>
      <c r="B17" s="16" t="s">
        <v>111</v>
      </c>
      <c r="C17" s="79">
        <v>112.946</v>
      </c>
      <c r="D17" s="88">
        <v>96</v>
      </c>
      <c r="E17" s="92">
        <v>142</v>
      </c>
      <c r="F17" s="90">
        <v>656</v>
      </c>
      <c r="G17" s="92">
        <v>142</v>
      </c>
      <c r="H17" s="80">
        <v>254400.41899999999</v>
      </c>
      <c r="I17" s="92">
        <v>172</v>
      </c>
      <c r="J17" s="93">
        <v>-17019.185000000001</v>
      </c>
      <c r="K17" s="92">
        <v>535</v>
      </c>
      <c r="L17" s="80">
        <f t="shared" si="0"/>
        <v>387.80551676829265</v>
      </c>
      <c r="M17" s="93">
        <f t="shared" si="1"/>
        <v>-25.943879573170733</v>
      </c>
      <c r="N17" s="80">
        <v>107171.037</v>
      </c>
      <c r="O17" s="83">
        <v>4864.030233739838</v>
      </c>
    </row>
    <row r="18" spans="1:15" ht="15" customHeight="1" x14ac:dyDescent="0.25">
      <c r="A18" s="16" t="s">
        <v>19</v>
      </c>
      <c r="B18" s="16" t="s">
        <v>112</v>
      </c>
      <c r="C18" s="79">
        <v>112.86799999999999</v>
      </c>
      <c r="D18" s="88">
        <v>584</v>
      </c>
      <c r="E18" s="92">
        <v>26</v>
      </c>
      <c r="F18" s="90">
        <v>2367</v>
      </c>
      <c r="G18" s="92">
        <v>47</v>
      </c>
      <c r="H18" s="80">
        <v>1133888.9939999999</v>
      </c>
      <c r="I18" s="92">
        <v>65</v>
      </c>
      <c r="J18" s="80">
        <v>53223.830999999998</v>
      </c>
      <c r="K18" s="92">
        <v>52</v>
      </c>
      <c r="L18" s="80">
        <f t="shared" si="0"/>
        <v>479.04055513307981</v>
      </c>
      <c r="M18" s="80">
        <f t="shared" si="1"/>
        <v>22.485775665399238</v>
      </c>
      <c r="N18" s="80">
        <v>47973.898000000001</v>
      </c>
      <c r="O18" s="83">
        <v>4303.764540205605</v>
      </c>
    </row>
    <row r="19" spans="1:15" ht="15" customHeight="1" x14ac:dyDescent="0.25">
      <c r="A19" s="16" t="s">
        <v>20</v>
      </c>
      <c r="B19" s="16" t="s">
        <v>30</v>
      </c>
      <c r="C19" s="79">
        <v>112.28</v>
      </c>
      <c r="D19" s="88">
        <v>979</v>
      </c>
      <c r="E19" s="92">
        <v>16</v>
      </c>
      <c r="F19" s="90">
        <v>3727</v>
      </c>
      <c r="G19" s="92">
        <v>32</v>
      </c>
      <c r="H19" s="80">
        <v>2388288.179</v>
      </c>
      <c r="I19" s="92">
        <v>32</v>
      </c>
      <c r="J19" s="80">
        <v>191689.87100000001</v>
      </c>
      <c r="K19" s="92">
        <v>18</v>
      </c>
      <c r="L19" s="80">
        <f t="shared" si="0"/>
        <v>640.80713147303459</v>
      </c>
      <c r="M19" s="80">
        <f t="shared" si="1"/>
        <v>51.432753152669711</v>
      </c>
      <c r="N19" s="80">
        <v>353274.22899999999</v>
      </c>
      <c r="O19" s="83">
        <v>5128.3711206511043</v>
      </c>
    </row>
    <row r="20" spans="1:15" ht="15" customHeight="1" x14ac:dyDescent="0.25">
      <c r="A20" s="16" t="s">
        <v>21</v>
      </c>
      <c r="B20" s="16" t="s">
        <v>111</v>
      </c>
      <c r="C20" s="79">
        <v>112.122</v>
      </c>
      <c r="D20" s="88">
        <v>91</v>
      </c>
      <c r="E20" s="92">
        <v>153</v>
      </c>
      <c r="F20" s="90">
        <v>83</v>
      </c>
      <c r="G20" s="92">
        <v>429</v>
      </c>
      <c r="H20" s="80">
        <v>41327.663999999997</v>
      </c>
      <c r="I20" s="92">
        <v>422</v>
      </c>
      <c r="J20" s="93">
        <v>-11832.566000000001</v>
      </c>
      <c r="K20" s="92">
        <v>527</v>
      </c>
      <c r="L20" s="80">
        <f t="shared" si="0"/>
        <v>497.92366265060235</v>
      </c>
      <c r="M20" s="93">
        <f t="shared" si="1"/>
        <v>-142.56103614457831</v>
      </c>
      <c r="N20" s="80">
        <v>29323.591</v>
      </c>
      <c r="O20" s="83">
        <v>6694.4106425702812</v>
      </c>
    </row>
    <row r="21" spans="1:15" ht="15" customHeight="1" x14ac:dyDescent="0.25">
      <c r="A21" s="16" t="s">
        <v>22</v>
      </c>
      <c r="B21" s="16" t="s">
        <v>31</v>
      </c>
      <c r="C21" s="79">
        <v>112.07</v>
      </c>
      <c r="D21" s="88">
        <v>55</v>
      </c>
      <c r="E21" s="92">
        <v>226</v>
      </c>
      <c r="F21" s="90">
        <v>214</v>
      </c>
      <c r="G21" s="92">
        <v>286</v>
      </c>
      <c r="H21" s="80">
        <v>97315.335999999996</v>
      </c>
      <c r="I21" s="92">
        <v>300</v>
      </c>
      <c r="J21" s="80">
        <v>2802.672</v>
      </c>
      <c r="K21" s="92">
        <v>303</v>
      </c>
      <c r="L21" s="80">
        <f t="shared" si="0"/>
        <v>454.74456074766351</v>
      </c>
      <c r="M21" s="80">
        <f t="shared" si="1"/>
        <v>13.096598130841121</v>
      </c>
      <c r="N21" s="80">
        <v>855923.36199999996</v>
      </c>
      <c r="O21" s="83">
        <v>4299.005841121495</v>
      </c>
    </row>
    <row r="22" spans="1:15" ht="15" customHeight="1" x14ac:dyDescent="0.25">
      <c r="A22" s="16" t="s">
        <v>23</v>
      </c>
      <c r="B22" s="16" t="s">
        <v>112</v>
      </c>
      <c r="C22" s="79">
        <v>111.93</v>
      </c>
      <c r="D22" s="88">
        <v>64</v>
      </c>
      <c r="E22" s="92">
        <v>202</v>
      </c>
      <c r="F22" s="90">
        <v>185</v>
      </c>
      <c r="G22" s="92">
        <v>311</v>
      </c>
      <c r="H22" s="80">
        <v>63169.822</v>
      </c>
      <c r="I22" s="92">
        <v>362</v>
      </c>
      <c r="J22" s="80">
        <v>2827.9769999999999</v>
      </c>
      <c r="K22" s="92">
        <v>299</v>
      </c>
      <c r="L22" s="80">
        <f t="shared" si="0"/>
        <v>341.4584972972973</v>
      </c>
      <c r="M22" s="80">
        <f t="shared" si="1"/>
        <v>15.286362162162161</v>
      </c>
      <c r="N22" s="80">
        <v>24021.311000000002</v>
      </c>
      <c r="O22" s="83">
        <v>4491.3531531531526</v>
      </c>
    </row>
    <row r="23" spans="1:15" ht="15" customHeight="1" x14ac:dyDescent="0.25">
      <c r="A23" s="16" t="s">
        <v>24</v>
      </c>
      <c r="B23" s="16" t="s">
        <v>30</v>
      </c>
      <c r="C23" s="79">
        <v>111.89100000000001</v>
      </c>
      <c r="D23" s="88">
        <v>130</v>
      </c>
      <c r="E23" s="92">
        <v>109</v>
      </c>
      <c r="F23" s="90">
        <v>254</v>
      </c>
      <c r="G23" s="92">
        <v>257</v>
      </c>
      <c r="H23" s="80">
        <v>97568.460999999996</v>
      </c>
      <c r="I23" s="92">
        <v>299</v>
      </c>
      <c r="J23" s="80">
        <v>7603.1</v>
      </c>
      <c r="K23" s="92">
        <v>187</v>
      </c>
      <c r="L23" s="80">
        <f t="shared" si="0"/>
        <v>384.1277992125984</v>
      </c>
      <c r="M23" s="80">
        <f t="shared" si="1"/>
        <v>29.933464566929135</v>
      </c>
      <c r="N23" s="80">
        <v>94695.663</v>
      </c>
      <c r="O23" s="83">
        <v>4813.327099737533</v>
      </c>
    </row>
    <row r="24" spans="1:15" ht="15" customHeight="1" x14ac:dyDescent="0.25">
      <c r="A24" s="16" t="s">
        <v>25</v>
      </c>
      <c r="B24" s="16" t="s">
        <v>111</v>
      </c>
      <c r="C24" s="79">
        <v>111.673</v>
      </c>
      <c r="D24" s="88">
        <v>161</v>
      </c>
      <c r="E24" s="92">
        <v>86</v>
      </c>
      <c r="F24" s="90">
        <v>975</v>
      </c>
      <c r="G24" s="92">
        <v>110</v>
      </c>
      <c r="H24" s="80">
        <v>582541.42000000004</v>
      </c>
      <c r="I24" s="92">
        <v>101</v>
      </c>
      <c r="J24" s="80">
        <v>64236.396999999997</v>
      </c>
      <c r="K24" s="92">
        <v>42</v>
      </c>
      <c r="L24" s="80">
        <f t="shared" si="0"/>
        <v>597.4783794871795</v>
      </c>
      <c r="M24" s="80">
        <f t="shared" si="1"/>
        <v>65.883484102564097</v>
      </c>
      <c r="N24" s="80">
        <v>264877.7</v>
      </c>
      <c r="O24" s="83">
        <v>6155.1736752136749</v>
      </c>
    </row>
    <row r="25" spans="1:15" ht="15" customHeight="1" x14ac:dyDescent="0.25">
      <c r="A25" s="16" t="s">
        <v>26</v>
      </c>
      <c r="B25" s="16" t="s">
        <v>30</v>
      </c>
      <c r="C25" s="79">
        <v>111.619</v>
      </c>
      <c r="D25" s="88">
        <v>46</v>
      </c>
      <c r="E25" s="92">
        <v>257</v>
      </c>
      <c r="F25" s="90">
        <v>220</v>
      </c>
      <c r="G25" s="92">
        <v>284</v>
      </c>
      <c r="H25" s="80">
        <v>149426.429</v>
      </c>
      <c r="I25" s="92">
        <v>238</v>
      </c>
      <c r="J25" s="80">
        <v>11011.834000000001</v>
      </c>
      <c r="K25" s="92">
        <v>146</v>
      </c>
      <c r="L25" s="80">
        <f t="shared" si="0"/>
        <v>679.21104090909091</v>
      </c>
      <c r="M25" s="80">
        <f t="shared" si="1"/>
        <v>50.053790909090914</v>
      </c>
      <c r="N25" s="80">
        <v>55668.824999999997</v>
      </c>
      <c r="O25" s="83">
        <v>4748.6761363636369</v>
      </c>
    </row>
    <row r="26" spans="1:15" ht="15" customHeight="1" x14ac:dyDescent="0.25">
      <c r="A26" s="16" t="s">
        <v>27</v>
      </c>
      <c r="B26" s="16" t="s">
        <v>32</v>
      </c>
      <c r="C26" s="79">
        <v>111.57899999999999</v>
      </c>
      <c r="D26" s="88">
        <v>25</v>
      </c>
      <c r="E26" s="92">
        <v>358</v>
      </c>
      <c r="F26" s="90">
        <v>104</v>
      </c>
      <c r="G26" s="92">
        <v>404</v>
      </c>
      <c r="H26" s="80">
        <v>76197.982999999993</v>
      </c>
      <c r="I26" s="92">
        <v>342</v>
      </c>
      <c r="J26" s="80">
        <v>1656.963</v>
      </c>
      <c r="K26" s="92">
        <v>345</v>
      </c>
      <c r="L26" s="80">
        <f t="shared" si="0"/>
        <v>732.67291346153843</v>
      </c>
      <c r="M26" s="80">
        <f t="shared" si="1"/>
        <v>15.932336538461538</v>
      </c>
      <c r="N26" s="80">
        <v>16024.003000000001</v>
      </c>
      <c r="O26" s="83">
        <v>4322.9102564102568</v>
      </c>
    </row>
    <row r="27" spans="1:15" ht="15" customHeight="1" x14ac:dyDescent="0.25">
      <c r="A27" s="16" t="s">
        <v>28</v>
      </c>
      <c r="B27" s="16" t="s">
        <v>112</v>
      </c>
      <c r="C27" s="79">
        <v>111.572</v>
      </c>
      <c r="D27" s="88">
        <v>679</v>
      </c>
      <c r="E27" s="92">
        <v>23</v>
      </c>
      <c r="F27" s="90">
        <v>3706</v>
      </c>
      <c r="G27" s="92">
        <v>33</v>
      </c>
      <c r="H27" s="80">
        <v>2336394.531</v>
      </c>
      <c r="I27" s="92">
        <v>33</v>
      </c>
      <c r="J27" s="80">
        <v>126473.462</v>
      </c>
      <c r="K27" s="92">
        <v>22</v>
      </c>
      <c r="L27" s="80">
        <f t="shared" si="0"/>
        <v>630.43565326497571</v>
      </c>
      <c r="M27" s="80">
        <f t="shared" si="1"/>
        <v>34.126676200755533</v>
      </c>
      <c r="N27" s="80">
        <v>2144583.4300000002</v>
      </c>
      <c r="O27" s="83">
        <v>5458.9863959345212</v>
      </c>
    </row>
    <row r="28" spans="1:15" ht="15" customHeight="1" x14ac:dyDescent="0.25">
      <c r="A28" s="16" t="s">
        <v>29</v>
      </c>
      <c r="B28" s="16" t="s">
        <v>31</v>
      </c>
      <c r="C28" s="81">
        <v>111.54600000000001</v>
      </c>
      <c r="D28" s="89">
        <v>750</v>
      </c>
      <c r="E28" s="92">
        <v>20</v>
      </c>
      <c r="F28" s="90">
        <v>4504</v>
      </c>
      <c r="G28" s="92">
        <v>26</v>
      </c>
      <c r="H28" s="80">
        <v>3057095.55</v>
      </c>
      <c r="I28" s="92">
        <v>26</v>
      </c>
      <c r="J28" s="80">
        <v>57728.714</v>
      </c>
      <c r="K28" s="92">
        <v>48</v>
      </c>
      <c r="L28" s="80">
        <f t="shared" si="0"/>
        <v>678.75123223801063</v>
      </c>
      <c r="M28" s="80">
        <f t="shared" si="1"/>
        <v>12.81721003552398</v>
      </c>
      <c r="N28" s="80">
        <v>859452.72400000005</v>
      </c>
      <c r="O28" s="83">
        <v>4913.4952819715809</v>
      </c>
    </row>
    <row r="29" spans="1:15" ht="15" customHeight="1" x14ac:dyDescent="0.25">
      <c r="A29" s="9" t="s">
        <v>40</v>
      </c>
      <c r="B29" s="2"/>
      <c r="C29" s="2"/>
      <c r="D29" s="42">
        <f>SUM(D4:D28)</f>
        <v>49806</v>
      </c>
      <c r="E29" s="43"/>
      <c r="F29" s="42">
        <f>SUM(F4:F28)</f>
        <v>381381</v>
      </c>
      <c r="G29" s="43"/>
      <c r="H29" s="42">
        <f>SUM(H4:H28)</f>
        <v>360132377.12200022</v>
      </c>
      <c r="I29" s="43"/>
      <c r="J29" s="42">
        <f>SUM(J4:J28)</f>
        <v>14316474.546999998</v>
      </c>
      <c r="K29" s="2"/>
      <c r="L29" s="69">
        <f>H29/F29</f>
        <v>944.2850512269888</v>
      </c>
      <c r="M29" s="69">
        <f t="shared" si="1"/>
        <v>37.538510169620402</v>
      </c>
      <c r="N29" s="76">
        <f>SUM(N4:N28)</f>
        <v>100927645.57600002</v>
      </c>
      <c r="O29" s="84">
        <v>5135</v>
      </c>
    </row>
    <row r="30" spans="1:15" ht="15" customHeight="1" x14ac:dyDescent="0.25">
      <c r="A30" s="10" t="s">
        <v>41</v>
      </c>
      <c r="B30" s="3"/>
      <c r="C30" s="65">
        <v>1</v>
      </c>
      <c r="D30" s="66">
        <v>120081</v>
      </c>
      <c r="E30" s="3"/>
      <c r="F30" s="66">
        <v>882884</v>
      </c>
      <c r="G30" s="3"/>
      <c r="H30" s="66">
        <v>678395000</v>
      </c>
      <c r="I30" s="4"/>
      <c r="J30" s="66">
        <v>21885000</v>
      </c>
      <c r="K30" s="4"/>
      <c r="L30" s="68">
        <f>H30/F30</f>
        <v>768.38520122688828</v>
      </c>
      <c r="M30" s="68">
        <f>J30/F30</f>
        <v>24.788080880387458</v>
      </c>
      <c r="N30" s="66">
        <v>188272381</v>
      </c>
      <c r="O30" s="85">
        <v>5372</v>
      </c>
    </row>
    <row r="31" spans="1:15" ht="15" customHeight="1" x14ac:dyDescent="0.25">
      <c r="A31" s="70" t="s">
        <v>42</v>
      </c>
      <c r="B31" s="71"/>
      <c r="C31" s="71"/>
      <c r="D31" s="72">
        <f>D29/D30*100</f>
        <v>41.477003022959501</v>
      </c>
      <c r="E31" s="72"/>
      <c r="F31" s="72">
        <f t="shared" ref="F31:O31" si="2">F29/F30*100</f>
        <v>43.197181056628054</v>
      </c>
      <c r="G31" s="72"/>
      <c r="H31" s="72">
        <f t="shared" si="2"/>
        <v>53.08594213135418</v>
      </c>
      <c r="I31" s="72"/>
      <c r="J31" s="72">
        <f t="shared" si="2"/>
        <v>65.416835946995661</v>
      </c>
      <c r="K31" s="73"/>
      <c r="L31" s="73"/>
      <c r="M31" s="73"/>
      <c r="N31" s="72">
        <f>N29/N30*100</f>
        <v>53.607249794116122</v>
      </c>
      <c r="O31" s="86">
        <f t="shared" si="2"/>
        <v>95.588235294117652</v>
      </c>
    </row>
    <row r="32" spans="1:15" x14ac:dyDescent="0.25">
      <c r="A32" s="104" t="s">
        <v>119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</sheetData>
  <mergeCells count="1">
    <mergeCell ref="B1:O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8" sqref="F18"/>
    </sheetView>
  </sheetViews>
  <sheetFormatPr defaultColWidth="10" defaultRowHeight="15" x14ac:dyDescent="0.25"/>
  <cols>
    <col min="1" max="1" width="37" style="44" customWidth="1"/>
    <col min="2" max="2" width="21.140625" style="44" customWidth="1"/>
    <col min="3" max="3" width="22.5703125" style="44" customWidth="1"/>
    <col min="4" max="4" width="21" style="44" customWidth="1"/>
    <col min="5" max="16384" width="10" style="44"/>
  </cols>
  <sheetData>
    <row r="1" spans="1:5" ht="26.25" customHeight="1" x14ac:dyDescent="0.25"/>
    <row r="2" spans="1:5" x14ac:dyDescent="0.25">
      <c r="A2" s="46" t="s">
        <v>101</v>
      </c>
      <c r="B2" s="46" t="s">
        <v>34</v>
      </c>
      <c r="C2" s="46" t="s">
        <v>102</v>
      </c>
      <c r="D2" s="46" t="s">
        <v>103</v>
      </c>
    </row>
    <row r="3" spans="1:5" x14ac:dyDescent="0.25">
      <c r="A3" s="50" t="s">
        <v>104</v>
      </c>
      <c r="B3" s="51">
        <v>0.621</v>
      </c>
      <c r="C3" s="51">
        <v>0.627</v>
      </c>
      <c r="D3" s="51">
        <v>0.70099999999999996</v>
      </c>
    </row>
    <row r="4" spans="1:5" x14ac:dyDescent="0.25">
      <c r="A4" s="50" t="s">
        <v>99</v>
      </c>
      <c r="B4" s="51">
        <v>3.9E-2</v>
      </c>
      <c r="C4" s="51">
        <v>2.4E-2</v>
      </c>
      <c r="D4" s="51">
        <v>2.1999999999999999E-2</v>
      </c>
    </row>
    <row r="5" spans="1:5" x14ac:dyDescent="0.25">
      <c r="A5" s="52" t="s">
        <v>100</v>
      </c>
      <c r="B5" s="53">
        <v>0.33900000000000002</v>
      </c>
      <c r="C5" s="53">
        <v>0.34799999999999998</v>
      </c>
      <c r="D5" s="53">
        <v>0.27700000000000002</v>
      </c>
    </row>
    <row r="6" spans="1:5" s="61" customFormat="1" x14ac:dyDescent="0.25">
      <c r="A6" s="54"/>
      <c r="B6" s="55"/>
      <c r="C6" s="55"/>
      <c r="D6" s="55"/>
    </row>
    <row r="7" spans="1:5" s="61" customFormat="1" x14ac:dyDescent="0.25">
      <c r="A7" s="54"/>
      <c r="B7" s="55"/>
      <c r="C7" s="55"/>
      <c r="D7" s="55"/>
    </row>
    <row r="8" spans="1:5" s="61" customFormat="1" x14ac:dyDescent="0.25">
      <c r="A8" s="54"/>
      <c r="B8" s="55"/>
      <c r="C8" s="55"/>
      <c r="D8" s="55"/>
    </row>
    <row r="11" spans="1:5" ht="28.5" customHeight="1" x14ac:dyDescent="0.25">
      <c r="A11" s="46" t="s">
        <v>101</v>
      </c>
      <c r="B11" s="56" t="s">
        <v>105</v>
      </c>
      <c r="C11" s="56" t="s">
        <v>99</v>
      </c>
      <c r="D11" s="57" t="s">
        <v>100</v>
      </c>
    </row>
    <row r="12" spans="1:5" x14ac:dyDescent="0.25">
      <c r="A12" s="46" t="s">
        <v>103</v>
      </c>
      <c r="B12" s="58">
        <v>0.70099999999999996</v>
      </c>
      <c r="C12" s="58">
        <v>2.1999999999999999E-2</v>
      </c>
      <c r="D12" s="58">
        <v>0.27700000000000002</v>
      </c>
      <c r="E12" s="75"/>
    </row>
    <row r="13" spans="1:5" x14ac:dyDescent="0.25">
      <c r="B13" s="59"/>
      <c r="C13" s="59"/>
      <c r="D13" s="59"/>
    </row>
    <row r="14" spans="1:5" x14ac:dyDescent="0.25">
      <c r="B14" s="60"/>
      <c r="C14" s="60"/>
      <c r="D14" s="60"/>
    </row>
    <row r="15" spans="1:5" ht="24" x14ac:dyDescent="0.25">
      <c r="A15" s="46" t="s">
        <v>101</v>
      </c>
      <c r="B15" s="56" t="s">
        <v>105</v>
      </c>
      <c r="C15" s="56" t="s">
        <v>99</v>
      </c>
      <c r="D15" s="57" t="s">
        <v>100</v>
      </c>
    </row>
    <row r="16" spans="1:5" x14ac:dyDescent="0.25">
      <c r="A16" s="46" t="s">
        <v>95</v>
      </c>
      <c r="B16" s="58">
        <v>0.621</v>
      </c>
      <c r="C16" s="58">
        <v>3.9E-2</v>
      </c>
      <c r="D16" s="58">
        <v>0.33900000000000002</v>
      </c>
      <c r="E16" s="75"/>
    </row>
    <row r="19" spans="1:5" ht="24" x14ac:dyDescent="0.25">
      <c r="A19" s="46" t="s">
        <v>101</v>
      </c>
      <c r="B19" s="56" t="s">
        <v>105</v>
      </c>
      <c r="C19" s="56" t="s">
        <v>99</v>
      </c>
      <c r="D19" s="57" t="s">
        <v>100</v>
      </c>
    </row>
    <row r="20" spans="1:5" x14ac:dyDescent="0.25">
      <c r="A20" s="46" t="s">
        <v>98</v>
      </c>
      <c r="B20" s="58">
        <v>0.627</v>
      </c>
      <c r="C20" s="58">
        <v>2.4E-2</v>
      </c>
      <c r="D20" s="58">
        <v>0.34799999999999998</v>
      </c>
      <c r="E20" s="7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L20" sqref="L20"/>
    </sheetView>
  </sheetViews>
  <sheetFormatPr defaultColWidth="10" defaultRowHeight="15" x14ac:dyDescent="0.25"/>
  <cols>
    <col min="1" max="1" width="19" style="44" customWidth="1"/>
    <col min="2" max="2" width="10.85546875" style="44" customWidth="1"/>
    <col min="3" max="3" width="11.85546875" style="44" customWidth="1"/>
    <col min="4" max="16384" width="10" style="44"/>
  </cols>
  <sheetData>
    <row r="1" spans="1:4" ht="32.25" customHeight="1" x14ac:dyDescent="0.25"/>
    <row r="2" spans="1:4" ht="33.75" x14ac:dyDescent="0.25">
      <c r="A2" s="46" t="s">
        <v>96</v>
      </c>
      <c r="B2" s="46" t="s">
        <v>106</v>
      </c>
      <c r="C2" s="46" t="s">
        <v>107</v>
      </c>
    </row>
    <row r="3" spans="1:4" x14ac:dyDescent="0.25">
      <c r="A3" s="74" t="s">
        <v>7</v>
      </c>
      <c r="B3" s="77">
        <v>991.3059008699372</v>
      </c>
      <c r="C3" s="77">
        <v>37.595083912186958</v>
      </c>
      <c r="D3" s="45"/>
    </row>
    <row r="4" spans="1:4" x14ac:dyDescent="0.25">
      <c r="A4" s="16" t="s">
        <v>14</v>
      </c>
      <c r="B4" s="49">
        <v>929.39647148288975</v>
      </c>
      <c r="C4" s="49">
        <v>80.946163498098855</v>
      </c>
      <c r="D4" s="45"/>
    </row>
    <row r="5" spans="1:4" x14ac:dyDescent="0.25">
      <c r="A5" s="16" t="s">
        <v>16</v>
      </c>
      <c r="B5" s="62">
        <v>873.63359315967386</v>
      </c>
      <c r="C5" s="62">
        <v>37.568399284151923</v>
      </c>
      <c r="D5" s="45"/>
    </row>
    <row r="6" spans="1:4" x14ac:dyDescent="0.25">
      <c r="A6" s="16" t="s">
        <v>27</v>
      </c>
      <c r="B6" s="62">
        <v>732.67291346153843</v>
      </c>
      <c r="C6" s="62">
        <v>15.932336538461538</v>
      </c>
      <c r="D6" s="45"/>
    </row>
    <row r="7" spans="1:4" x14ac:dyDescent="0.25">
      <c r="A7" s="16" t="s">
        <v>13</v>
      </c>
      <c r="B7" s="62">
        <v>698.94656098871576</v>
      </c>
      <c r="C7" s="62">
        <v>12.900533584094573</v>
      </c>
      <c r="D7" s="45"/>
    </row>
    <row r="8" spans="1:4" x14ac:dyDescent="0.25">
      <c r="A8" s="16" t="s">
        <v>11</v>
      </c>
      <c r="B8" s="62">
        <v>695.87418320610686</v>
      </c>
      <c r="C8" s="62">
        <v>35.48188549618321</v>
      </c>
      <c r="D8" s="45"/>
    </row>
    <row r="9" spans="1:4" x14ac:dyDescent="0.25">
      <c r="A9" s="16" t="s">
        <v>26</v>
      </c>
      <c r="B9" s="62">
        <v>679.21104090909091</v>
      </c>
      <c r="C9" s="62">
        <v>50.053790909090914</v>
      </c>
      <c r="D9" s="45"/>
    </row>
    <row r="10" spans="1:4" x14ac:dyDescent="0.25">
      <c r="A10" s="16" t="s">
        <v>29</v>
      </c>
      <c r="B10" s="62">
        <v>678.75123223801063</v>
      </c>
      <c r="C10" s="62">
        <v>12.81721003552398</v>
      </c>
      <c r="D10" s="45"/>
    </row>
    <row r="11" spans="1:4" x14ac:dyDescent="0.25">
      <c r="A11" s="16" t="s">
        <v>6</v>
      </c>
      <c r="B11" s="62">
        <v>668.7685064327485</v>
      </c>
      <c r="C11" s="62">
        <v>29.797443274853798</v>
      </c>
      <c r="D11" s="45"/>
    </row>
    <row r="12" spans="1:4" x14ac:dyDescent="0.25">
      <c r="A12" s="16" t="s">
        <v>10</v>
      </c>
      <c r="B12" s="62">
        <v>653.75540408163261</v>
      </c>
      <c r="C12" s="62">
        <v>15.658125510204082</v>
      </c>
      <c r="D12" s="4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K22" sqref="K22"/>
    </sheetView>
  </sheetViews>
  <sheetFormatPr defaultRowHeight="14.25" x14ac:dyDescent="0.2"/>
  <cols>
    <col min="1" max="1" width="15.28515625" style="47" customWidth="1"/>
    <col min="2" max="2" width="11.85546875" style="47" customWidth="1"/>
    <col min="3" max="16384" width="9.140625" style="47"/>
  </cols>
  <sheetData>
    <row r="2" spans="1:2" ht="27" x14ac:dyDescent="0.2">
      <c r="A2" s="5" t="s">
        <v>0</v>
      </c>
      <c r="B2" s="8" t="s">
        <v>2</v>
      </c>
    </row>
    <row r="3" spans="1:2" x14ac:dyDescent="0.2">
      <c r="A3" s="16" t="s">
        <v>16</v>
      </c>
      <c r="B3" s="24">
        <v>6737.7356333267053</v>
      </c>
    </row>
    <row r="4" spans="1:2" x14ac:dyDescent="0.2">
      <c r="A4" s="16" t="s">
        <v>21</v>
      </c>
      <c r="B4" s="24">
        <v>6694.4106425702803</v>
      </c>
    </row>
    <row r="5" spans="1:2" x14ac:dyDescent="0.2">
      <c r="A5" s="16" t="s">
        <v>15</v>
      </c>
      <c r="B5" s="24">
        <v>6260.5811713836501</v>
      </c>
    </row>
    <row r="6" spans="1:2" x14ac:dyDescent="0.2">
      <c r="A6" s="16" t="s">
        <v>7</v>
      </c>
      <c r="B6" s="24">
        <v>6230.6281929826682</v>
      </c>
    </row>
    <row r="7" spans="1:2" x14ac:dyDescent="0.2">
      <c r="A7" s="16" t="s">
        <v>25</v>
      </c>
      <c r="B7" s="24">
        <v>6155.1736752136749</v>
      </c>
    </row>
    <row r="8" spans="1:2" x14ac:dyDescent="0.2">
      <c r="A8" s="63" t="s">
        <v>97</v>
      </c>
      <c r="B8" s="64">
        <v>5372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Skupina VIII po indeksu razv.</vt:lpstr>
      <vt:lpstr>TOP 25</vt:lpstr>
      <vt:lpstr>Grafikon 1</vt:lpstr>
      <vt:lpstr>Grafikon 2</vt:lpstr>
      <vt:lpstr>Grafikon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admin</cp:lastModifiedBy>
  <cp:lastPrinted>2019-05-03T13:20:18Z</cp:lastPrinted>
  <dcterms:created xsi:type="dcterms:W3CDTF">2019-04-24T07:21:51Z</dcterms:created>
  <dcterms:modified xsi:type="dcterms:W3CDTF">2019-05-13T16:11:20Z</dcterms:modified>
</cp:coreProperties>
</file>