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0005"/>
  </bookViews>
  <sheets>
    <sheet name="30.6.2019." sheetId="1" r:id="rId1"/>
  </sheets>
  <definedNames>
    <definedName name="_xlnm._FilterDatabase" localSheetId="0" hidden="1">'30.6.2019.'!$A$5:$M$5</definedName>
  </definedNames>
  <calcPr calcId="144525"/>
</workbook>
</file>

<file path=xl/calcChain.xml><?xml version="1.0" encoding="utf-8"?>
<calcChain xmlns="http://schemas.openxmlformats.org/spreadsheetml/2006/main">
  <c r="J28" i="1" l="1"/>
  <c r="G28" i="1"/>
  <c r="E28" i="1"/>
  <c r="M28" i="1" s="1"/>
  <c r="K28" i="1" s="1"/>
  <c r="B28" i="1"/>
  <c r="L28" i="1" s="1"/>
  <c r="K27" i="1"/>
  <c r="H27" i="1"/>
  <c r="F27" i="1"/>
  <c r="C27" i="1"/>
  <c r="K26" i="1"/>
  <c r="H26" i="1"/>
  <c r="F26" i="1"/>
  <c r="C26" i="1"/>
  <c r="K25" i="1"/>
  <c r="H25" i="1"/>
  <c r="F25" i="1"/>
  <c r="C25" i="1"/>
  <c r="K24" i="1"/>
  <c r="H24" i="1"/>
  <c r="F24" i="1"/>
  <c r="C24" i="1"/>
  <c r="K23" i="1"/>
  <c r="H23" i="1"/>
  <c r="F23" i="1"/>
  <c r="C23" i="1"/>
  <c r="K22" i="1"/>
  <c r="H22" i="1"/>
  <c r="F22" i="1"/>
  <c r="C22" i="1"/>
  <c r="K21" i="1"/>
  <c r="H21" i="1"/>
  <c r="F21" i="1"/>
  <c r="C21" i="1"/>
  <c r="K20" i="1"/>
  <c r="H20" i="1"/>
  <c r="F20" i="1"/>
  <c r="C20" i="1"/>
  <c r="K19" i="1"/>
  <c r="H19" i="1"/>
  <c r="F19" i="1"/>
  <c r="C19" i="1"/>
  <c r="K18" i="1"/>
  <c r="H18" i="1"/>
  <c r="F18" i="1"/>
  <c r="C18" i="1"/>
  <c r="K17" i="1"/>
  <c r="H17" i="1"/>
  <c r="F17" i="1"/>
  <c r="C17" i="1"/>
  <c r="K16" i="1"/>
  <c r="H16" i="1"/>
  <c r="F16" i="1"/>
  <c r="C16" i="1"/>
  <c r="K15" i="1"/>
  <c r="H15" i="1"/>
  <c r="F15" i="1"/>
  <c r="C15" i="1"/>
  <c r="K14" i="1"/>
  <c r="H14" i="1"/>
  <c r="F14" i="1"/>
  <c r="C14" i="1"/>
  <c r="K13" i="1"/>
  <c r="H13" i="1"/>
  <c r="F13" i="1"/>
  <c r="C13" i="1"/>
  <c r="K12" i="1"/>
  <c r="H12" i="1"/>
  <c r="F12" i="1"/>
  <c r="C12" i="1"/>
  <c r="K11" i="1"/>
  <c r="H11" i="1"/>
  <c r="F11" i="1"/>
  <c r="C11" i="1"/>
  <c r="K10" i="1"/>
  <c r="H10" i="1"/>
  <c r="F10" i="1"/>
  <c r="C10" i="1"/>
  <c r="K9" i="1"/>
  <c r="H9" i="1"/>
  <c r="F9" i="1"/>
  <c r="C9" i="1"/>
  <c r="K8" i="1"/>
  <c r="H8" i="1"/>
  <c r="F8" i="1"/>
  <c r="C8" i="1"/>
  <c r="K7" i="1"/>
  <c r="H7" i="1"/>
  <c r="F7" i="1"/>
  <c r="C7" i="1"/>
  <c r="K6" i="1"/>
  <c r="H6" i="1"/>
  <c r="F6" i="1"/>
  <c r="C6" i="1"/>
  <c r="H28" i="1" l="1"/>
  <c r="C28" i="1"/>
  <c r="F28" i="1"/>
</calcChain>
</file>

<file path=xl/sharedStrings.xml><?xml version="1.0" encoding="utf-8"?>
<sst xmlns="http://schemas.openxmlformats.org/spreadsheetml/2006/main" count="83" uniqueCount="56">
  <si>
    <t>Broj dužnika i iznos duga po županijama i prema rodnom kriteriju - stanje na dan 30.6.2019.</t>
  </si>
  <si>
    <t>Naziv županije</t>
  </si>
  <si>
    <t>Dužnici muškog spola</t>
  </si>
  <si>
    <t>Dužnici ženskog spola</t>
  </si>
  <si>
    <t>Blokirani građani ukupno</t>
  </si>
  <si>
    <t>Broj dužnika</t>
  </si>
  <si>
    <t>Udio u ukupnom broju blokiranih građana</t>
  </si>
  <si>
    <t>Rang</t>
  </si>
  <si>
    <t>Ukupni dug</t>
  </si>
  <si>
    <t>Udio u ukupnom dugu</t>
  </si>
  <si>
    <t>Ukupno dužnici</t>
  </si>
  <si>
    <t>GRAD ZAGREB</t>
  </si>
  <si>
    <t>1</t>
  </si>
  <si>
    <t>ZAGREBAČKA</t>
  </si>
  <si>
    <t>2</t>
  </si>
  <si>
    <t>SPLITSKO-DALMATINSKA</t>
  </si>
  <si>
    <t>3</t>
  </si>
  <si>
    <t>4</t>
  </si>
  <si>
    <t>OSJEČKO-BARANJSKA</t>
  </si>
  <si>
    <t>5</t>
  </si>
  <si>
    <t>PRIMORSKO-GORANSKA</t>
  </si>
  <si>
    <t>ISTARSKA</t>
  </si>
  <si>
    <t>6</t>
  </si>
  <si>
    <t>VARAŽDINSKA</t>
  </si>
  <si>
    <t>7</t>
  </si>
  <si>
    <t>8</t>
  </si>
  <si>
    <t>SISAČKO-MOSLAVAČKA</t>
  </si>
  <si>
    <t>BRODSKO-POSAVSKA</t>
  </si>
  <si>
    <t>9</t>
  </si>
  <si>
    <t>VUKOVARSKO-SRIJEMSKA</t>
  </si>
  <si>
    <t>10</t>
  </si>
  <si>
    <t>KRAPINSKO-ZAGORSKA</t>
  </si>
  <si>
    <t>11</t>
  </si>
  <si>
    <t>ZADARSKA</t>
  </si>
  <si>
    <t>12</t>
  </si>
  <si>
    <t>ŠIBENSKO-KNINSKA</t>
  </si>
  <si>
    <t>13</t>
  </si>
  <si>
    <t>18</t>
  </si>
  <si>
    <t>MEĐIMURSKA</t>
  </si>
  <si>
    <t>14</t>
  </si>
  <si>
    <t>15</t>
  </si>
  <si>
    <t>BJELOVARSKO-BILOGORSKA</t>
  </si>
  <si>
    <t>16</t>
  </si>
  <si>
    <t>KARLOVAČKA</t>
  </si>
  <si>
    <t>DUBROVAČKO-NERETVANSKA</t>
  </si>
  <si>
    <t>17</t>
  </si>
  <si>
    <t>KOPRIVNIČKO-KRIŽEVAČKA</t>
  </si>
  <si>
    <t>VIROVITIČKO-PODRAVSKA</t>
  </si>
  <si>
    <t>19</t>
  </si>
  <si>
    <t>POŽEŠKO-SLAVONSKA</t>
  </si>
  <si>
    <t>20</t>
  </si>
  <si>
    <t>21</t>
  </si>
  <si>
    <t>LIČKO-SENJSKA</t>
  </si>
  <si>
    <t>SJEDIŠTE IZVAN HRVATSKE</t>
  </si>
  <si>
    <t>Ukupno sve županije</t>
  </si>
  <si>
    <t>Stanje 30.6.2018.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</si>
</sst>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4" tint="-0.499984740745262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color indexed="56"/>
      <name val="Arial"/>
      <family val="2"/>
      <charset val="238"/>
    </font>
    <font>
      <sz val="10"/>
      <color theme="3"/>
      <name val="Arial"/>
      <family val="2"/>
      <charset val="238"/>
    </font>
    <font>
      <b/>
      <sz val="10"/>
      <color indexed="56"/>
      <name val="Arial"/>
      <family val="2"/>
      <charset val="238"/>
    </font>
    <font>
      <b/>
      <sz val="10"/>
      <color theme="3"/>
      <name val="Arial"/>
      <family val="2"/>
      <charset val="238"/>
    </font>
    <font>
      <b/>
      <sz val="11"/>
      <color indexed="56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/>
        <bgColor indexed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8"/>
      </patternFill>
    </fill>
    <fill>
      <patternFill patternType="solid">
        <fgColor rgb="FF92D050"/>
        <bgColor indexed="64"/>
      </patternFill>
    </fill>
  </fills>
  <borders count="37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22"/>
      </top>
      <bottom style="thin">
        <color indexed="2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0" tint="-0.499984740745262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medium">
        <color rgb="FF1648EA"/>
      </left>
      <right style="medium">
        <color rgb="FF1648EA"/>
      </right>
      <top style="medium">
        <color rgb="FF1648EA"/>
      </top>
      <bottom style="medium">
        <color rgb="FF1648EA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medium">
        <color indexed="10"/>
      </left>
      <right style="medium">
        <color indexed="10"/>
      </right>
      <top/>
      <bottom style="medium">
        <color indexed="10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22"/>
      </bottom>
      <diagonal/>
    </border>
    <border>
      <left style="thin">
        <color indexed="10"/>
      </left>
      <right style="thin">
        <color indexed="22"/>
      </right>
      <top/>
      <bottom style="thin">
        <color indexed="22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22"/>
      </bottom>
      <diagonal/>
    </border>
    <border>
      <left style="thin">
        <color indexed="22"/>
      </left>
      <right style="thin">
        <color theme="0" tint="-0.34998626667073579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theme="0" tint="-0.34998626667073579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10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double">
        <color theme="0" tint="-0.499984740745262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8">
    <xf numFmtId="0" fontId="0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</cellStyleXfs>
  <cellXfs count="78">
    <xf numFmtId="0" fontId="0" fillId="0" borderId="0" xfId="0"/>
    <xf numFmtId="0" fontId="3" fillId="0" borderId="1" xfId="0" applyFont="1" applyBorder="1" applyAlignment="1">
      <alignment horizontal="left" vertical="center"/>
    </xf>
    <xf numFmtId="0" fontId="2" fillId="0" borderId="0" xfId="0" applyFont="1" applyBorder="1"/>
    <xf numFmtId="3" fontId="2" fillId="0" borderId="0" xfId="0" applyNumberFormat="1" applyFont="1" applyBorder="1"/>
    <xf numFmtId="0" fontId="2" fillId="0" borderId="0" xfId="0" applyFont="1"/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vertical="center" wrapText="1"/>
    </xf>
    <xf numFmtId="3" fontId="6" fillId="3" borderId="0" xfId="1" applyNumberFormat="1" applyFont="1" applyFill="1" applyBorder="1" applyAlignment="1">
      <alignment horizontal="right" vertical="center" wrapText="1"/>
    </xf>
    <xf numFmtId="9" fontId="6" fillId="3" borderId="12" xfId="1" applyNumberFormat="1" applyFont="1" applyFill="1" applyBorder="1" applyAlignment="1">
      <alignment horizontal="right" vertical="center" wrapText="1"/>
    </xf>
    <xf numFmtId="49" fontId="7" fillId="3" borderId="13" xfId="1" applyNumberFormat="1" applyFont="1" applyFill="1" applyBorder="1" applyAlignment="1">
      <alignment horizontal="center" vertical="center" wrapText="1"/>
    </xf>
    <xf numFmtId="3" fontId="6" fillId="3" borderId="14" xfId="1" applyNumberFormat="1" applyFont="1" applyFill="1" applyBorder="1" applyAlignment="1">
      <alignment horizontal="right" vertical="center" wrapText="1"/>
    </xf>
    <xf numFmtId="9" fontId="6" fillId="3" borderId="15" xfId="1" applyNumberFormat="1" applyFont="1" applyFill="1" applyBorder="1" applyAlignment="1">
      <alignment horizontal="right" vertical="center" wrapText="1"/>
    </xf>
    <xf numFmtId="3" fontId="6" fillId="4" borderId="16" xfId="1" applyNumberFormat="1" applyFont="1" applyFill="1" applyBorder="1" applyAlignment="1">
      <alignment horizontal="right" vertical="center" wrapText="1"/>
    </xf>
    <xf numFmtId="9" fontId="6" fillId="4" borderId="17" xfId="1" applyNumberFormat="1" applyFont="1" applyFill="1" applyBorder="1" applyAlignment="1">
      <alignment horizontal="right" vertical="center" wrapText="1"/>
    </xf>
    <xf numFmtId="49" fontId="6" fillId="4" borderId="15" xfId="1" applyNumberFormat="1" applyFont="1" applyFill="1" applyBorder="1" applyAlignment="1">
      <alignment horizontal="center" vertical="center" wrapText="1"/>
    </xf>
    <xf numFmtId="3" fontId="6" fillId="4" borderId="17" xfId="1" applyNumberFormat="1" applyFont="1" applyFill="1" applyBorder="1" applyAlignment="1">
      <alignment horizontal="right" vertical="center" wrapText="1"/>
    </xf>
    <xf numFmtId="9" fontId="6" fillId="4" borderId="18" xfId="1" applyNumberFormat="1" applyFont="1" applyFill="1" applyBorder="1" applyAlignment="1">
      <alignment horizontal="right" vertical="center" wrapText="1"/>
    </xf>
    <xf numFmtId="3" fontId="6" fillId="0" borderId="7" xfId="1" applyNumberFormat="1" applyFont="1" applyFill="1" applyBorder="1" applyAlignment="1">
      <alignment horizontal="right" vertical="center" wrapText="1"/>
    </xf>
    <xf numFmtId="0" fontId="6" fillId="0" borderId="19" xfId="1" applyFont="1" applyFill="1" applyBorder="1" applyAlignment="1">
      <alignment vertical="center" wrapText="1"/>
    </xf>
    <xf numFmtId="9" fontId="6" fillId="3" borderId="7" xfId="1" applyNumberFormat="1" applyFont="1" applyFill="1" applyBorder="1" applyAlignment="1">
      <alignment horizontal="right" vertical="center" wrapText="1"/>
    </xf>
    <xf numFmtId="49" fontId="7" fillId="3" borderId="7" xfId="1" applyNumberFormat="1" applyFont="1" applyFill="1" applyBorder="1" applyAlignment="1">
      <alignment horizontal="center" vertical="center" wrapText="1"/>
    </xf>
    <xf numFmtId="3" fontId="6" fillId="3" borderId="20" xfId="1" applyNumberFormat="1" applyFont="1" applyFill="1" applyBorder="1" applyAlignment="1">
      <alignment horizontal="right" vertical="center" wrapText="1"/>
    </xf>
    <xf numFmtId="3" fontId="6" fillId="4" borderId="0" xfId="1" applyNumberFormat="1" applyFont="1" applyFill="1" applyBorder="1" applyAlignment="1">
      <alignment horizontal="right" vertical="center" wrapText="1"/>
    </xf>
    <xf numFmtId="9" fontId="6" fillId="4" borderId="7" xfId="1" applyNumberFormat="1" applyFont="1" applyFill="1" applyBorder="1" applyAlignment="1">
      <alignment horizontal="right" vertical="center" wrapText="1"/>
    </xf>
    <xf numFmtId="49" fontId="6" fillId="4" borderId="7" xfId="1" applyNumberFormat="1" applyFont="1" applyFill="1" applyBorder="1" applyAlignment="1">
      <alignment horizontal="center" vertical="center" wrapText="1"/>
    </xf>
    <xf numFmtId="3" fontId="6" fillId="3" borderId="21" xfId="1" applyNumberFormat="1" applyFont="1" applyFill="1" applyBorder="1" applyAlignment="1">
      <alignment horizontal="right" vertical="center" wrapText="1"/>
    </xf>
    <xf numFmtId="49" fontId="7" fillId="3" borderId="3" xfId="1" applyNumberFormat="1" applyFont="1" applyFill="1" applyBorder="1" applyAlignment="1">
      <alignment horizontal="center" vertical="center" wrapText="1"/>
    </xf>
    <xf numFmtId="3" fontId="6" fillId="3" borderId="22" xfId="1" applyNumberFormat="1" applyFont="1" applyFill="1" applyBorder="1" applyAlignment="1">
      <alignment horizontal="right" vertical="center" wrapText="1"/>
    </xf>
    <xf numFmtId="9" fontId="6" fillId="3" borderId="5" xfId="1" applyNumberFormat="1" applyFont="1" applyFill="1" applyBorder="1" applyAlignment="1">
      <alignment horizontal="right" vertical="center" wrapText="1"/>
    </xf>
    <xf numFmtId="3" fontId="6" fillId="4" borderId="21" xfId="1" applyNumberFormat="1" applyFont="1" applyFill="1" applyBorder="1" applyAlignment="1">
      <alignment horizontal="right" vertical="center" wrapText="1"/>
    </xf>
    <xf numFmtId="49" fontId="6" fillId="4" borderId="3" xfId="1" applyNumberFormat="1" applyFont="1" applyFill="1" applyBorder="1" applyAlignment="1">
      <alignment horizontal="center" vertical="center" wrapText="1"/>
    </xf>
    <xf numFmtId="3" fontId="6" fillId="4" borderId="22" xfId="1" applyNumberFormat="1" applyFont="1" applyFill="1" applyBorder="1" applyAlignment="1">
      <alignment horizontal="right" vertical="center" wrapText="1"/>
    </xf>
    <xf numFmtId="9" fontId="6" fillId="4" borderId="5" xfId="1" applyNumberFormat="1" applyFont="1" applyFill="1" applyBorder="1" applyAlignment="1">
      <alignment horizontal="right" vertical="center" wrapText="1"/>
    </xf>
    <xf numFmtId="3" fontId="2" fillId="0" borderId="0" xfId="0" applyNumberFormat="1" applyFont="1"/>
    <xf numFmtId="3" fontId="6" fillId="4" borderId="20" xfId="1" applyNumberFormat="1" applyFont="1" applyFill="1" applyBorder="1" applyAlignment="1">
      <alignment horizontal="right" vertical="center" wrapText="1"/>
    </xf>
    <xf numFmtId="0" fontId="6" fillId="0" borderId="23" xfId="1" applyFont="1" applyFill="1" applyBorder="1" applyAlignment="1">
      <alignment vertical="center" wrapText="1"/>
    </xf>
    <xf numFmtId="9" fontId="6" fillId="3" borderId="6" xfId="1" applyNumberFormat="1" applyFont="1" applyFill="1" applyBorder="1" applyAlignment="1">
      <alignment horizontal="right" vertical="center" wrapText="1"/>
    </xf>
    <xf numFmtId="3" fontId="6" fillId="3" borderId="24" xfId="1" applyNumberFormat="1" applyFont="1" applyFill="1" applyBorder="1" applyAlignment="1">
      <alignment horizontal="right" vertical="center" wrapText="1"/>
    </xf>
    <xf numFmtId="0" fontId="6" fillId="0" borderId="25" xfId="1" applyFont="1" applyFill="1" applyBorder="1" applyAlignment="1">
      <alignment vertical="center" wrapText="1"/>
    </xf>
    <xf numFmtId="9" fontId="6" fillId="3" borderId="26" xfId="1" applyNumberFormat="1" applyFont="1" applyFill="1" applyBorder="1" applyAlignment="1">
      <alignment horizontal="right" vertical="center" wrapText="1"/>
    </xf>
    <xf numFmtId="3" fontId="6" fillId="4" borderId="27" xfId="1" applyNumberFormat="1" applyFont="1" applyFill="1" applyBorder="1" applyAlignment="1">
      <alignment horizontal="right" vertical="center" wrapText="1"/>
    </xf>
    <xf numFmtId="3" fontId="6" fillId="4" borderId="28" xfId="1" applyNumberFormat="1" applyFont="1" applyFill="1" applyBorder="1" applyAlignment="1">
      <alignment horizontal="right" vertical="center" wrapText="1"/>
    </xf>
    <xf numFmtId="9" fontId="6" fillId="3" borderId="2" xfId="1" applyNumberFormat="1" applyFont="1" applyFill="1" applyBorder="1" applyAlignment="1">
      <alignment horizontal="right" vertical="center" wrapText="1"/>
    </xf>
    <xf numFmtId="9" fontId="6" fillId="4" borderId="6" xfId="1" applyNumberFormat="1" applyFont="1" applyFill="1" applyBorder="1" applyAlignment="1">
      <alignment horizontal="right" vertical="center" wrapText="1"/>
    </xf>
    <xf numFmtId="3" fontId="6" fillId="3" borderId="29" xfId="1" applyNumberFormat="1" applyFont="1" applyFill="1" applyBorder="1" applyAlignment="1">
      <alignment horizontal="right" vertical="center" wrapText="1"/>
    </xf>
    <xf numFmtId="9" fontId="6" fillId="3" borderId="30" xfId="1" applyNumberFormat="1" applyFont="1" applyFill="1" applyBorder="1" applyAlignment="1">
      <alignment horizontal="right" vertical="center" wrapText="1"/>
    </xf>
    <xf numFmtId="9" fontId="6" fillId="3" borderId="31" xfId="1" applyNumberFormat="1" applyFont="1" applyFill="1" applyBorder="1" applyAlignment="1">
      <alignment horizontal="right" vertical="center" wrapText="1"/>
    </xf>
    <xf numFmtId="9" fontId="6" fillId="4" borderId="12" xfId="1" applyNumberFormat="1" applyFont="1" applyFill="1" applyBorder="1" applyAlignment="1">
      <alignment horizontal="right" vertical="center" wrapText="1"/>
    </xf>
    <xf numFmtId="3" fontId="6" fillId="3" borderId="12" xfId="1" applyNumberFormat="1" applyFont="1" applyFill="1" applyBorder="1" applyAlignment="1">
      <alignment horizontal="right" vertical="center" wrapText="1"/>
    </xf>
    <xf numFmtId="3" fontId="6" fillId="4" borderId="29" xfId="1" applyNumberFormat="1" applyFont="1" applyFill="1" applyBorder="1" applyAlignment="1">
      <alignment horizontal="right" vertical="center" wrapText="1"/>
    </xf>
    <xf numFmtId="49" fontId="6" fillId="4" borderId="5" xfId="1" applyNumberFormat="1" applyFont="1" applyFill="1" applyBorder="1" applyAlignment="1">
      <alignment horizontal="center" vertical="center" wrapText="1"/>
    </xf>
    <xf numFmtId="3" fontId="6" fillId="4" borderId="31" xfId="1" applyNumberFormat="1" applyFont="1" applyFill="1" applyBorder="1" applyAlignment="1">
      <alignment horizontal="right" vertical="center" wrapText="1"/>
    </xf>
    <xf numFmtId="49" fontId="6" fillId="3" borderId="3" xfId="1" applyNumberFormat="1" applyFont="1" applyFill="1" applyBorder="1" applyAlignment="1">
      <alignment horizontal="center" vertical="center" wrapText="1"/>
    </xf>
    <xf numFmtId="3" fontId="6" fillId="3" borderId="32" xfId="1" applyNumberFormat="1" applyFont="1" applyFill="1" applyBorder="1" applyAlignment="1">
      <alignment horizontal="right" vertical="center" wrapText="1"/>
    </xf>
    <xf numFmtId="0" fontId="8" fillId="5" borderId="6" xfId="1" applyFont="1" applyFill="1" applyBorder="1" applyAlignment="1">
      <alignment vertical="center" wrapText="1"/>
    </xf>
    <xf numFmtId="3" fontId="9" fillId="6" borderId="6" xfId="0" applyNumberFormat="1" applyFont="1" applyFill="1" applyBorder="1" applyAlignment="1">
      <alignment vertical="center"/>
    </xf>
    <xf numFmtId="9" fontId="9" fillId="6" borderId="6" xfId="0" applyNumberFormat="1" applyFont="1" applyFill="1" applyBorder="1" applyAlignment="1">
      <alignment vertical="center"/>
    </xf>
    <xf numFmtId="3" fontId="9" fillId="6" borderId="7" xfId="0" applyNumberFormat="1" applyFont="1" applyFill="1" applyBorder="1" applyAlignment="1">
      <alignment vertical="center"/>
    </xf>
    <xf numFmtId="9" fontId="2" fillId="0" borderId="0" xfId="0" applyNumberFormat="1" applyFont="1"/>
    <xf numFmtId="0" fontId="3" fillId="7" borderId="1" xfId="1" applyFont="1" applyFill="1" applyBorder="1" applyAlignment="1">
      <alignment horizontal="left" vertical="center" wrapText="1"/>
    </xf>
    <xf numFmtId="3" fontId="3" fillId="8" borderId="1" xfId="0" applyNumberFormat="1" applyFont="1" applyFill="1" applyBorder="1" applyAlignment="1">
      <alignment horizontal="right" vertical="center"/>
    </xf>
    <xf numFmtId="9" fontId="3" fillId="8" borderId="1" xfId="0" applyNumberFormat="1" applyFont="1" applyFill="1" applyBorder="1" applyAlignment="1">
      <alignment horizontal="right" vertical="center"/>
    </xf>
    <xf numFmtId="0" fontId="3" fillId="8" borderId="33" xfId="0" applyFont="1" applyFill="1" applyBorder="1" applyAlignment="1">
      <alignment horizontal="right" vertical="center"/>
    </xf>
    <xf numFmtId="9" fontId="3" fillId="8" borderId="34" xfId="1" applyNumberFormat="1" applyFont="1" applyFill="1" applyBorder="1" applyAlignment="1">
      <alignment horizontal="right" vertical="center" wrapText="1"/>
    </xf>
    <xf numFmtId="3" fontId="3" fillId="8" borderId="35" xfId="0" applyNumberFormat="1" applyFont="1" applyFill="1" applyBorder="1" applyAlignment="1">
      <alignment horizontal="right" vertical="center"/>
    </xf>
    <xf numFmtId="9" fontId="3" fillId="8" borderId="34" xfId="0" applyNumberFormat="1" applyFont="1" applyFill="1" applyBorder="1" applyAlignment="1">
      <alignment horizontal="right" vertical="center"/>
    </xf>
    <xf numFmtId="3" fontId="10" fillId="8" borderId="36" xfId="0" applyNumberFormat="1" applyFont="1" applyFill="1" applyBorder="1" applyAlignment="1">
      <alignment horizontal="right" vertical="center"/>
    </xf>
    <xf numFmtId="3" fontId="10" fillId="8" borderId="33" xfId="0" applyNumberFormat="1" applyFont="1" applyFill="1" applyBorder="1" applyAlignment="1">
      <alignment horizontal="right" vertical="center"/>
    </xf>
  </cellXfs>
  <cellStyles count="8">
    <cellStyle name="Normalno" xfId="0" builtinId="0"/>
    <cellStyle name="Normalno 2" xfId="2"/>
    <cellStyle name="Normalno 3" xfId="3"/>
    <cellStyle name="Normalno 4" xfId="4"/>
    <cellStyle name="Normalno 5" xfId="5"/>
    <cellStyle name="Normalno 6" xfId="6"/>
    <cellStyle name="Obično_Blok. građ. - po Ž, G i O" xfId="7"/>
    <cellStyle name="Obično_List1_Građani2014 po spolu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  <pageSetUpPr fitToPage="1"/>
  </sheetPr>
  <dimension ref="A1:M30"/>
  <sheetViews>
    <sheetView tabSelected="1" zoomScaleNormal="100" workbookViewId="0">
      <pane ySplit="3" topLeftCell="A4" activePane="bottomLeft" state="frozen"/>
      <selection pane="bottomLeft"/>
    </sheetView>
  </sheetViews>
  <sheetFormatPr defaultRowHeight="12.75" x14ac:dyDescent="0.2"/>
  <cols>
    <col min="1" max="1" width="29.140625" style="4" bestFit="1" customWidth="1"/>
    <col min="2" max="2" width="8.42578125" style="4" bestFit="1" customWidth="1"/>
    <col min="3" max="3" width="12.28515625" style="4" customWidth="1"/>
    <col min="4" max="4" width="4.85546875" style="4" bestFit="1" customWidth="1"/>
    <col min="5" max="5" width="15.42578125" style="4" bestFit="1" customWidth="1"/>
    <col min="6" max="6" width="8.7109375" style="4" bestFit="1" customWidth="1"/>
    <col min="7" max="7" width="8.7109375" style="43" customWidth="1"/>
    <col min="8" max="8" width="12" style="43" customWidth="1"/>
    <col min="9" max="9" width="4.85546875" style="43" bestFit="1" customWidth="1"/>
    <col min="10" max="10" width="15.42578125" style="4" bestFit="1" customWidth="1"/>
    <col min="11" max="11" width="9.7109375" style="4" customWidth="1"/>
    <col min="12" max="12" width="8.7109375" style="4" customWidth="1"/>
    <col min="13" max="13" width="15.42578125" style="4" bestFit="1" customWidth="1"/>
    <col min="14" max="14" width="2.7109375" style="4" customWidth="1"/>
    <col min="15" max="16384" width="9.140625" style="4"/>
  </cols>
  <sheetData>
    <row r="1" spans="1:13" ht="19.5" customHeight="1" x14ac:dyDescent="0.2">
      <c r="A1" s="1" t="s">
        <v>0</v>
      </c>
      <c r="B1" s="2"/>
      <c r="C1" s="2"/>
      <c r="D1" s="2"/>
      <c r="E1" s="2"/>
      <c r="F1" s="2"/>
      <c r="G1" s="3"/>
      <c r="H1" s="3"/>
      <c r="I1" s="3"/>
      <c r="J1" s="2"/>
      <c r="K1" s="2"/>
      <c r="L1" s="2"/>
      <c r="M1" s="2"/>
    </row>
    <row r="2" spans="1:13" ht="20.25" customHeight="1" x14ac:dyDescent="0.2">
      <c r="A2" s="5" t="s">
        <v>1</v>
      </c>
      <c r="B2" s="6" t="s">
        <v>2</v>
      </c>
      <c r="C2" s="7"/>
      <c r="D2" s="7"/>
      <c r="E2" s="7"/>
      <c r="F2" s="8"/>
      <c r="G2" s="6" t="s">
        <v>3</v>
      </c>
      <c r="H2" s="7"/>
      <c r="I2" s="7"/>
      <c r="J2" s="7"/>
      <c r="K2" s="8"/>
      <c r="L2" s="6" t="s">
        <v>4</v>
      </c>
      <c r="M2" s="8"/>
    </row>
    <row r="3" spans="1:13" ht="42.75" customHeight="1" x14ac:dyDescent="0.2">
      <c r="A3" s="9"/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9</v>
      </c>
      <c r="L3" s="10" t="s">
        <v>10</v>
      </c>
      <c r="M3" s="10" t="s">
        <v>8</v>
      </c>
    </row>
    <row r="4" spans="1:13" ht="41.25" hidden="1" customHeight="1" x14ac:dyDescent="0.2">
      <c r="A4" s="11"/>
      <c r="B4" s="11"/>
      <c r="C4" s="12"/>
      <c r="D4" s="12"/>
      <c r="E4" s="11"/>
      <c r="F4" s="12"/>
      <c r="G4" s="11"/>
      <c r="H4" s="12"/>
      <c r="I4" s="12"/>
      <c r="J4" s="11"/>
      <c r="K4" s="10"/>
      <c r="L4" s="10"/>
      <c r="M4" s="10"/>
    </row>
    <row r="5" spans="1:13" ht="15" customHeight="1" thickBot="1" x14ac:dyDescent="0.25">
      <c r="A5" s="13"/>
      <c r="B5" s="13"/>
      <c r="C5" s="13"/>
      <c r="D5" s="13"/>
      <c r="E5" s="13"/>
      <c r="F5" s="13"/>
      <c r="G5" s="13"/>
      <c r="H5" s="13"/>
      <c r="I5" s="13"/>
      <c r="J5" s="14"/>
      <c r="K5" s="15"/>
      <c r="L5" s="15"/>
      <c r="M5" s="15"/>
    </row>
    <row r="6" spans="1:13" ht="15" customHeight="1" thickBot="1" x14ac:dyDescent="0.25">
      <c r="A6" s="16" t="s">
        <v>11</v>
      </c>
      <c r="B6" s="17">
        <v>32248</v>
      </c>
      <c r="C6" s="18">
        <f>B6/L6*100/100</f>
        <v>0.60793665755490622</v>
      </c>
      <c r="D6" s="19" t="s">
        <v>12</v>
      </c>
      <c r="E6" s="20">
        <v>3476524237.3200002</v>
      </c>
      <c r="F6" s="21">
        <f>E6/M6*100/100</f>
        <v>0.72201948432507534</v>
      </c>
      <c r="G6" s="22">
        <v>20797</v>
      </c>
      <c r="H6" s="23">
        <f>G6/L6*100/100</f>
        <v>0.39206334244509378</v>
      </c>
      <c r="I6" s="24" t="s">
        <v>12</v>
      </c>
      <c r="J6" s="25">
        <v>1338476344.79</v>
      </c>
      <c r="K6" s="26">
        <f>J6/M6*100/100</f>
        <v>0.27798051567492454</v>
      </c>
      <c r="L6" s="27">
        <v>53045</v>
      </c>
      <c r="M6" s="27">
        <v>4815000582.1100006</v>
      </c>
    </row>
    <row r="7" spans="1:13" ht="18.75" customHeight="1" thickTop="1" x14ac:dyDescent="0.2">
      <c r="A7" s="28" t="s">
        <v>13</v>
      </c>
      <c r="B7" s="17">
        <v>12877</v>
      </c>
      <c r="C7" s="29">
        <f>B7/L7*100/100</f>
        <v>0.63094713116762213</v>
      </c>
      <c r="D7" s="30" t="s">
        <v>14</v>
      </c>
      <c r="E7" s="31">
        <v>1285847900.49</v>
      </c>
      <c r="F7" s="29">
        <f>E7/M7*100/100</f>
        <v>0.77589367015487232</v>
      </c>
      <c r="G7" s="32">
        <v>7532</v>
      </c>
      <c r="H7" s="33">
        <f>G7/L7*100/100</f>
        <v>0.36905286883237787</v>
      </c>
      <c r="I7" s="34" t="s">
        <v>14</v>
      </c>
      <c r="J7" s="32">
        <v>371399670.86000001</v>
      </c>
      <c r="K7" s="33">
        <f>J7/M7*100/100</f>
        <v>0.22410632984512779</v>
      </c>
      <c r="L7" s="27">
        <v>20409</v>
      </c>
      <c r="M7" s="27">
        <v>1657247571.3499999</v>
      </c>
    </row>
    <row r="8" spans="1:13" ht="15" customHeight="1" x14ac:dyDescent="0.2">
      <c r="A8" s="28" t="s">
        <v>15</v>
      </c>
      <c r="B8" s="35">
        <v>15491</v>
      </c>
      <c r="C8" s="29">
        <f>B8/L8*100/100</f>
        <v>0.66918657393407921</v>
      </c>
      <c r="D8" s="36" t="s">
        <v>16</v>
      </c>
      <c r="E8" s="37">
        <v>1112371486.0699999</v>
      </c>
      <c r="F8" s="38">
        <f>E8/M8*100/100</f>
        <v>0.7702064907025401</v>
      </c>
      <c r="G8" s="39">
        <v>7658</v>
      </c>
      <c r="H8" s="33">
        <f>G8/L8*100/100</f>
        <v>0.33081342606592079</v>
      </c>
      <c r="I8" s="40" t="s">
        <v>17</v>
      </c>
      <c r="J8" s="41">
        <v>331879503.11000001</v>
      </c>
      <c r="K8" s="42">
        <f>J8/M8*100/100</f>
        <v>0.22979350929745995</v>
      </c>
      <c r="L8" s="27">
        <v>23149</v>
      </c>
      <c r="M8" s="27">
        <v>1444250989.1799998</v>
      </c>
    </row>
    <row r="9" spans="1:13" ht="15" customHeight="1" x14ac:dyDescent="0.2">
      <c r="A9" s="28" t="s">
        <v>18</v>
      </c>
      <c r="B9" s="35">
        <v>12162</v>
      </c>
      <c r="C9" s="29">
        <f>B9/L9*100/100</f>
        <v>0.62885211995863499</v>
      </c>
      <c r="D9" s="30" t="s">
        <v>17</v>
      </c>
      <c r="E9" s="31">
        <v>745440494.55999994</v>
      </c>
      <c r="F9" s="29">
        <f>E9/M9*100/100</f>
        <v>0.70115051139396045</v>
      </c>
      <c r="G9" s="39">
        <v>7178</v>
      </c>
      <c r="H9" s="33">
        <f>G9/L9*100/100</f>
        <v>0.37114788004136506</v>
      </c>
      <c r="I9" s="34" t="s">
        <v>19</v>
      </c>
      <c r="J9" s="44">
        <v>317727088.5</v>
      </c>
      <c r="K9" s="33">
        <f>J9/M9*100/100</f>
        <v>0.29884948860603949</v>
      </c>
      <c r="L9" s="27">
        <v>19340</v>
      </c>
      <c r="M9" s="27">
        <v>1063167583.0599999</v>
      </c>
    </row>
    <row r="10" spans="1:13" ht="15" customHeight="1" x14ac:dyDescent="0.2">
      <c r="A10" s="45" t="s">
        <v>20</v>
      </c>
      <c r="B10" s="35">
        <v>10393</v>
      </c>
      <c r="C10" s="29">
        <f>B10/L10*100/100</f>
        <v>0.62442922374429222</v>
      </c>
      <c r="D10" s="36" t="s">
        <v>19</v>
      </c>
      <c r="E10" s="37">
        <v>716155488.23000002</v>
      </c>
      <c r="F10" s="29">
        <f>E10/M10*100/100</f>
        <v>0.66904990557716493</v>
      </c>
      <c r="G10" s="39">
        <v>6251</v>
      </c>
      <c r="H10" s="33">
        <f>G10/L10*100/100</f>
        <v>0.37557077625570778</v>
      </c>
      <c r="I10" s="34" t="s">
        <v>16</v>
      </c>
      <c r="J10" s="41">
        <v>354251191.83999997</v>
      </c>
      <c r="K10" s="33">
        <f>J10/M10*100/100</f>
        <v>0.33095009442283513</v>
      </c>
      <c r="L10" s="27">
        <v>16644</v>
      </c>
      <c r="M10" s="27">
        <v>1070406680.0699999</v>
      </c>
    </row>
    <row r="11" spans="1:13" ht="15" customHeight="1" x14ac:dyDescent="0.2">
      <c r="A11" s="45" t="s">
        <v>21</v>
      </c>
      <c r="B11" s="35">
        <v>7124</v>
      </c>
      <c r="C11" s="29">
        <f>B11/L11*100/100</f>
        <v>0.64400650876875787</v>
      </c>
      <c r="D11" s="30" t="s">
        <v>22</v>
      </c>
      <c r="E11" s="37">
        <v>525520470.35000002</v>
      </c>
      <c r="F11" s="29">
        <f>E11/M11*100/100</f>
        <v>0.67697565203434029</v>
      </c>
      <c r="G11" s="39">
        <v>3938</v>
      </c>
      <c r="H11" s="33">
        <f>G11/L11*100/100</f>
        <v>0.35599349123124208</v>
      </c>
      <c r="I11" s="34" t="s">
        <v>22</v>
      </c>
      <c r="J11" s="41">
        <v>250756296.43000001</v>
      </c>
      <c r="K11" s="33">
        <f>J11/M11*100/100</f>
        <v>0.32302434796565976</v>
      </c>
      <c r="L11" s="27">
        <v>11062</v>
      </c>
      <c r="M11" s="27">
        <v>776276766.77999997</v>
      </c>
    </row>
    <row r="12" spans="1:13" ht="15" customHeight="1" x14ac:dyDescent="0.2">
      <c r="A12" s="28" t="s">
        <v>23</v>
      </c>
      <c r="B12" s="35">
        <v>5775</v>
      </c>
      <c r="C12" s="29">
        <f>B12/L12*100/100</f>
        <v>0.61863952865559724</v>
      </c>
      <c r="D12" s="36" t="s">
        <v>24</v>
      </c>
      <c r="E12" s="37">
        <v>455430324.50999999</v>
      </c>
      <c r="F12" s="38">
        <f>E12/M12*100/100</f>
        <v>0.73337755970939089</v>
      </c>
      <c r="G12" s="39">
        <v>3560</v>
      </c>
      <c r="H12" s="33">
        <f>G12/L12*100/100</f>
        <v>0.38136047134440276</v>
      </c>
      <c r="I12" s="34" t="s">
        <v>25</v>
      </c>
      <c r="J12" s="41">
        <v>165573575.16</v>
      </c>
      <c r="K12" s="33">
        <f>J12/M12*100/100</f>
        <v>0.26662244029060916</v>
      </c>
      <c r="L12" s="27">
        <v>9335</v>
      </c>
      <c r="M12" s="27">
        <v>621003899.66999996</v>
      </c>
    </row>
    <row r="13" spans="1:13" ht="15" customHeight="1" x14ac:dyDescent="0.2">
      <c r="A13" s="28" t="s">
        <v>26</v>
      </c>
      <c r="B13" s="35">
        <v>7950</v>
      </c>
      <c r="C13" s="29">
        <f>B13/L13*100/100</f>
        <v>0.62313842295030564</v>
      </c>
      <c r="D13" s="30" t="s">
        <v>25</v>
      </c>
      <c r="E13" s="37">
        <v>392187738.38</v>
      </c>
      <c r="F13" s="46">
        <f>E13/M13*100/100</f>
        <v>0.70005132001774995</v>
      </c>
      <c r="G13" s="39">
        <v>4808</v>
      </c>
      <c r="H13" s="33">
        <f>G13/L13*100/100</f>
        <v>0.37686157704969431</v>
      </c>
      <c r="I13" s="34" t="s">
        <v>24</v>
      </c>
      <c r="J13" s="41">
        <v>168039386.63999999</v>
      </c>
      <c r="K13" s="33">
        <f>J13/M13*100/100</f>
        <v>0.29994867998225011</v>
      </c>
      <c r="L13" s="27">
        <v>12758</v>
      </c>
      <c r="M13" s="27">
        <v>560227125.01999998</v>
      </c>
    </row>
    <row r="14" spans="1:13" ht="15" customHeight="1" x14ac:dyDescent="0.2">
      <c r="A14" s="28" t="s">
        <v>27</v>
      </c>
      <c r="B14" s="35">
        <v>6138</v>
      </c>
      <c r="C14" s="29">
        <f>B14/L14*100/100</f>
        <v>0.651039456936784</v>
      </c>
      <c r="D14" s="36" t="s">
        <v>28</v>
      </c>
      <c r="E14" s="47">
        <v>361926790.30000001</v>
      </c>
      <c r="F14" s="38">
        <f>E14/M14*100/100</f>
        <v>0.73775671604621351</v>
      </c>
      <c r="G14" s="39">
        <v>3290</v>
      </c>
      <c r="H14" s="33">
        <f>G14/L14*100/100</f>
        <v>0.34896054306321594</v>
      </c>
      <c r="I14" s="34" t="s">
        <v>28</v>
      </c>
      <c r="J14" s="41">
        <v>128650635.06</v>
      </c>
      <c r="K14" s="33">
        <f>J14/M14*100/100</f>
        <v>0.26224328395378654</v>
      </c>
      <c r="L14" s="27">
        <v>9428</v>
      </c>
      <c r="M14" s="27">
        <v>490577425.36000001</v>
      </c>
    </row>
    <row r="15" spans="1:13" ht="15" customHeight="1" x14ac:dyDescent="0.2">
      <c r="A15" s="28" t="s">
        <v>29</v>
      </c>
      <c r="B15" s="35">
        <v>6996</v>
      </c>
      <c r="C15" s="29">
        <f>B15/L15*100/100</f>
        <v>0.64628175519630493</v>
      </c>
      <c r="D15" s="30" t="s">
        <v>30</v>
      </c>
      <c r="E15" s="47">
        <v>351075546.81</v>
      </c>
      <c r="F15" s="46">
        <f>E15/M15*100/100</f>
        <v>0.7336889223087284</v>
      </c>
      <c r="G15" s="39">
        <v>3829</v>
      </c>
      <c r="H15" s="33">
        <f>G15/L15*100/100</f>
        <v>0.35371824480369513</v>
      </c>
      <c r="I15" s="34" t="s">
        <v>30</v>
      </c>
      <c r="J15" s="41">
        <v>127431809.83</v>
      </c>
      <c r="K15" s="33">
        <f>J15/M15*100/100</f>
        <v>0.26631107769127149</v>
      </c>
      <c r="L15" s="27">
        <v>10825</v>
      </c>
      <c r="M15" s="27">
        <v>478507356.63999999</v>
      </c>
    </row>
    <row r="16" spans="1:13" ht="15" customHeight="1" x14ac:dyDescent="0.2">
      <c r="A16" s="28" t="s">
        <v>31</v>
      </c>
      <c r="B16" s="35">
        <v>4495</v>
      </c>
      <c r="C16" s="29">
        <f>B16/L16*100/100</f>
        <v>0.64984820008674271</v>
      </c>
      <c r="D16" s="36" t="s">
        <v>32</v>
      </c>
      <c r="E16" s="37">
        <v>347315872.66000003</v>
      </c>
      <c r="F16" s="38">
        <f>E16/M16*100/100</f>
        <v>0.73724877401832511</v>
      </c>
      <c r="G16" s="39">
        <v>2422</v>
      </c>
      <c r="H16" s="33">
        <f>G16/L16*100/100</f>
        <v>0.35015179991325718</v>
      </c>
      <c r="I16" s="34" t="s">
        <v>32</v>
      </c>
      <c r="J16" s="41">
        <v>123781380.94</v>
      </c>
      <c r="K16" s="33">
        <f>J16/M16*100/100</f>
        <v>0.26275122598167489</v>
      </c>
      <c r="L16" s="27">
        <v>6917</v>
      </c>
      <c r="M16" s="27">
        <v>471097253.60000002</v>
      </c>
    </row>
    <row r="17" spans="1:13" ht="15" customHeight="1" thickBot="1" x14ac:dyDescent="0.25">
      <c r="A17" s="28" t="s">
        <v>33</v>
      </c>
      <c r="B17" s="35">
        <v>5903</v>
      </c>
      <c r="C17" s="29">
        <f>B17/L17*100/100</f>
        <v>0.66392981666854123</v>
      </c>
      <c r="D17" s="30" t="s">
        <v>34</v>
      </c>
      <c r="E17" s="37">
        <v>329589790.94999999</v>
      </c>
      <c r="F17" s="46">
        <f>E17/M17*100/100</f>
        <v>0.73321119323761497</v>
      </c>
      <c r="G17" s="39">
        <v>2988</v>
      </c>
      <c r="H17" s="33">
        <f>G17/L17*100/100</f>
        <v>0.33607018333145872</v>
      </c>
      <c r="I17" s="34" t="s">
        <v>34</v>
      </c>
      <c r="J17" s="41">
        <v>119925701.98</v>
      </c>
      <c r="K17" s="33">
        <f>J17/M17*100/100</f>
        <v>0.26678880676238498</v>
      </c>
      <c r="L17" s="27">
        <v>8891</v>
      </c>
      <c r="M17" s="27">
        <v>449515492.93000001</v>
      </c>
    </row>
    <row r="18" spans="1:13" ht="15" customHeight="1" thickTop="1" thickBot="1" x14ac:dyDescent="0.25">
      <c r="A18" s="48" t="s">
        <v>35</v>
      </c>
      <c r="B18" s="35">
        <v>3875</v>
      </c>
      <c r="C18" s="29">
        <f>B18/L18*100/100</f>
        <v>0.66160150247567018</v>
      </c>
      <c r="D18" s="36" t="s">
        <v>36</v>
      </c>
      <c r="E18" s="37">
        <v>310531110.10000002</v>
      </c>
      <c r="F18" s="49">
        <f>E18/M18*100/100</f>
        <v>0.79213628128139579</v>
      </c>
      <c r="G18" s="39">
        <v>1982</v>
      </c>
      <c r="H18" s="33">
        <f>G18/L18*100/100</f>
        <v>0.33839849752432988</v>
      </c>
      <c r="I18" s="34" t="s">
        <v>37</v>
      </c>
      <c r="J18" s="41">
        <v>81486169.549999997</v>
      </c>
      <c r="K18" s="23">
        <f>J18/M18*100/100</f>
        <v>0.20786371871860418</v>
      </c>
      <c r="L18" s="27">
        <v>5857</v>
      </c>
      <c r="M18" s="27">
        <v>392017279.65000004</v>
      </c>
    </row>
    <row r="19" spans="1:13" ht="15" customHeight="1" thickTop="1" x14ac:dyDescent="0.2">
      <c r="A19" s="28" t="s">
        <v>38</v>
      </c>
      <c r="B19" s="35">
        <v>4199</v>
      </c>
      <c r="C19" s="29">
        <f>B19/L19*100/100</f>
        <v>0.63276069921639544</v>
      </c>
      <c r="D19" s="30" t="s">
        <v>39</v>
      </c>
      <c r="E19" s="37">
        <v>269211532.31999999</v>
      </c>
      <c r="F19" s="38">
        <f>E19/M19*100/100</f>
        <v>0.72837015799197746</v>
      </c>
      <c r="G19" s="39">
        <v>2437</v>
      </c>
      <c r="H19" s="33">
        <f>G19/L19*100/100</f>
        <v>0.36723930078360456</v>
      </c>
      <c r="I19" s="34" t="s">
        <v>40</v>
      </c>
      <c r="J19" s="41">
        <v>100396598.06</v>
      </c>
      <c r="K19" s="33">
        <f>J19/M19*100/100</f>
        <v>0.27162984200802254</v>
      </c>
      <c r="L19" s="27">
        <v>6636</v>
      </c>
      <c r="M19" s="27">
        <v>369608130.38</v>
      </c>
    </row>
    <row r="20" spans="1:13" ht="15" customHeight="1" x14ac:dyDescent="0.2">
      <c r="A20" s="28" t="s">
        <v>41</v>
      </c>
      <c r="B20" s="35">
        <v>5219</v>
      </c>
      <c r="C20" s="29">
        <f>B20/L20*100/100</f>
        <v>0.64993773349937745</v>
      </c>
      <c r="D20" s="36" t="s">
        <v>40</v>
      </c>
      <c r="E20" s="37">
        <v>264281137.46000001</v>
      </c>
      <c r="F20" s="38">
        <f>E20/M20*100/100</f>
        <v>0.74717933844609308</v>
      </c>
      <c r="G20" s="50">
        <v>2811</v>
      </c>
      <c r="H20" s="33">
        <f>G20/L20*100/100</f>
        <v>0.35006226650062267</v>
      </c>
      <c r="I20" s="34" t="s">
        <v>42</v>
      </c>
      <c r="J20" s="51">
        <v>89423955.629999995</v>
      </c>
      <c r="K20" s="33">
        <f>J20/M20*100/100</f>
        <v>0.25282066155390681</v>
      </c>
      <c r="L20" s="27">
        <v>8030</v>
      </c>
      <c r="M20" s="27">
        <v>353705093.09000003</v>
      </c>
    </row>
    <row r="21" spans="1:13" ht="15" customHeight="1" x14ac:dyDescent="0.2">
      <c r="A21" s="28" t="s">
        <v>43</v>
      </c>
      <c r="B21" s="35">
        <v>4533</v>
      </c>
      <c r="C21" s="52">
        <f>B21/L21*100/100</f>
        <v>0.63124912964768143</v>
      </c>
      <c r="D21" s="30" t="s">
        <v>42</v>
      </c>
      <c r="E21" s="37">
        <v>252003469.59</v>
      </c>
      <c r="F21" s="29">
        <f>E21/M21*100/100</f>
        <v>0.70640549849550938</v>
      </c>
      <c r="G21" s="39">
        <v>2648</v>
      </c>
      <c r="H21" s="33">
        <f>G21/L21*100/100</f>
        <v>0.36875087035231863</v>
      </c>
      <c r="I21" s="34" t="s">
        <v>39</v>
      </c>
      <c r="J21" s="41">
        <v>104737057.09999999</v>
      </c>
      <c r="K21" s="53">
        <f>J21/M21*100/100</f>
        <v>0.29359450150449068</v>
      </c>
      <c r="L21" s="27">
        <v>7181</v>
      </c>
      <c r="M21" s="27">
        <v>356740526.69</v>
      </c>
    </row>
    <row r="22" spans="1:13" ht="15" customHeight="1" thickBot="1" x14ac:dyDescent="0.25">
      <c r="A22" s="28" t="s">
        <v>44</v>
      </c>
      <c r="B22" s="54">
        <v>3393</v>
      </c>
      <c r="C22" s="29">
        <f>B22/L22*100/100</f>
        <v>0.6625659050966608</v>
      </c>
      <c r="D22" s="36" t="s">
        <v>45</v>
      </c>
      <c r="E22" s="37">
        <v>239919448.99000001</v>
      </c>
      <c r="F22" s="38">
        <f>E22/M22*100/100</f>
        <v>0.73310125800210868</v>
      </c>
      <c r="G22" s="39">
        <v>1728</v>
      </c>
      <c r="H22" s="33">
        <f>G22/L22*100/100</f>
        <v>0.3374340949033392</v>
      </c>
      <c r="I22" s="34" t="s">
        <v>45</v>
      </c>
      <c r="J22" s="41">
        <v>87347004.819999993</v>
      </c>
      <c r="K22" s="53">
        <f>J22/M22*100/100</f>
        <v>0.26689874199789126</v>
      </c>
      <c r="L22" s="27">
        <v>5121</v>
      </c>
      <c r="M22" s="27">
        <v>327266453.81</v>
      </c>
    </row>
    <row r="23" spans="1:13" ht="15" customHeight="1" thickTop="1" thickBot="1" x14ac:dyDescent="0.25">
      <c r="A23" s="48" t="s">
        <v>46</v>
      </c>
      <c r="B23" s="35">
        <v>4927</v>
      </c>
      <c r="C23" s="55">
        <f>B23/L23*100/100</f>
        <v>0.61935889377749842</v>
      </c>
      <c r="D23" s="30" t="s">
        <v>37</v>
      </c>
      <c r="E23" s="37">
        <v>220106645.34</v>
      </c>
      <c r="F23" s="56">
        <f>E23/M23*100/100</f>
        <v>0.65848566647975193</v>
      </c>
      <c r="G23" s="39">
        <v>3028</v>
      </c>
      <c r="H23" s="33">
        <f>G23/L23*100/100</f>
        <v>0.38064110622250152</v>
      </c>
      <c r="I23" s="34" t="s">
        <v>36</v>
      </c>
      <c r="J23" s="41">
        <v>114155217.20999999</v>
      </c>
      <c r="K23" s="57">
        <f>J23/M23*100/100</f>
        <v>0.34151433352024796</v>
      </c>
      <c r="L23" s="27">
        <v>7955</v>
      </c>
      <c r="M23" s="27">
        <v>334261862.55000001</v>
      </c>
    </row>
    <row r="24" spans="1:13" ht="15" customHeight="1" thickTop="1" thickBot="1" x14ac:dyDescent="0.25">
      <c r="A24" s="45" t="s">
        <v>47</v>
      </c>
      <c r="B24" s="54">
        <v>3783</v>
      </c>
      <c r="C24" s="29">
        <f>B24/L24*100/100</f>
        <v>0.65404564315352698</v>
      </c>
      <c r="D24" s="36" t="s">
        <v>48</v>
      </c>
      <c r="E24" s="37">
        <v>210450657.41999999</v>
      </c>
      <c r="F24" s="29">
        <f>E24/M24*100/100</f>
        <v>0.78213310633318056</v>
      </c>
      <c r="G24" s="39">
        <v>2001</v>
      </c>
      <c r="H24" s="33">
        <f>G24/L24*100/100</f>
        <v>0.34595435684647297</v>
      </c>
      <c r="I24" s="34" t="s">
        <v>48</v>
      </c>
      <c r="J24" s="41">
        <v>58622030.740000002</v>
      </c>
      <c r="K24" s="33">
        <f>J24/M24*100/100</f>
        <v>0.21786689366681952</v>
      </c>
      <c r="L24" s="27">
        <v>5784</v>
      </c>
      <c r="M24" s="27">
        <v>269072688.15999997</v>
      </c>
    </row>
    <row r="25" spans="1:13" ht="15" customHeight="1" thickTop="1" thickBot="1" x14ac:dyDescent="0.25">
      <c r="A25" s="48" t="s">
        <v>49</v>
      </c>
      <c r="B25" s="35">
        <v>2818</v>
      </c>
      <c r="C25" s="49">
        <f>B25/L25*100/100</f>
        <v>0.6767531219980788</v>
      </c>
      <c r="D25" s="30" t="s">
        <v>50</v>
      </c>
      <c r="E25" s="47">
        <v>125475994.20999999</v>
      </c>
      <c r="F25" s="29">
        <f>E25/M25*100/100</f>
        <v>0.77633030206568532</v>
      </c>
      <c r="G25" s="39">
        <v>1346</v>
      </c>
      <c r="H25" s="57">
        <f>G25/L25*100/100</f>
        <v>0.32324687800192126</v>
      </c>
      <c r="I25" s="34" t="s">
        <v>51</v>
      </c>
      <c r="J25" s="41">
        <v>36151078.539999999</v>
      </c>
      <c r="K25" s="33">
        <f>J25/M25*100/100</f>
        <v>0.22366969793431465</v>
      </c>
      <c r="L25" s="27">
        <v>4164</v>
      </c>
      <c r="M25" s="27">
        <v>161627072.75</v>
      </c>
    </row>
    <row r="26" spans="1:13" ht="15" customHeight="1" thickTop="1" thickBot="1" x14ac:dyDescent="0.25">
      <c r="A26" s="48" t="s">
        <v>52</v>
      </c>
      <c r="B26" s="54">
        <v>1582</v>
      </c>
      <c r="C26" s="29">
        <f>B26/L26*100/100</f>
        <v>0.65944143393080457</v>
      </c>
      <c r="D26" s="36" t="s">
        <v>51</v>
      </c>
      <c r="E26" s="58">
        <v>83825217.769999996</v>
      </c>
      <c r="F26" s="38">
        <f>E26/M26*100/100</f>
        <v>0.69777518924124449</v>
      </c>
      <c r="G26" s="59">
        <v>817</v>
      </c>
      <c r="H26" s="33">
        <f>G26/L26*100/100</f>
        <v>0.34055856606919549</v>
      </c>
      <c r="I26" s="60" t="s">
        <v>50</v>
      </c>
      <c r="J26" s="61">
        <v>36306909.399999999</v>
      </c>
      <c r="K26" s="33">
        <f>J26/M26*100/100</f>
        <v>0.30222481075875551</v>
      </c>
      <c r="L26" s="27">
        <v>2399</v>
      </c>
      <c r="M26" s="27">
        <v>120132127.16999999</v>
      </c>
    </row>
    <row r="27" spans="1:13" ht="15" customHeight="1" thickTop="1" x14ac:dyDescent="0.2">
      <c r="A27" s="45" t="s">
        <v>53</v>
      </c>
      <c r="B27" s="35">
        <v>954</v>
      </c>
      <c r="C27" s="46">
        <f>B27/L27*100/100</f>
        <v>0.68534482758620685</v>
      </c>
      <c r="D27" s="62"/>
      <c r="E27" s="63">
        <v>36394410.619999997</v>
      </c>
      <c r="F27" s="29">
        <f>E27/M27*100/100</f>
        <v>0.6036151789611085</v>
      </c>
      <c r="G27" s="39">
        <v>438</v>
      </c>
      <c r="H27" s="53">
        <f>G27/L27*100/100</f>
        <v>0.31465517241379309</v>
      </c>
      <c r="I27" s="34"/>
      <c r="J27" s="41">
        <v>23899650.710000001</v>
      </c>
      <c r="K27" s="33">
        <f>J27/M27*100/100</f>
        <v>0.39638482103889155</v>
      </c>
      <c r="L27" s="27">
        <v>1392</v>
      </c>
      <c r="M27" s="27">
        <v>60294061.329999998</v>
      </c>
    </row>
    <row r="28" spans="1:13" ht="15" customHeight="1" x14ac:dyDescent="0.2">
      <c r="A28" s="64" t="s">
        <v>54</v>
      </c>
      <c r="B28" s="65">
        <f>SUM(B6:B27)</f>
        <v>162835</v>
      </c>
      <c r="C28" s="66">
        <f t="shared" ref="C28" si="0">B28/L28*100/100</f>
        <v>0.63527516171066079</v>
      </c>
      <c r="D28" s="65"/>
      <c r="E28" s="65">
        <f>SUM(E6:E27)</f>
        <v>12111585764.449999</v>
      </c>
      <c r="F28" s="66">
        <f t="shared" ref="F28" si="1">E28/M28*100/100</f>
        <v>0.72777207293737378</v>
      </c>
      <c r="G28" s="65">
        <f>SUM(G6:G27)</f>
        <v>93487</v>
      </c>
      <c r="H28" s="66">
        <f t="shared" ref="H28" si="2">G28/L28*100/100</f>
        <v>0.36472483828933927</v>
      </c>
      <c r="I28" s="65"/>
      <c r="J28" s="65">
        <f>SUM(J6:J27)</f>
        <v>4530418256.8999996</v>
      </c>
      <c r="K28" s="66">
        <f t="shared" ref="K28" si="3">J28/M28*100/100</f>
        <v>0.27222792706262622</v>
      </c>
      <c r="L28" s="67">
        <f>B28+G28</f>
        <v>256322</v>
      </c>
      <c r="M28" s="67">
        <f>E28+J28</f>
        <v>16642004021.349998</v>
      </c>
    </row>
    <row r="29" spans="1:13" x14ac:dyDescent="0.2">
      <c r="B29" s="43"/>
      <c r="C29" s="68"/>
      <c r="E29" s="43"/>
      <c r="F29" s="68"/>
      <c r="J29" s="43"/>
      <c r="K29" s="68"/>
      <c r="L29" s="43"/>
      <c r="M29" s="43"/>
    </row>
    <row r="30" spans="1:13" ht="21" customHeight="1" x14ac:dyDescent="0.2">
      <c r="A30" s="69" t="s">
        <v>55</v>
      </c>
      <c r="B30" s="70">
        <v>200970</v>
      </c>
      <c r="C30" s="71">
        <v>0.62</v>
      </c>
      <c r="D30" s="72"/>
      <c r="E30" s="70">
        <v>32041191696</v>
      </c>
      <c r="F30" s="73">
        <v>0.73</v>
      </c>
      <c r="G30" s="74">
        <v>122788</v>
      </c>
      <c r="H30" s="71">
        <v>0.38</v>
      </c>
      <c r="I30" s="71"/>
      <c r="J30" s="70">
        <v>11764240309</v>
      </c>
      <c r="K30" s="75">
        <v>0.27</v>
      </c>
      <c r="L30" s="76">
        <v>323708</v>
      </c>
      <c r="M30" s="77">
        <v>43692982971</v>
      </c>
    </row>
  </sheetData>
  <mergeCells count="4">
    <mergeCell ref="A2:A3"/>
    <mergeCell ref="B2:F2"/>
    <mergeCell ref="G2:K2"/>
    <mergeCell ref="L2:M2"/>
  </mergeCells>
  <pageMargins left="0.75" right="0.75" top="1" bottom="1" header="0.5" footer="0.5"/>
  <pageSetup paperSize="9" scale="8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30.6.2019.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Todorić</dc:creator>
  <cp:lastModifiedBy>Andreja Todorić</cp:lastModifiedBy>
  <dcterms:created xsi:type="dcterms:W3CDTF">2019-08-01T08:18:48Z</dcterms:created>
  <dcterms:modified xsi:type="dcterms:W3CDTF">2019-08-01T08:19:34Z</dcterms:modified>
</cp:coreProperties>
</file>