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20" windowWidth="22995" windowHeight="8970" tabRatio="899"/>
  </bookViews>
  <sheets>
    <sheet name="Tablica 1_Grafikon 1" sheetId="4" r:id="rId1"/>
    <sheet name="Tablica 2" sheetId="43" r:id="rId2"/>
    <sheet name="Tablica 3" sheetId="9" r:id="rId3"/>
    <sheet name="Tablica 4" sheetId="12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N6" i="4" l="1"/>
  <c r="N7" i="4"/>
  <c r="N8" i="4"/>
  <c r="N9" i="4"/>
  <c r="N10" i="4"/>
  <c r="N11" i="4"/>
  <c r="N12" i="4"/>
  <c r="N13" i="4"/>
  <c r="N14" i="4"/>
  <c r="N15" i="4"/>
  <c r="N16" i="4"/>
  <c r="N17" i="4"/>
  <c r="N21" i="4"/>
  <c r="N5" i="4"/>
  <c r="F8" i="9" l="1"/>
  <c r="F7" i="9"/>
  <c r="E12" i="9" l="1"/>
  <c r="G14" i="43"/>
  <c r="G12" i="43"/>
  <c r="F12" i="43"/>
  <c r="F14" i="43" s="1"/>
  <c r="E12" i="43"/>
  <c r="E14" i="43" s="1"/>
  <c r="F10" i="9" l="1"/>
  <c r="F9" i="9"/>
  <c r="F11" i="9"/>
  <c r="F12" i="9" l="1"/>
  <c r="F13" i="9"/>
</calcChain>
</file>

<file path=xl/sharedStrings.xml><?xml version="1.0" encoding="utf-8"?>
<sst xmlns="http://schemas.openxmlformats.org/spreadsheetml/2006/main" count="147" uniqueCount="110">
  <si>
    <t>Opis</t>
  </si>
  <si>
    <t>Index</t>
  </si>
  <si>
    <t>Broj poduzetnika</t>
  </si>
  <si>
    <t>-</t>
  </si>
  <si>
    <t>Broj zaposlenih</t>
  </si>
  <si>
    <t>Ukupni prihodi</t>
  </si>
  <si>
    <t>Dobit razdoblja</t>
  </si>
  <si>
    <t>Dobit razdoblja (+) ili gubitak razdoblja (-)</t>
  </si>
  <si>
    <t>2016.</t>
  </si>
  <si>
    <t>OIB</t>
  </si>
  <si>
    <t>Naziv</t>
  </si>
  <si>
    <t>Ukupan prihod</t>
  </si>
  <si>
    <t>1.</t>
  </si>
  <si>
    <t>Zagreb</t>
  </si>
  <si>
    <t>2.</t>
  </si>
  <si>
    <t>3.</t>
  </si>
  <si>
    <t>4.</t>
  </si>
  <si>
    <t>5.</t>
  </si>
  <si>
    <t>VUKOVARSKO-SRIJEMSKA</t>
  </si>
  <si>
    <t>SPLITSKO-DALMATINSKA</t>
  </si>
  <si>
    <t>KRAPINSKO-ZAGORSKA</t>
  </si>
  <si>
    <t>KARLOVAČKA</t>
  </si>
  <si>
    <t>GRAD ZAGREB</t>
  </si>
  <si>
    <t>PRIMORSKO-GORANSKA</t>
  </si>
  <si>
    <t>ISTARSKA</t>
  </si>
  <si>
    <t>BRODSKO-POSAVSKA</t>
  </si>
  <si>
    <t>BJELOVARSKO-BILOGORSKA</t>
  </si>
  <si>
    <t>VARAŽDINSKA</t>
  </si>
  <si>
    <t>ZADARSKA</t>
  </si>
  <si>
    <t>KOPRIVNIČKO-KRIŽEVAČKA</t>
  </si>
  <si>
    <t>POŽEŠKO-SLAVONSKA</t>
  </si>
  <si>
    <t>ZAGREBAČKA</t>
  </si>
  <si>
    <t>MEĐIMURSKA</t>
  </si>
  <si>
    <t>VIROVITIČKO-PODRAVSKA</t>
  </si>
  <si>
    <t>SISAČKO-MOSLAVAČKA</t>
  </si>
  <si>
    <t>DUBROVAČKO-NERETVANSKA</t>
  </si>
  <si>
    <t>LIČKO-SENJSKA</t>
  </si>
  <si>
    <t>ŠIBENSKO-KNINSKA</t>
  </si>
  <si>
    <t>Šifra i naziv županije</t>
  </si>
  <si>
    <t>Žup.</t>
  </si>
  <si>
    <t>Naziv županije</t>
  </si>
  <si>
    <t>svih</t>
  </si>
  <si>
    <t>dobitaša</t>
  </si>
  <si>
    <t>gubitaša</t>
  </si>
  <si>
    <t>Ukupno</t>
  </si>
  <si>
    <t>R. br.</t>
  </si>
  <si>
    <t>2017.</t>
  </si>
  <si>
    <t>Izvor: Fina – Registar godišnjih financijskih izvještaja</t>
  </si>
  <si>
    <t>2018.</t>
  </si>
  <si>
    <t>OSJEČKO-BARANJSKA</t>
  </si>
  <si>
    <t>Naziv poduzetnika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</si>
  <si>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</si>
  <si>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</si>
  <si>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</si>
  <si>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</si>
  <si>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</si>
  <si>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</si>
  <si>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</si>
  <si>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</si>
  <si>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</si>
  <si>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</si>
  <si>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</si>
  <si>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</si>
  <si>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</si>
  <si>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</si>
  <si>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</si>
  <si>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</si>
  <si>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</si>
  <si>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</si>
  <si>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</si>
  <si>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</si>
  <si>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</si>
  <si>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</si>
  <si>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</si>
  <si>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 </t>
  </si>
  <si>
    <t xml:space="preserve">Trgovinski saldo (izvoz minus uvoz) </t>
  </si>
  <si>
    <t xml:space="preserve">Prosječne mjesečne neto plaće po zaposlenom </t>
  </si>
  <si>
    <r>
      <rPr>
        <b/>
        <sz val="9"/>
        <color theme="1"/>
        <rFont val="Arial"/>
        <family val="2"/>
        <charset val="238"/>
      </rPr>
      <t xml:space="preserve">Grafikon 1. </t>
    </r>
    <r>
      <rPr>
        <sz val="9"/>
        <color theme="1"/>
        <rFont val="Arial"/>
        <family val="2"/>
        <charset val="238"/>
      </rPr>
      <t>Neto dobit/gubitak, broj zaposlenih i broj poduzetnika u djelatnosti taksi službe u razdoblju od 2007. do 2018. godine (iznosi u tisućama kuna)</t>
    </r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</si>
  <si>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podaci poslovanja poduzetnika u razredu djelatnosti NKD 49.32 u u razdoblju od 2007. - 2018. godine</t>
    </r>
    <r>
      <rPr>
        <sz val="9"/>
        <color theme="1"/>
        <rFont val="Calibri"/>
        <family val="2"/>
        <charset val="238"/>
      </rPr>
      <t>¹</t>
    </r>
    <r>
      <rPr>
        <sz val="9"/>
        <color theme="1"/>
        <rFont val="Arial"/>
        <family val="2"/>
        <charset val="238"/>
      </rPr>
      <t xml:space="preserve"> (iznosi u tisućama kuna, prosječne plaće u kunama)</t>
    </r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</si>
  <si>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</si>
  <si>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r>
      <t>Investicije u novu dugotrajnu imovinu</t>
    </r>
    <r>
      <rPr>
        <sz val="10"/>
        <color rgb="FF00325A"/>
        <rFont val="Calibri"/>
        <family val="2"/>
        <charset val="238"/>
      </rPr>
      <t>²</t>
    </r>
  </si>
  <si>
    <t>¹Serija podataka u tablici za sve godine prikazana je iz godišnjeg financijskog izvještaja iz kolone tekuće godine.</t>
  </si>
  <si>
    <t>Izvor: Fina, Registar godišnjih financijskih izvještaja, obrada GFI-a za 2007. - 2018. godinu</t>
  </si>
  <si>
    <t>Izvor: Fina - Registar godišnjih financijskih izvještaja</t>
  </si>
  <si>
    <r>
      <rPr>
        <b/>
        <sz val="9"/>
        <color theme="1"/>
        <rFont val="Arial"/>
        <family val="2"/>
        <charset val="238"/>
      </rPr>
      <t>Tablica 2.</t>
    </r>
    <r>
      <rPr>
        <sz val="9"/>
        <color theme="1"/>
        <rFont val="Arial"/>
        <family val="2"/>
        <charset val="238"/>
      </rPr>
      <t xml:space="preserve"> Top pet poduzetnika prema ukupnom prihodu u 2018. godini, u djelatnosti NKD 49.32 (iznosi u tisućama kuna)</t>
    </r>
  </si>
  <si>
    <t>Sjedište</t>
  </si>
  <si>
    <t>Ukupno svi poduzetnici (838) u djelatnosti 49.32</t>
  </si>
  <si>
    <t>Ukupno top pet poduzetnika po UP u djelatnosti 49.32</t>
  </si>
  <si>
    <t>Udio u djelatnosti taksi službe (NKD 49.32)</t>
  </si>
  <si>
    <t>03750497372</t>
  </si>
  <si>
    <t>Dubrovnik</t>
  </si>
  <si>
    <t>Lučko</t>
  </si>
  <si>
    <t>EKO PRIJEVOZ d.o.o.</t>
  </si>
  <si>
    <t>ANTONELA PRIJEVOZ j.d.o.o.</t>
  </si>
  <si>
    <t>MATO GRGIĆ PRIJEVOZ j.d.o.o.</t>
  </si>
  <si>
    <t>EKO TAXI d.o.o.</t>
  </si>
  <si>
    <r>
      <rPr>
        <b/>
        <sz val="9"/>
        <color theme="1"/>
        <rFont val="Arial"/>
        <family val="2"/>
        <charset val="238"/>
      </rPr>
      <t>Tablica 3</t>
    </r>
    <r>
      <rPr>
        <sz val="9"/>
        <color theme="1"/>
        <rFont val="Arial"/>
        <family val="2"/>
        <charset val="238"/>
      </rPr>
      <t>. Top pet poduzetnika u djelatnosti taksi službe, rangirani prema dobiti razdoblja, u 2018. godini (iznosi u tisućama kuna)</t>
    </r>
  </si>
  <si>
    <t>Udio u razredu djelatnosti 49.32</t>
  </si>
  <si>
    <t>Ukupno top pet poduzetnika po dobiti u djelatnosti 49.32</t>
  </si>
  <si>
    <t>01495180169</t>
  </si>
  <si>
    <t>Novigrad</t>
  </si>
  <si>
    <t>Osijek</t>
  </si>
  <si>
    <t>BEST LAP j.d.o.o.</t>
  </si>
  <si>
    <t>LIPA VITA j.d.o.o.</t>
  </si>
  <si>
    <t>POLETTO d.o.o.</t>
  </si>
  <si>
    <t>SOUTH AVENUE TRANSFER j.d.o.o.</t>
  </si>
  <si>
    <t>GM MOTORCAR j.d.o.o.</t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</si>
  <si>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Rezultati poduzetnika u djelatnosti taksi službe po županijama – rang prema ukupnom prihodu u 2018. godini (iznosi u tisućama kuna)</t>
    </r>
  </si>
  <si>
    <t>Indeks 2018./07.</t>
  </si>
  <si>
    <t>MIRAGE, obrt za autotaksi prijevoz, vl. Z. Brnada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</si>
</sst>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#,##0_ ;[Red]\-#,##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rgb="FF00325A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325A"/>
      <name val="Arial"/>
      <family val="2"/>
      <charset val="238"/>
    </font>
    <font>
      <b/>
      <sz val="11"/>
      <color theme="1"/>
      <name val="Calibri"/>
      <family val="2"/>
      <charset val="238"/>
    </font>
    <font>
      <i/>
      <sz val="8"/>
      <color rgb="FF244061"/>
      <name val="Arial"/>
      <family val="2"/>
      <charset val="238"/>
    </font>
    <font>
      <sz val="8"/>
      <color rgb="FF244061"/>
      <name val="Arial"/>
      <family val="2"/>
      <charset val="238"/>
    </font>
    <font>
      <sz val="9"/>
      <color theme="1"/>
      <name val="Calibri"/>
      <family val="2"/>
      <charset val="238"/>
    </font>
    <font>
      <sz val="10"/>
      <color rgb="FF00325A"/>
      <name val="Calibri"/>
      <family val="2"/>
      <charset val="238"/>
    </font>
    <font>
      <sz val="8"/>
      <color rgb="FF244061"/>
      <name val="Calibri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7" fillId="0" borderId="0"/>
    <xf numFmtId="0" fontId="20" fillId="0" borderId="0"/>
    <xf numFmtId="0" fontId="33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164" fontId="7" fillId="0" borderId="3" xfId="1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right" vertical="center"/>
    </xf>
    <xf numFmtId="164" fontId="9" fillId="4" borderId="4" xfId="1" applyNumberFormat="1" applyFont="1" applyFill="1" applyBorder="1" applyAlignment="1">
      <alignment vertical="center"/>
    </xf>
    <xf numFmtId="3" fontId="2" fillId="6" borderId="2" xfId="0" applyNumberFormat="1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right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3" fontId="2" fillId="6" borderId="10" xfId="0" applyNumberFormat="1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right" vertical="center" wrapText="1"/>
    </xf>
    <xf numFmtId="3" fontId="2" fillId="6" borderId="10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6" borderId="14" xfId="0" applyNumberFormat="1" applyFont="1" applyFill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3" fontId="5" fillId="6" borderId="7" xfId="0" applyNumberFormat="1" applyFont="1" applyFill="1" applyBorder="1" applyAlignment="1">
      <alignment horizontal="right" vertical="center" wrapText="1"/>
    </xf>
    <xf numFmtId="3" fontId="2" fillId="6" borderId="7" xfId="0" applyNumberFormat="1" applyFont="1" applyFill="1" applyBorder="1" applyAlignment="1">
      <alignment horizontal="right" vertical="center" wrapText="1"/>
    </xf>
    <xf numFmtId="3" fontId="2" fillId="6" borderId="15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/>
    <xf numFmtId="3" fontId="10" fillId="7" borderId="2" xfId="0" applyNumberFormat="1" applyFont="1" applyFill="1" applyBorder="1"/>
    <xf numFmtId="3" fontId="10" fillId="7" borderId="16" xfId="0" applyNumberFormat="1" applyFont="1" applyFill="1" applyBorder="1"/>
    <xf numFmtId="165" fontId="10" fillId="7" borderId="2" xfId="0" applyNumberFormat="1" applyFont="1" applyFill="1" applyBorder="1" applyAlignment="1">
      <alignment horizontal="right"/>
    </xf>
    <xf numFmtId="3" fontId="10" fillId="7" borderId="10" xfId="0" applyNumberFormat="1" applyFont="1" applyFill="1" applyBorder="1"/>
    <xf numFmtId="0" fontId="14" fillId="0" borderId="0" xfId="0" applyFont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horizontal="left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3" fontId="2" fillId="6" borderId="10" xfId="0" applyNumberFormat="1" applyFont="1" applyFill="1" applyBorder="1" applyAlignment="1">
      <alignment vertical="center"/>
    </xf>
    <xf numFmtId="3" fontId="2" fillId="6" borderId="2" xfId="0" applyNumberFormat="1" applyFont="1" applyFill="1" applyBorder="1" applyAlignment="1">
      <alignment vertical="center"/>
    </xf>
    <xf numFmtId="3" fontId="2" fillId="6" borderId="7" xfId="0" applyNumberFormat="1" applyFont="1" applyFill="1" applyBorder="1" applyAlignment="1">
      <alignment vertical="center"/>
    </xf>
    <xf numFmtId="0" fontId="10" fillId="7" borderId="2" xfId="0" applyFont="1" applyFill="1" applyBorder="1" applyAlignment="1"/>
    <xf numFmtId="166" fontId="19" fillId="0" borderId="0" xfId="2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166" fontId="19" fillId="0" borderId="0" xfId="0" applyNumberFormat="1" applyFont="1" applyBorder="1" applyAlignment="1">
      <alignment horizontal="right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9" fillId="9" borderId="19" xfId="0" applyFont="1" applyFill="1" applyBorder="1" applyAlignment="1">
      <alignment horizontal="left" vertical="center" wrapText="1"/>
    </xf>
    <xf numFmtId="0" fontId="19" fillId="9" borderId="18" xfId="0" applyFont="1" applyFill="1" applyBorder="1" applyAlignment="1">
      <alignment horizontal="left" vertical="center" wrapText="1"/>
    </xf>
    <xf numFmtId="0" fontId="21" fillId="9" borderId="18" xfId="0" applyFont="1" applyFill="1" applyBorder="1" applyAlignment="1">
      <alignment horizontal="left" vertical="center" wrapText="1"/>
    </xf>
    <xf numFmtId="0" fontId="20" fillId="0" borderId="0" xfId="6"/>
    <xf numFmtId="0" fontId="3" fillId="0" borderId="0" xfId="6" applyFont="1"/>
    <xf numFmtId="0" fontId="28" fillId="0" borderId="0" xfId="6" applyFont="1" applyAlignment="1">
      <alignment horizontal="left" vertical="center" indent="8"/>
    </xf>
    <xf numFmtId="0" fontId="29" fillId="0" borderId="0" xfId="6" applyFont="1" applyAlignment="1">
      <alignment horizontal="left" vertical="center" indent="8"/>
    </xf>
    <xf numFmtId="0" fontId="30" fillId="0" borderId="0" xfId="6" applyFont="1"/>
    <xf numFmtId="0" fontId="16" fillId="0" borderId="0" xfId="6" applyFont="1" applyBorder="1" applyAlignment="1">
      <alignment horizontal="justify" vertical="center"/>
    </xf>
    <xf numFmtId="0" fontId="6" fillId="5" borderId="20" xfId="6" applyFont="1" applyFill="1" applyBorder="1" applyAlignment="1">
      <alignment horizontal="center" vertical="center" wrapText="1"/>
    </xf>
    <xf numFmtId="0" fontId="31" fillId="5" borderId="20" xfId="6" applyFont="1" applyFill="1" applyBorder="1" applyAlignment="1">
      <alignment horizontal="center" vertical="center" wrapText="1"/>
    </xf>
    <xf numFmtId="0" fontId="32" fillId="8" borderId="20" xfId="6" applyFont="1" applyFill="1" applyBorder="1" applyAlignment="1">
      <alignment horizontal="center" vertical="center" wrapText="1"/>
    </xf>
    <xf numFmtId="0" fontId="32" fillId="8" borderId="20" xfId="6" applyFont="1" applyFill="1" applyBorder="1" applyAlignment="1">
      <alignment horizontal="left" vertical="center" wrapText="1"/>
    </xf>
    <xf numFmtId="3" fontId="32" fillId="8" borderId="20" xfId="6" applyNumberFormat="1" applyFont="1" applyFill="1" applyBorder="1" applyAlignment="1">
      <alignment horizontal="right" vertical="center" wrapText="1"/>
    </xf>
    <xf numFmtId="3" fontId="28" fillId="3" borderId="20" xfId="6" applyNumberFormat="1" applyFont="1" applyFill="1" applyBorder="1" applyAlignment="1">
      <alignment horizontal="right" vertical="center" wrapText="1"/>
    </xf>
    <xf numFmtId="3" fontId="28" fillId="7" borderId="20" xfId="6" applyNumberFormat="1" applyFont="1" applyFill="1" applyBorder="1" applyAlignment="1">
      <alignment horizontal="right" vertical="center" wrapText="1"/>
    </xf>
    <xf numFmtId="164" fontId="28" fillId="10" borderId="20" xfId="6" applyNumberFormat="1" applyFont="1" applyFill="1" applyBorder="1" applyAlignment="1">
      <alignment horizontal="right" vertical="center" wrapText="1"/>
    </xf>
    <xf numFmtId="0" fontId="32" fillId="8" borderId="20" xfId="6" quotePrefix="1" applyFont="1" applyFill="1" applyBorder="1" applyAlignment="1">
      <alignment horizontal="center" vertical="center" wrapText="1"/>
    </xf>
    <xf numFmtId="3" fontId="34" fillId="7" borderId="10" xfId="0" applyNumberFormat="1" applyFont="1" applyFill="1" applyBorder="1"/>
    <xf numFmtId="2" fontId="0" fillId="0" borderId="0" xfId="0" applyNumberFormat="1"/>
    <xf numFmtId="0" fontId="23" fillId="0" borderId="0" xfId="0" applyFont="1" applyAlignment="1">
      <alignment horizontal="justify" vertical="center"/>
    </xf>
    <xf numFmtId="0" fontId="0" fillId="0" borderId="0" xfId="0" applyAlignment="1"/>
    <xf numFmtId="0" fontId="28" fillId="3" borderId="21" xfId="6" applyFont="1" applyFill="1" applyBorder="1" applyAlignment="1">
      <alignment horizontal="left" vertical="center" wrapText="1"/>
    </xf>
    <xf numFmtId="0" fontId="28" fillId="3" borderId="22" xfId="6" applyFont="1" applyFill="1" applyBorder="1" applyAlignment="1">
      <alignment horizontal="left" vertical="center" wrapText="1"/>
    </xf>
    <xf numFmtId="0" fontId="28" fillId="3" borderId="23" xfId="6" applyFont="1" applyFill="1" applyBorder="1" applyAlignment="1">
      <alignment horizontal="left" vertical="center" wrapText="1"/>
    </xf>
    <xf numFmtId="0" fontId="28" fillId="7" borderId="21" xfId="6" applyFont="1" applyFill="1" applyBorder="1" applyAlignment="1">
      <alignment horizontal="left" vertical="center" wrapText="1"/>
    </xf>
    <xf numFmtId="0" fontId="28" fillId="7" borderId="22" xfId="6" applyFont="1" applyFill="1" applyBorder="1" applyAlignment="1">
      <alignment horizontal="left" vertical="center" wrapText="1"/>
    </xf>
    <xf numFmtId="0" fontId="28" fillId="7" borderId="23" xfId="6" applyFont="1" applyFill="1" applyBorder="1" applyAlignment="1">
      <alignment horizontal="left" vertical="center" wrapText="1"/>
    </xf>
    <xf numFmtId="0" fontId="28" fillId="10" borderId="21" xfId="6" applyFont="1" applyFill="1" applyBorder="1" applyAlignment="1">
      <alignment horizontal="left" vertical="center" wrapText="1"/>
    </xf>
    <xf numFmtId="0" fontId="28" fillId="10" borderId="22" xfId="6" applyFont="1" applyFill="1" applyBorder="1" applyAlignment="1">
      <alignment horizontal="left" vertical="center" wrapText="1"/>
    </xf>
    <xf numFmtId="0" fontId="28" fillId="10" borderId="23" xfId="6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164" fontId="36" fillId="0" borderId="0" xfId="0" applyNumberFormat="1" applyFont="1"/>
    <xf numFmtId="166" fontId="37" fillId="0" borderId="19" xfId="2" applyNumberFormat="1" applyFont="1" applyBorder="1" applyAlignment="1">
      <alignment horizontal="right" vertical="center" wrapText="1"/>
    </xf>
    <xf numFmtId="166" fontId="37" fillId="0" borderId="19" xfId="0" applyNumberFormat="1" applyFont="1" applyBorder="1" applyAlignment="1">
      <alignment horizontal="right" vertical="center" wrapText="1"/>
    </xf>
    <xf numFmtId="166" fontId="37" fillId="0" borderId="18" xfId="2" applyNumberFormat="1" applyFont="1" applyBorder="1" applyAlignment="1">
      <alignment horizontal="right" vertical="center" wrapText="1"/>
    </xf>
    <xf numFmtId="166" fontId="37" fillId="0" borderId="18" xfId="0" applyNumberFormat="1" applyFont="1" applyBorder="1" applyAlignment="1">
      <alignment horizontal="right" vertical="center" wrapText="1"/>
    </xf>
    <xf numFmtId="166" fontId="38" fillId="0" borderId="18" xfId="2" applyNumberFormat="1" applyFont="1" applyBorder="1" applyAlignment="1">
      <alignment horizontal="right" vertical="center" wrapText="1"/>
    </xf>
    <xf numFmtId="166" fontId="38" fillId="0" borderId="18" xfId="0" applyNumberFormat="1" applyFont="1" applyBorder="1" applyAlignment="1">
      <alignment horizontal="right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35" fillId="0" borderId="24" xfId="0" applyFont="1" applyBorder="1"/>
  </cellXfs>
  <cellStyles count="8">
    <cellStyle name="Normalno" xfId="0" builtinId="0"/>
    <cellStyle name="Normalno 2" xfId="2"/>
    <cellStyle name="Normalno 3" xfId="3"/>
    <cellStyle name="Normalno 4" xfId="4"/>
    <cellStyle name="Normalno 5" xfId="6"/>
    <cellStyle name="Normalno 6" xfId="7"/>
    <cellStyle name="Obično_2003" xfId="5"/>
    <cellStyle name="Postotak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915909872288328"/>
          <c:w val="0.84178522483080964"/>
          <c:h val="0.75700837714774472"/>
        </c:manualLayout>
      </c:layout>
      <c:lineChart>
        <c:grouping val="standard"/>
        <c:varyColors val="0"/>
        <c:ser>
          <c:idx val="0"/>
          <c:order val="0"/>
          <c:tx>
            <c:strRef>
              <c:f>'Tablica 1_Grafikon 1'!$A$16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'Tablica 1_Grafikon 1'!$B$4:$M$4</c:f>
              <c:strCache>
                <c:ptCount val="12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</c:strCache>
            </c:strRef>
          </c:cat>
          <c:val>
            <c:numRef>
              <c:f>'Tablica 1_Grafikon 1'!$B$16:$M$16</c:f>
              <c:numCache>
                <c:formatCode>#,##0_ ;[Red]\-#,##0\ </c:formatCode>
                <c:ptCount val="12"/>
                <c:pt idx="0">
                  <c:v>419.37700000000001</c:v>
                </c:pt>
                <c:pt idx="1">
                  <c:v>-493</c:v>
                </c:pt>
                <c:pt idx="2">
                  <c:v>-785</c:v>
                </c:pt>
                <c:pt idx="3">
                  <c:v>-268</c:v>
                </c:pt>
                <c:pt idx="4">
                  <c:v>-6060</c:v>
                </c:pt>
                <c:pt idx="5">
                  <c:v>-17094</c:v>
                </c:pt>
                <c:pt idx="6">
                  <c:v>1524</c:v>
                </c:pt>
                <c:pt idx="7">
                  <c:v>1773</c:v>
                </c:pt>
                <c:pt idx="8">
                  <c:v>4856</c:v>
                </c:pt>
                <c:pt idx="9">
                  <c:v>-2454</c:v>
                </c:pt>
                <c:pt idx="10">
                  <c:v>-2775.85</c:v>
                </c:pt>
                <c:pt idx="11">
                  <c:v>791.41099999999994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5008"/>
        <c:axId val="55985856"/>
      </c:lineChart>
      <c:catAx>
        <c:axId val="59435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5985856"/>
        <c:crosses val="autoZero"/>
        <c:auto val="1"/>
        <c:lblAlgn val="ctr"/>
        <c:lblOffset val="100"/>
        <c:noMultiLvlLbl val="0"/>
      </c:catAx>
      <c:valAx>
        <c:axId val="55985856"/>
        <c:scaling>
          <c:orientation val="minMax"/>
        </c:scaling>
        <c:delete val="0"/>
        <c:axPos val="l"/>
        <c:majorGridlines/>
        <c:title>
          <c:tx>
            <c:rich>
              <a:bodyPr rot="-5400000" vert="horz" anchor="b" anchorCtr="1"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9.3340185412539335E-3"/>
              <c:y val="0.38830587071184791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943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4321959758"/>
          <c:y val="3.2023549139690875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'Tablica 1_Grafikon 1'!$A$5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'Tablica 1_Grafikon 1'!$B$4:$M$4</c:f>
              <c:strCache>
                <c:ptCount val="12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</c:strCache>
            </c:strRef>
          </c:cat>
          <c:val>
            <c:numRef>
              <c:f>'Tablica 1_Grafikon 1'!$B$5:$M$5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21</c:v>
                </c:pt>
                <c:pt idx="2">
                  <c:v>22</c:v>
                </c:pt>
                <c:pt idx="3">
                  <c:v>35</c:v>
                </c:pt>
                <c:pt idx="4">
                  <c:v>51</c:v>
                </c:pt>
                <c:pt idx="5">
                  <c:v>62</c:v>
                </c:pt>
                <c:pt idx="6">
                  <c:v>78</c:v>
                </c:pt>
                <c:pt idx="7">
                  <c:v>119</c:v>
                </c:pt>
                <c:pt idx="8">
                  <c:v>161</c:v>
                </c:pt>
                <c:pt idx="9">
                  <c:v>260</c:v>
                </c:pt>
                <c:pt idx="10">
                  <c:v>435</c:v>
                </c:pt>
                <c:pt idx="11">
                  <c:v>838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'Tablica 1_Grafikon 1'!$A$8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'Tablica 1_Grafikon 1'!$B$4:$M$4</c:f>
              <c:strCache>
                <c:ptCount val="12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  <c:pt idx="11">
                  <c:v>2018.</c:v>
                </c:pt>
              </c:strCache>
            </c:strRef>
          </c:cat>
          <c:val>
            <c:numRef>
              <c:f>'Tablica 1_Grafikon 1'!$B$8:$M$8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48</c:v>
                </c:pt>
                <c:pt idx="2">
                  <c:v>47</c:v>
                </c:pt>
                <c:pt idx="3">
                  <c:v>96</c:v>
                </c:pt>
                <c:pt idx="4">
                  <c:v>670</c:v>
                </c:pt>
                <c:pt idx="5">
                  <c:v>824</c:v>
                </c:pt>
                <c:pt idx="6">
                  <c:v>817</c:v>
                </c:pt>
                <c:pt idx="7">
                  <c:v>840</c:v>
                </c:pt>
                <c:pt idx="8">
                  <c:v>754</c:v>
                </c:pt>
                <c:pt idx="9">
                  <c:v>886</c:v>
                </c:pt>
                <c:pt idx="10">
                  <c:v>1064</c:v>
                </c:pt>
                <c:pt idx="11">
                  <c:v>1404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5520"/>
        <c:axId val="55988160"/>
      </c:lineChart>
      <c:catAx>
        <c:axId val="59435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5988160"/>
        <c:crosses val="autoZero"/>
        <c:auto val="1"/>
        <c:lblAlgn val="ctr"/>
        <c:lblOffset val="100"/>
        <c:noMultiLvlLbl val="0"/>
      </c:catAx>
      <c:valAx>
        <c:axId val="5598816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943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309561</xdr:colOff>
      <xdr:row>27</xdr:row>
      <xdr:rowOff>28574</xdr:rowOff>
    </xdr:from>
    <xdr:to>
      <xdr:col>5</xdr:col>
      <xdr:colOff>581025</xdr:colOff>
      <xdr:row>42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27</xdr:row>
      <xdr:rowOff>28576</xdr:rowOff>
    </xdr:from>
    <xdr:to>
      <xdr:col>14</xdr:col>
      <xdr:colOff>352425</xdr:colOff>
      <xdr:row>42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215379</xdr:colOff>
      <xdr:row>2</xdr:row>
      <xdr:rowOff>61365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10754" cy="280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1</xdr:col>
      <xdr:colOff>1314450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476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O44"/>
  <sheetViews>
    <sheetView tabSelected="1" workbookViewId="0">
      <selection activeCell="A3" sqref="A3:XFD3"/>
    </sheetView>
  </sheetViews>
  <sheetFormatPr defaultRowHeight="15" x14ac:dyDescent="0.25"/>
  <cols>
    <col min="1" max="1" width="43" customWidth="1"/>
    <col min="2" max="4" width="8.28515625" customWidth="1"/>
    <col min="14" max="14" width="12.85546875" bestFit="1" customWidth="1"/>
  </cols>
  <sheetData>
    <row r="3" spans="1:15" x14ac:dyDescent="0.25">
      <c r="A3" s="42" t="s">
        <v>78</v>
      </c>
      <c r="B3" s="1"/>
      <c r="C3" s="2"/>
    </row>
    <row r="4" spans="1:15" ht="15" customHeight="1" x14ac:dyDescent="0.25">
      <c r="A4" s="52" t="s">
        <v>0</v>
      </c>
      <c r="B4" s="52" t="s">
        <v>51</v>
      </c>
      <c r="C4" s="52" t="s">
        <v>52</v>
      </c>
      <c r="D4" s="52" t="s">
        <v>53</v>
      </c>
      <c r="E4" s="52" t="s">
        <v>54</v>
      </c>
      <c r="F4" s="52" t="s">
        <v>55</v>
      </c>
      <c r="G4" s="52" t="s">
        <v>56</v>
      </c>
      <c r="H4" s="52" t="s">
        <v>57</v>
      </c>
      <c r="I4" s="52" t="s">
        <v>58</v>
      </c>
      <c r="J4" s="52" t="s">
        <v>59</v>
      </c>
      <c r="K4" s="52" t="s">
        <v>8</v>
      </c>
      <c r="L4" s="52" t="s">
        <v>46</v>
      </c>
      <c r="M4" s="99" t="s">
        <v>48</v>
      </c>
      <c r="N4" s="100" t="s">
        <v>108</v>
      </c>
    </row>
    <row r="5" spans="1:15" x14ac:dyDescent="0.25">
      <c r="A5" s="56" t="s">
        <v>60</v>
      </c>
      <c r="B5" s="93">
        <v>18</v>
      </c>
      <c r="C5" s="94">
        <v>21</v>
      </c>
      <c r="D5" s="93">
        <v>22</v>
      </c>
      <c r="E5" s="93">
        <v>35</v>
      </c>
      <c r="F5" s="93">
        <v>51</v>
      </c>
      <c r="G5" s="93">
        <v>62</v>
      </c>
      <c r="H5" s="93">
        <v>78</v>
      </c>
      <c r="I5" s="93">
        <v>119</v>
      </c>
      <c r="J5" s="93">
        <v>161</v>
      </c>
      <c r="K5" s="93">
        <v>260</v>
      </c>
      <c r="L5" s="93">
        <v>435</v>
      </c>
      <c r="M5" s="93">
        <v>838</v>
      </c>
      <c r="N5" s="92">
        <f>M5/B5</f>
        <v>46.555555555555557</v>
      </c>
    </row>
    <row r="6" spans="1:15" x14ac:dyDescent="0.25">
      <c r="A6" s="57" t="s">
        <v>61</v>
      </c>
      <c r="B6" s="95">
        <v>12</v>
      </c>
      <c r="C6" s="96">
        <v>13</v>
      </c>
      <c r="D6" s="95">
        <v>13</v>
      </c>
      <c r="E6" s="95">
        <v>20</v>
      </c>
      <c r="F6" s="95">
        <v>30</v>
      </c>
      <c r="G6" s="95">
        <v>35</v>
      </c>
      <c r="H6" s="95">
        <v>45</v>
      </c>
      <c r="I6" s="95">
        <v>60</v>
      </c>
      <c r="J6" s="95">
        <v>79</v>
      </c>
      <c r="K6" s="95">
        <v>128</v>
      </c>
      <c r="L6" s="95">
        <v>196</v>
      </c>
      <c r="M6" s="95">
        <v>584</v>
      </c>
      <c r="N6" s="92">
        <f t="shared" ref="N6:N21" si="0">M6/B6</f>
        <v>48.666666666666664</v>
      </c>
    </row>
    <row r="7" spans="1:15" x14ac:dyDescent="0.25">
      <c r="A7" s="57" t="s">
        <v>62</v>
      </c>
      <c r="B7" s="95">
        <v>6</v>
      </c>
      <c r="C7" s="96">
        <v>8</v>
      </c>
      <c r="D7" s="95">
        <v>9</v>
      </c>
      <c r="E7" s="95">
        <v>15</v>
      </c>
      <c r="F7" s="95">
        <v>21</v>
      </c>
      <c r="G7" s="95">
        <v>27</v>
      </c>
      <c r="H7" s="95">
        <v>33</v>
      </c>
      <c r="I7" s="95">
        <v>59</v>
      </c>
      <c r="J7" s="95">
        <v>82</v>
      </c>
      <c r="K7" s="95">
        <v>132</v>
      </c>
      <c r="L7" s="95">
        <v>239</v>
      </c>
      <c r="M7" s="95">
        <v>254</v>
      </c>
      <c r="N7" s="92">
        <f t="shared" si="0"/>
        <v>42.333333333333336</v>
      </c>
    </row>
    <row r="8" spans="1:15" x14ac:dyDescent="0.25">
      <c r="A8" s="57" t="s">
        <v>63</v>
      </c>
      <c r="B8" s="95">
        <v>44</v>
      </c>
      <c r="C8" s="96">
        <v>48</v>
      </c>
      <c r="D8" s="95">
        <v>47</v>
      </c>
      <c r="E8" s="95">
        <v>96</v>
      </c>
      <c r="F8" s="95">
        <v>670</v>
      </c>
      <c r="G8" s="95">
        <v>824</v>
      </c>
      <c r="H8" s="95">
        <v>817</v>
      </c>
      <c r="I8" s="95">
        <v>840</v>
      </c>
      <c r="J8" s="95">
        <v>754</v>
      </c>
      <c r="K8" s="95">
        <v>886</v>
      </c>
      <c r="L8" s="95">
        <v>1064</v>
      </c>
      <c r="M8" s="95">
        <v>1404</v>
      </c>
      <c r="N8" s="92">
        <f t="shared" si="0"/>
        <v>31.90909090909091</v>
      </c>
      <c r="O8" s="75"/>
    </row>
    <row r="9" spans="1:15" x14ac:dyDescent="0.25">
      <c r="A9" s="57" t="s">
        <v>64</v>
      </c>
      <c r="B9" s="95">
        <v>12125.949000000001</v>
      </c>
      <c r="C9" s="96">
        <v>12766</v>
      </c>
      <c r="D9" s="95">
        <v>11508</v>
      </c>
      <c r="E9" s="95">
        <v>15734</v>
      </c>
      <c r="F9" s="95">
        <v>57652</v>
      </c>
      <c r="G9" s="95">
        <v>93253</v>
      </c>
      <c r="H9" s="95">
        <v>131911</v>
      </c>
      <c r="I9" s="95">
        <v>128858</v>
      </c>
      <c r="J9" s="95">
        <v>128652</v>
      </c>
      <c r="K9" s="95">
        <v>138526</v>
      </c>
      <c r="L9" s="95">
        <v>145333.84899999999</v>
      </c>
      <c r="M9" s="95">
        <v>208218.44200000001</v>
      </c>
      <c r="N9" s="92">
        <f t="shared" si="0"/>
        <v>17.171311045428279</v>
      </c>
    </row>
    <row r="10" spans="1:15" x14ac:dyDescent="0.25">
      <c r="A10" s="57" t="s">
        <v>65</v>
      </c>
      <c r="B10" s="95">
        <v>11542.588</v>
      </c>
      <c r="C10" s="96">
        <v>13219</v>
      </c>
      <c r="D10" s="95">
        <v>12212</v>
      </c>
      <c r="E10" s="95">
        <v>15865</v>
      </c>
      <c r="F10" s="95">
        <v>63508</v>
      </c>
      <c r="G10" s="95">
        <v>110243</v>
      </c>
      <c r="H10" s="95">
        <v>130072</v>
      </c>
      <c r="I10" s="95">
        <v>126811</v>
      </c>
      <c r="J10" s="95">
        <v>123423</v>
      </c>
      <c r="K10" s="95">
        <v>140268</v>
      </c>
      <c r="L10" s="95">
        <v>147708.897</v>
      </c>
      <c r="M10" s="95">
        <v>206190.64</v>
      </c>
      <c r="N10" s="92">
        <f t="shared" si="0"/>
        <v>17.863467014503161</v>
      </c>
    </row>
    <row r="11" spans="1:15" x14ac:dyDescent="0.25">
      <c r="A11" s="57" t="s">
        <v>66</v>
      </c>
      <c r="B11" s="95">
        <v>941.59799999999996</v>
      </c>
      <c r="C11" s="96">
        <v>207</v>
      </c>
      <c r="D11" s="95">
        <v>404</v>
      </c>
      <c r="E11" s="95">
        <v>585</v>
      </c>
      <c r="F11" s="95">
        <v>1236</v>
      </c>
      <c r="G11" s="95">
        <v>633</v>
      </c>
      <c r="H11" s="95">
        <v>5006</v>
      </c>
      <c r="I11" s="95">
        <v>3786</v>
      </c>
      <c r="J11" s="95">
        <v>10043</v>
      </c>
      <c r="K11" s="95">
        <v>4399</v>
      </c>
      <c r="L11" s="95">
        <v>4761.6480000000001</v>
      </c>
      <c r="M11" s="95">
        <v>10472.269</v>
      </c>
      <c r="N11" s="92">
        <f t="shared" si="0"/>
        <v>11.121804634249436</v>
      </c>
    </row>
    <row r="12" spans="1:15" x14ac:dyDescent="0.25">
      <c r="A12" s="57" t="s">
        <v>67</v>
      </c>
      <c r="B12" s="95">
        <v>358.23700000000002</v>
      </c>
      <c r="C12" s="96">
        <v>659</v>
      </c>
      <c r="D12" s="95">
        <v>1108</v>
      </c>
      <c r="E12" s="95">
        <v>716</v>
      </c>
      <c r="F12" s="95">
        <v>7092</v>
      </c>
      <c r="G12" s="95">
        <v>17622</v>
      </c>
      <c r="H12" s="95">
        <v>3167</v>
      </c>
      <c r="I12" s="95">
        <v>1739</v>
      </c>
      <c r="J12" s="95">
        <v>4814</v>
      </c>
      <c r="K12" s="95">
        <v>6141</v>
      </c>
      <c r="L12" s="95">
        <v>7136.6959999999999</v>
      </c>
      <c r="M12" s="95">
        <v>8444.4660000000003</v>
      </c>
      <c r="N12" s="92">
        <f t="shared" si="0"/>
        <v>23.572288736227691</v>
      </c>
    </row>
    <row r="13" spans="1:15" x14ac:dyDescent="0.25">
      <c r="A13" s="57" t="s">
        <v>68</v>
      </c>
      <c r="B13" s="95">
        <v>163.98400000000001</v>
      </c>
      <c r="C13" s="96">
        <v>41</v>
      </c>
      <c r="D13" s="95">
        <v>81</v>
      </c>
      <c r="E13" s="95">
        <v>137</v>
      </c>
      <c r="F13" s="95">
        <v>204</v>
      </c>
      <c r="G13" s="95">
        <v>105</v>
      </c>
      <c r="H13" s="95">
        <v>315</v>
      </c>
      <c r="I13" s="95">
        <v>274</v>
      </c>
      <c r="J13" s="95">
        <v>373</v>
      </c>
      <c r="K13" s="95">
        <v>712</v>
      </c>
      <c r="L13" s="95">
        <v>400.80200000000002</v>
      </c>
      <c r="M13" s="95">
        <v>1236.3920000000001</v>
      </c>
      <c r="N13" s="92">
        <f t="shared" si="0"/>
        <v>7.5397111913357397</v>
      </c>
    </row>
    <row r="14" spans="1:15" x14ac:dyDescent="0.25">
      <c r="A14" s="57" t="s">
        <v>69</v>
      </c>
      <c r="B14" s="95">
        <v>777.61400000000003</v>
      </c>
      <c r="C14" s="96">
        <v>166</v>
      </c>
      <c r="D14" s="95">
        <v>323</v>
      </c>
      <c r="E14" s="95">
        <v>448</v>
      </c>
      <c r="F14" s="95">
        <v>1032</v>
      </c>
      <c r="G14" s="95">
        <v>527</v>
      </c>
      <c r="H14" s="95">
        <v>4692</v>
      </c>
      <c r="I14" s="95">
        <v>3512</v>
      </c>
      <c r="J14" s="95">
        <v>9670</v>
      </c>
      <c r="K14" s="95">
        <v>3688</v>
      </c>
      <c r="L14" s="95">
        <v>4360.8459999999995</v>
      </c>
      <c r="M14" s="95">
        <v>9235.8770000000004</v>
      </c>
      <c r="N14" s="92">
        <f t="shared" si="0"/>
        <v>11.877199998971212</v>
      </c>
    </row>
    <row r="15" spans="1:15" x14ac:dyDescent="0.25">
      <c r="A15" s="57" t="s">
        <v>70</v>
      </c>
      <c r="B15" s="95">
        <v>358.23700000000002</v>
      </c>
      <c r="C15" s="96">
        <v>659</v>
      </c>
      <c r="D15" s="95">
        <v>1108</v>
      </c>
      <c r="E15" s="95">
        <v>716</v>
      </c>
      <c r="F15" s="95">
        <v>7092</v>
      </c>
      <c r="G15" s="95">
        <v>17622</v>
      </c>
      <c r="H15" s="95">
        <v>3168</v>
      </c>
      <c r="I15" s="95">
        <v>1739</v>
      </c>
      <c r="J15" s="95">
        <v>4814</v>
      </c>
      <c r="K15" s="95">
        <v>6143</v>
      </c>
      <c r="L15" s="95">
        <v>7136.6959999999999</v>
      </c>
      <c r="M15" s="95">
        <v>8444.4660000000003</v>
      </c>
      <c r="N15" s="92">
        <f t="shared" si="0"/>
        <v>23.572288736227691</v>
      </c>
    </row>
    <row r="16" spans="1:15" x14ac:dyDescent="0.25">
      <c r="A16" s="58" t="s">
        <v>71</v>
      </c>
      <c r="B16" s="97">
        <v>419.37700000000001</v>
      </c>
      <c r="C16" s="98">
        <v>-493</v>
      </c>
      <c r="D16" s="97">
        <v>-785</v>
      </c>
      <c r="E16" s="97">
        <v>-268</v>
      </c>
      <c r="F16" s="97">
        <v>-6060</v>
      </c>
      <c r="G16" s="97">
        <v>-17094</v>
      </c>
      <c r="H16" s="97">
        <v>1524</v>
      </c>
      <c r="I16" s="97">
        <v>1773</v>
      </c>
      <c r="J16" s="97">
        <v>4856</v>
      </c>
      <c r="K16" s="97">
        <v>-2454</v>
      </c>
      <c r="L16" s="97">
        <v>-2775.85</v>
      </c>
      <c r="M16" s="97">
        <v>791.41099999999994</v>
      </c>
      <c r="N16" s="92">
        <f t="shared" si="0"/>
        <v>1.8871111195892953</v>
      </c>
    </row>
    <row r="17" spans="1:14" x14ac:dyDescent="0.25">
      <c r="A17" s="57" t="s">
        <v>72</v>
      </c>
      <c r="B17" s="95">
        <v>104.95099999999999</v>
      </c>
      <c r="C17" s="96">
        <v>167</v>
      </c>
      <c r="D17" s="95">
        <v>422</v>
      </c>
      <c r="E17" s="95">
        <v>1791</v>
      </c>
      <c r="F17" s="95">
        <v>448</v>
      </c>
      <c r="G17" s="95">
        <v>380</v>
      </c>
      <c r="H17" s="95">
        <v>888</v>
      </c>
      <c r="I17" s="95">
        <v>124</v>
      </c>
      <c r="J17" s="95">
        <v>423</v>
      </c>
      <c r="K17" s="95">
        <v>460</v>
      </c>
      <c r="L17" s="95">
        <v>772.37699999999995</v>
      </c>
      <c r="M17" s="95">
        <v>1141.405</v>
      </c>
      <c r="N17" s="92">
        <f t="shared" si="0"/>
        <v>10.875599089098722</v>
      </c>
    </row>
    <row r="18" spans="1:14" x14ac:dyDescent="0.25">
      <c r="A18" s="57" t="s">
        <v>73</v>
      </c>
      <c r="B18" s="95">
        <v>0</v>
      </c>
      <c r="C18" s="96" t="s">
        <v>74</v>
      </c>
      <c r="D18" s="95">
        <v>52</v>
      </c>
      <c r="E18" s="95">
        <v>272</v>
      </c>
      <c r="F18" s="95">
        <v>37</v>
      </c>
      <c r="G18" s="95">
        <v>37</v>
      </c>
      <c r="H18" s="95">
        <v>1034</v>
      </c>
      <c r="I18" s="95">
        <v>116</v>
      </c>
      <c r="J18" s="95">
        <v>151</v>
      </c>
      <c r="K18" s="95">
        <v>304</v>
      </c>
      <c r="L18" s="95">
        <v>418.11399999999998</v>
      </c>
      <c r="M18" s="95">
        <v>3030.52</v>
      </c>
      <c r="N18" s="92"/>
    </row>
    <row r="19" spans="1:14" x14ac:dyDescent="0.25">
      <c r="A19" s="57" t="s">
        <v>75</v>
      </c>
      <c r="B19" s="95">
        <v>0</v>
      </c>
      <c r="C19" s="96">
        <v>167</v>
      </c>
      <c r="D19" s="95">
        <v>370</v>
      </c>
      <c r="E19" s="95">
        <v>1519</v>
      </c>
      <c r="F19" s="95">
        <v>411</v>
      </c>
      <c r="G19" s="95">
        <v>343</v>
      </c>
      <c r="H19" s="95">
        <v>-146</v>
      </c>
      <c r="I19" s="95">
        <v>8</v>
      </c>
      <c r="J19" s="95">
        <v>272</v>
      </c>
      <c r="K19" s="95">
        <v>157</v>
      </c>
      <c r="L19" s="95">
        <v>354.26299999999998</v>
      </c>
      <c r="M19" s="95">
        <v>-1889.115</v>
      </c>
      <c r="N19" s="92"/>
    </row>
    <row r="20" spans="1:14" x14ac:dyDescent="0.25">
      <c r="A20" s="57" t="s">
        <v>80</v>
      </c>
      <c r="B20" s="95">
        <v>0</v>
      </c>
      <c r="C20" s="96">
        <v>1502</v>
      </c>
      <c r="D20" s="95">
        <v>683</v>
      </c>
      <c r="E20" s="95">
        <v>2262</v>
      </c>
      <c r="F20" s="95">
        <v>4715</v>
      </c>
      <c r="G20" s="95">
        <v>1503</v>
      </c>
      <c r="H20" s="95">
        <v>9363</v>
      </c>
      <c r="I20" s="95">
        <v>5616</v>
      </c>
      <c r="J20" s="95">
        <v>4103</v>
      </c>
      <c r="K20" s="95">
        <v>1040</v>
      </c>
      <c r="L20" s="95">
        <v>1406.499</v>
      </c>
      <c r="M20" s="95">
        <v>1837.1210000000001</v>
      </c>
      <c r="N20" s="92"/>
    </row>
    <row r="21" spans="1:14" x14ac:dyDescent="0.25">
      <c r="A21" s="57" t="s">
        <v>76</v>
      </c>
      <c r="B21" s="95">
        <v>2221.5852272727275</v>
      </c>
      <c r="C21" s="96">
        <v>2935</v>
      </c>
      <c r="D21" s="95">
        <v>3037</v>
      </c>
      <c r="E21" s="95">
        <v>2044</v>
      </c>
      <c r="F21" s="95">
        <v>2163</v>
      </c>
      <c r="G21" s="95">
        <v>2484</v>
      </c>
      <c r="H21" s="95">
        <v>2686</v>
      </c>
      <c r="I21" s="95">
        <v>2601</v>
      </c>
      <c r="J21" s="95">
        <v>2767</v>
      </c>
      <c r="K21" s="95">
        <v>2454</v>
      </c>
      <c r="L21" s="95">
        <v>2454.4315476190477</v>
      </c>
      <c r="M21" s="95">
        <v>2208.5969254510924</v>
      </c>
      <c r="N21" s="92">
        <f t="shared" si="0"/>
        <v>0.99415358831964329</v>
      </c>
    </row>
    <row r="22" spans="1:14" x14ac:dyDescent="0.25">
      <c r="A22" s="76" t="s">
        <v>82</v>
      </c>
      <c r="B22" s="77"/>
      <c r="C22" s="77"/>
      <c r="D22" s="77"/>
      <c r="E22" s="77"/>
      <c r="F22" s="77"/>
      <c r="G22" s="77"/>
      <c r="H22" s="49"/>
      <c r="I22" s="49"/>
      <c r="J22" s="49"/>
      <c r="K22" s="49"/>
    </row>
    <row r="23" spans="1:14" x14ac:dyDescent="0.25">
      <c r="A23" s="50"/>
      <c r="B23" s="49"/>
      <c r="C23" s="51"/>
      <c r="D23" s="49"/>
      <c r="E23" s="49"/>
      <c r="F23" s="49"/>
      <c r="G23" s="49"/>
      <c r="H23" s="49"/>
      <c r="I23" s="49"/>
      <c r="J23" s="49"/>
      <c r="K23" s="49"/>
    </row>
    <row r="24" spans="1:14" x14ac:dyDescent="0.25">
      <c r="A24" s="54" t="s">
        <v>81</v>
      </c>
      <c r="B24" s="49"/>
      <c r="C24" s="51"/>
      <c r="D24" s="49"/>
      <c r="E24" s="49"/>
      <c r="F24" s="49"/>
      <c r="G24" s="49"/>
      <c r="H24" s="49"/>
      <c r="I24" s="49"/>
      <c r="J24" s="49"/>
      <c r="K24" s="49"/>
    </row>
    <row r="25" spans="1:14" x14ac:dyDescent="0.25">
      <c r="A25" s="54" t="s">
        <v>79</v>
      </c>
      <c r="B25" s="55"/>
      <c r="C25" s="55"/>
      <c r="D25" s="55"/>
      <c r="E25" s="55"/>
      <c r="F25" s="55"/>
      <c r="G25" s="55"/>
      <c r="H25" s="49"/>
      <c r="I25" s="49"/>
      <c r="J25" s="49"/>
      <c r="K25" s="49"/>
    </row>
    <row r="26" spans="1:14" x14ac:dyDescent="0.25">
      <c r="A26" s="50"/>
      <c r="B26" s="49"/>
      <c r="C26" s="51"/>
      <c r="D26" s="49"/>
      <c r="E26" s="49"/>
      <c r="F26" s="49"/>
      <c r="G26" s="49"/>
      <c r="H26" s="49"/>
      <c r="I26" s="49"/>
      <c r="J26" s="49"/>
      <c r="K26" s="49"/>
    </row>
    <row r="27" spans="1:14" x14ac:dyDescent="0.25">
      <c r="A27" s="42" t="s">
        <v>77</v>
      </c>
      <c r="B27" s="53"/>
      <c r="C27" s="53"/>
      <c r="D27" s="53"/>
      <c r="E27" s="53"/>
      <c r="F27" s="53"/>
      <c r="G27" s="53"/>
      <c r="H27" s="53"/>
      <c r="I27" s="49"/>
      <c r="J27" s="49"/>
      <c r="K27" s="49"/>
    </row>
    <row r="44" spans="1:7" x14ac:dyDescent="0.25">
      <c r="A44" s="76" t="s">
        <v>82</v>
      </c>
      <c r="B44" s="77"/>
      <c r="C44" s="77"/>
      <c r="D44" s="77"/>
      <c r="E44" s="77"/>
      <c r="F44" s="77"/>
      <c r="G44" s="77"/>
    </row>
  </sheetData>
  <mergeCells count="2">
    <mergeCell ref="A44:G44"/>
    <mergeCell ref="A22:G2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D22" sqref="D22"/>
    </sheetView>
  </sheetViews>
  <sheetFormatPr defaultRowHeight="15" x14ac:dyDescent="0.25"/>
  <cols>
    <col min="1" max="1" width="5.42578125" style="59" customWidth="1"/>
    <col min="2" max="2" width="12.5703125" style="59" customWidth="1"/>
    <col min="3" max="3" width="38.85546875" style="59" customWidth="1"/>
    <col min="4" max="4" width="11.85546875" style="59" customWidth="1"/>
    <col min="5" max="5" width="14.140625" style="59" customWidth="1"/>
    <col min="6" max="6" width="13.7109375" style="59" customWidth="1"/>
    <col min="7" max="7" width="14.140625" style="59" customWidth="1"/>
    <col min="8" max="16384" width="9.140625" style="59"/>
  </cols>
  <sheetData>
    <row r="2" spans="1:8" x14ac:dyDescent="0.25">
      <c r="F2" s="60"/>
    </row>
    <row r="3" spans="1:8" x14ac:dyDescent="0.25">
      <c r="F3" s="60"/>
    </row>
    <row r="4" spans="1:8" x14ac:dyDescent="0.25">
      <c r="A4" s="42" t="s">
        <v>84</v>
      </c>
    </row>
    <row r="5" spans="1:8" x14ac:dyDescent="0.25">
      <c r="B5" s="61"/>
      <c r="C5" s="62"/>
      <c r="D5" s="62"/>
      <c r="F5" s="63"/>
    </row>
    <row r="6" spans="1:8" ht="19.5" customHeight="1" x14ac:dyDescent="0.25">
      <c r="A6" s="65" t="s">
        <v>45</v>
      </c>
      <c r="B6" s="65" t="s">
        <v>9</v>
      </c>
      <c r="C6" s="66" t="s">
        <v>50</v>
      </c>
      <c r="D6" s="66" t="s">
        <v>85</v>
      </c>
      <c r="E6" s="66" t="s">
        <v>11</v>
      </c>
      <c r="F6" s="66" t="s">
        <v>4</v>
      </c>
      <c r="G6" s="66" t="s">
        <v>6</v>
      </c>
    </row>
    <row r="7" spans="1:8" x14ac:dyDescent="0.25">
      <c r="A7" s="67" t="s">
        <v>12</v>
      </c>
      <c r="B7" s="73" t="s">
        <v>89</v>
      </c>
      <c r="C7" s="68" t="s">
        <v>92</v>
      </c>
      <c r="D7" s="68" t="s">
        <v>13</v>
      </c>
      <c r="E7" s="69">
        <v>13434.684999999999</v>
      </c>
      <c r="F7" s="69">
        <v>70</v>
      </c>
      <c r="G7" s="69">
        <v>122.613</v>
      </c>
    </row>
    <row r="8" spans="1:8" x14ac:dyDescent="0.25">
      <c r="A8" s="67" t="s">
        <v>14</v>
      </c>
      <c r="B8" s="67">
        <v>14205785011</v>
      </c>
      <c r="C8" s="68" t="s">
        <v>93</v>
      </c>
      <c r="D8" s="68" t="s">
        <v>13</v>
      </c>
      <c r="E8" s="69">
        <v>13101.546</v>
      </c>
      <c r="F8" s="69">
        <v>30</v>
      </c>
      <c r="G8" s="69">
        <v>71.418999999999997</v>
      </c>
    </row>
    <row r="9" spans="1:8" x14ac:dyDescent="0.25">
      <c r="A9" s="67" t="s">
        <v>15</v>
      </c>
      <c r="B9" s="67">
        <v>20083400567</v>
      </c>
      <c r="C9" s="68" t="s">
        <v>109</v>
      </c>
      <c r="D9" s="68" t="s">
        <v>90</v>
      </c>
      <c r="E9" s="69">
        <v>8468.8150000000005</v>
      </c>
      <c r="F9" s="69">
        <v>12</v>
      </c>
      <c r="G9" s="69">
        <v>22.452999999999999</v>
      </c>
    </row>
    <row r="10" spans="1:8" x14ac:dyDescent="0.25">
      <c r="A10" s="67" t="s">
        <v>16</v>
      </c>
      <c r="B10" s="67">
        <v>82924165266</v>
      </c>
      <c r="C10" s="68" t="s">
        <v>94</v>
      </c>
      <c r="D10" s="68" t="s">
        <v>91</v>
      </c>
      <c r="E10" s="69">
        <v>7921.4750000000004</v>
      </c>
      <c r="F10" s="69">
        <v>28</v>
      </c>
      <c r="G10" s="69">
        <v>206.15799999999999</v>
      </c>
    </row>
    <row r="11" spans="1:8" x14ac:dyDescent="0.25">
      <c r="A11" s="67" t="s">
        <v>17</v>
      </c>
      <c r="B11" s="67">
        <v>65695875800</v>
      </c>
      <c r="C11" s="68" t="s">
        <v>95</v>
      </c>
      <c r="D11" s="68" t="s">
        <v>13</v>
      </c>
      <c r="E11" s="69">
        <v>6632.848</v>
      </c>
      <c r="F11" s="69">
        <v>29</v>
      </c>
      <c r="G11" s="69">
        <v>69.311000000000007</v>
      </c>
    </row>
    <row r="12" spans="1:8" ht="15" customHeight="1" x14ac:dyDescent="0.25">
      <c r="A12" s="78" t="s">
        <v>87</v>
      </c>
      <c r="B12" s="79"/>
      <c r="C12" s="79"/>
      <c r="D12" s="80"/>
      <c r="E12" s="70">
        <f>SUM(E7:E11)</f>
        <v>49559.368999999999</v>
      </c>
      <c r="F12" s="70">
        <f>SUM(F7:F11)</f>
        <v>169</v>
      </c>
      <c r="G12" s="70">
        <f>SUM(G7:G11)</f>
        <v>491.95399999999995</v>
      </c>
    </row>
    <row r="13" spans="1:8" ht="15" customHeight="1" x14ac:dyDescent="0.25">
      <c r="A13" s="81" t="s">
        <v>86</v>
      </c>
      <c r="B13" s="82"/>
      <c r="C13" s="82"/>
      <c r="D13" s="83"/>
      <c r="E13" s="71">
        <v>208218.44200000001</v>
      </c>
      <c r="F13" s="71">
        <v>1404</v>
      </c>
      <c r="G13" s="71">
        <v>9235.8770000000004</v>
      </c>
    </row>
    <row r="14" spans="1:8" ht="15" customHeight="1" x14ac:dyDescent="0.25">
      <c r="A14" s="84" t="s">
        <v>88</v>
      </c>
      <c r="B14" s="85"/>
      <c r="C14" s="85"/>
      <c r="D14" s="86"/>
      <c r="E14" s="72">
        <f>E12/E13</f>
        <v>0.23801623201080332</v>
      </c>
      <c r="F14" s="72">
        <f>F12/F13</f>
        <v>0.12037037037037036</v>
      </c>
      <c r="G14" s="72">
        <f>G12/G13</f>
        <v>5.3265542622536001E-2</v>
      </c>
    </row>
    <row r="15" spans="1:8" x14ac:dyDescent="0.25">
      <c r="A15" s="64"/>
    </row>
    <row r="16" spans="1:8" x14ac:dyDescent="0.25">
      <c r="A16" s="76" t="s">
        <v>83</v>
      </c>
      <c r="B16" s="77"/>
      <c r="C16" s="77"/>
      <c r="D16" s="77"/>
      <c r="E16" s="77"/>
      <c r="F16" s="77"/>
      <c r="G16" s="77"/>
      <c r="H16" s="77"/>
    </row>
  </sheetData>
  <mergeCells count="4">
    <mergeCell ref="A16:H16"/>
    <mergeCell ref="A12:D12"/>
    <mergeCell ref="A13:D13"/>
    <mergeCell ref="A14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3:F15"/>
  <sheetViews>
    <sheetView workbookViewId="0">
      <selection activeCell="A5" sqref="A5"/>
    </sheetView>
  </sheetViews>
  <sheetFormatPr defaultRowHeight="15" x14ac:dyDescent="0.25"/>
  <cols>
    <col min="1" max="1" width="5" customWidth="1"/>
    <col min="2" max="2" width="13.85546875" customWidth="1"/>
    <col min="3" max="3" width="30.7109375" customWidth="1"/>
    <col min="4" max="4" width="10.85546875" customWidth="1"/>
    <col min="5" max="5" width="13.7109375" customWidth="1"/>
    <col min="6" max="6" width="14.140625" customWidth="1"/>
  </cols>
  <sheetData>
    <row r="3" spans="1:6" x14ac:dyDescent="0.25">
      <c r="D3" s="1"/>
    </row>
    <row r="4" spans="1:6" x14ac:dyDescent="0.25">
      <c r="A4" s="3" t="s">
        <v>96</v>
      </c>
      <c r="D4" s="1"/>
      <c r="E4" s="3"/>
    </row>
    <row r="6" spans="1:6" ht="22.5" x14ac:dyDescent="0.25">
      <c r="A6" s="39" t="s">
        <v>45</v>
      </c>
      <c r="B6" s="39" t="s">
        <v>9</v>
      </c>
      <c r="C6" s="39" t="s">
        <v>10</v>
      </c>
      <c r="D6" s="39" t="s">
        <v>85</v>
      </c>
      <c r="E6" s="39" t="s">
        <v>6</v>
      </c>
      <c r="F6" s="39" t="s">
        <v>97</v>
      </c>
    </row>
    <row r="7" spans="1:6" x14ac:dyDescent="0.25">
      <c r="A7" s="4" t="s">
        <v>12</v>
      </c>
      <c r="B7" s="5">
        <v>22445546712</v>
      </c>
      <c r="C7" s="6" t="s">
        <v>102</v>
      </c>
      <c r="D7" s="6" t="s">
        <v>13</v>
      </c>
      <c r="E7" s="7">
        <v>630.50199999999995</v>
      </c>
      <c r="F7" s="8">
        <f>E7/$E$13</f>
        <v>6.8266608574367102E-2</v>
      </c>
    </row>
    <row r="8" spans="1:6" x14ac:dyDescent="0.25">
      <c r="A8" s="9" t="s">
        <v>14</v>
      </c>
      <c r="B8" s="10">
        <v>21100700546</v>
      </c>
      <c r="C8" s="6" t="s">
        <v>103</v>
      </c>
      <c r="D8" s="6" t="s">
        <v>13</v>
      </c>
      <c r="E8" s="7">
        <v>553.09</v>
      </c>
      <c r="F8" s="8">
        <f>E8/$E$13</f>
        <v>5.9884946497230314E-2</v>
      </c>
    </row>
    <row r="9" spans="1:6" x14ac:dyDescent="0.25">
      <c r="A9" s="9" t="s">
        <v>15</v>
      </c>
      <c r="B9" s="5">
        <v>79551713054</v>
      </c>
      <c r="C9" s="6" t="s">
        <v>104</v>
      </c>
      <c r="D9" s="6" t="s">
        <v>100</v>
      </c>
      <c r="E9" s="7">
        <v>357.7</v>
      </c>
      <c r="F9" s="8">
        <f t="shared" ref="F9:F13" si="0">E9/$E$13</f>
        <v>3.8729402741071582E-2</v>
      </c>
    </row>
    <row r="10" spans="1:6" x14ac:dyDescent="0.25">
      <c r="A10" s="9" t="s">
        <v>16</v>
      </c>
      <c r="B10" s="10">
        <v>78729523353</v>
      </c>
      <c r="C10" s="6" t="s">
        <v>105</v>
      </c>
      <c r="D10" s="6" t="s">
        <v>13</v>
      </c>
      <c r="E10" s="7">
        <v>323.18299999999999</v>
      </c>
      <c r="F10" s="8">
        <f t="shared" si="0"/>
        <v>3.4992129063650367E-2</v>
      </c>
    </row>
    <row r="11" spans="1:6" x14ac:dyDescent="0.25">
      <c r="A11" s="9" t="s">
        <v>17</v>
      </c>
      <c r="B11" s="10" t="s">
        <v>99</v>
      </c>
      <c r="C11" s="6" t="s">
        <v>106</v>
      </c>
      <c r="D11" s="6" t="s">
        <v>101</v>
      </c>
      <c r="E11" s="7">
        <v>312.29000000000002</v>
      </c>
      <c r="F11" s="8">
        <f t="shared" si="0"/>
        <v>3.3812706687193862E-2</v>
      </c>
    </row>
    <row r="12" spans="1:6" x14ac:dyDescent="0.25">
      <c r="A12" s="87" t="s">
        <v>98</v>
      </c>
      <c r="B12" s="87"/>
      <c r="C12" s="87"/>
      <c r="D12" s="87"/>
      <c r="E12" s="11">
        <f>SUM(E7:E11)</f>
        <v>2176.7650000000003</v>
      </c>
      <c r="F12" s="12">
        <f t="shared" si="0"/>
        <v>0.23568579356351327</v>
      </c>
    </row>
    <row r="13" spans="1:6" x14ac:dyDescent="0.25">
      <c r="A13" s="87" t="s">
        <v>86</v>
      </c>
      <c r="B13" s="87"/>
      <c r="C13" s="87"/>
      <c r="D13" s="87"/>
      <c r="E13" s="11">
        <v>9235.8770000000004</v>
      </c>
      <c r="F13" s="12">
        <f t="shared" si="0"/>
        <v>1</v>
      </c>
    </row>
    <row r="15" spans="1:6" x14ac:dyDescent="0.25">
      <c r="A15" s="38" t="s">
        <v>47</v>
      </c>
    </row>
  </sheetData>
  <mergeCells count="2">
    <mergeCell ref="A12:D12"/>
    <mergeCell ref="A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4:K31"/>
  <sheetViews>
    <sheetView workbookViewId="0">
      <selection activeCell="B10" sqref="B10"/>
    </sheetView>
  </sheetViews>
  <sheetFormatPr defaultRowHeight="15" x14ac:dyDescent="0.25"/>
  <cols>
    <col min="1" max="1" width="5.42578125" customWidth="1"/>
    <col min="2" max="2" width="26.5703125" style="41" bestFit="1" customWidth="1"/>
    <col min="3" max="5" width="8.42578125" customWidth="1"/>
    <col min="6" max="6" width="9.7109375" customWidth="1"/>
    <col min="7" max="8" width="9.85546875" bestFit="1" customWidth="1"/>
    <col min="9" max="9" width="8.7109375" bestFit="1" customWidth="1"/>
    <col min="10" max="11" width="8.85546875" bestFit="1" customWidth="1"/>
    <col min="12" max="12" width="6.7109375" bestFit="1" customWidth="1"/>
  </cols>
  <sheetData>
    <row r="4" spans="1:11" x14ac:dyDescent="0.25">
      <c r="A4" s="3" t="s">
        <v>107</v>
      </c>
    </row>
    <row r="6" spans="1:11" ht="24" customHeight="1" x14ac:dyDescent="0.25">
      <c r="A6" s="88" t="s">
        <v>38</v>
      </c>
      <c r="B6" s="89"/>
      <c r="C6" s="88" t="s">
        <v>2</v>
      </c>
      <c r="D6" s="91"/>
      <c r="E6" s="91"/>
      <c r="F6" s="90" t="s">
        <v>5</v>
      </c>
      <c r="G6" s="90"/>
      <c r="H6" s="90"/>
      <c r="I6" s="88" t="s">
        <v>7</v>
      </c>
      <c r="J6" s="91"/>
      <c r="K6" s="91"/>
    </row>
    <row r="7" spans="1:11" x14ac:dyDescent="0.25">
      <c r="A7" s="43" t="s">
        <v>39</v>
      </c>
      <c r="B7" s="44" t="s">
        <v>40</v>
      </c>
      <c r="C7" s="40" t="s">
        <v>41</v>
      </c>
      <c r="D7" s="40" t="s">
        <v>42</v>
      </c>
      <c r="E7" s="40" t="s">
        <v>43</v>
      </c>
      <c r="F7" s="40" t="s">
        <v>46</v>
      </c>
      <c r="G7" s="40" t="s">
        <v>48</v>
      </c>
      <c r="H7" s="40" t="s">
        <v>1</v>
      </c>
      <c r="I7" s="40" t="s">
        <v>46</v>
      </c>
      <c r="J7" s="40" t="s">
        <v>48</v>
      </c>
      <c r="K7" s="40" t="s">
        <v>1</v>
      </c>
    </row>
    <row r="8" spans="1:11" x14ac:dyDescent="0.25">
      <c r="A8" s="13">
        <v>21</v>
      </c>
      <c r="B8" s="45" t="s">
        <v>22</v>
      </c>
      <c r="C8" s="14">
        <v>334</v>
      </c>
      <c r="D8" s="15">
        <v>229</v>
      </c>
      <c r="E8" s="15">
        <v>105</v>
      </c>
      <c r="F8" s="16">
        <v>33851.334999999999</v>
      </c>
      <c r="G8" s="17">
        <v>98699.149000000005</v>
      </c>
      <c r="H8" s="18">
        <v>291.56648917982113</v>
      </c>
      <c r="I8" s="29">
        <v>-1440.9380000000001</v>
      </c>
      <c r="J8" s="27">
        <v>1243.038</v>
      </c>
      <c r="K8" s="20" t="s">
        <v>3</v>
      </c>
    </row>
    <row r="9" spans="1:11" x14ac:dyDescent="0.25">
      <c r="A9" s="13">
        <v>8</v>
      </c>
      <c r="B9" s="45" t="s">
        <v>23</v>
      </c>
      <c r="C9" s="14">
        <v>125</v>
      </c>
      <c r="D9" s="15">
        <v>110</v>
      </c>
      <c r="E9" s="15">
        <v>15</v>
      </c>
      <c r="F9" s="16">
        <v>12195.861000000001</v>
      </c>
      <c r="G9" s="17">
        <v>29059.724999999999</v>
      </c>
      <c r="H9" s="18">
        <v>238.27530503996397</v>
      </c>
      <c r="I9" s="27">
        <v>777.91499999999996</v>
      </c>
      <c r="J9" s="27">
        <v>103.524</v>
      </c>
      <c r="K9" s="18">
        <v>13.307880681051271</v>
      </c>
    </row>
    <row r="10" spans="1:11" x14ac:dyDescent="0.25">
      <c r="A10" s="13">
        <v>14</v>
      </c>
      <c r="B10" s="45" t="s">
        <v>49</v>
      </c>
      <c r="C10" s="14">
        <v>96</v>
      </c>
      <c r="D10" s="15">
        <v>73</v>
      </c>
      <c r="E10" s="15">
        <v>23</v>
      </c>
      <c r="F10" s="16">
        <v>8126.1260000000002</v>
      </c>
      <c r="G10" s="17">
        <v>21998.651999999998</v>
      </c>
      <c r="H10" s="18">
        <v>270.71512304879349</v>
      </c>
      <c r="I10" s="29">
        <v>-892.11800000000005</v>
      </c>
      <c r="J10" s="27">
        <v>81.296999999999997</v>
      </c>
      <c r="K10" s="20" t="s">
        <v>3</v>
      </c>
    </row>
    <row r="11" spans="1:11" x14ac:dyDescent="0.25">
      <c r="A11" s="13">
        <v>19</v>
      </c>
      <c r="B11" s="45" t="s">
        <v>35</v>
      </c>
      <c r="C11" s="14">
        <v>24</v>
      </c>
      <c r="D11" s="15">
        <v>15</v>
      </c>
      <c r="E11" s="15">
        <v>9</v>
      </c>
      <c r="F11" s="16">
        <v>4952.5460000000003</v>
      </c>
      <c r="G11" s="17">
        <v>14206.183999999999</v>
      </c>
      <c r="H11" s="18">
        <v>286.8460787643366</v>
      </c>
      <c r="I11" s="29">
        <v>-132.011</v>
      </c>
      <c r="J11" s="29">
        <v>-113.25</v>
      </c>
      <c r="K11" s="18">
        <v>85.788305519994552</v>
      </c>
    </row>
    <row r="12" spans="1:11" x14ac:dyDescent="0.25">
      <c r="A12" s="13">
        <v>17</v>
      </c>
      <c r="B12" s="46" t="s">
        <v>19</v>
      </c>
      <c r="C12" s="14">
        <v>91</v>
      </c>
      <c r="D12" s="15">
        <v>72</v>
      </c>
      <c r="E12" s="15">
        <v>19</v>
      </c>
      <c r="F12" s="16">
        <v>4451.2039999999997</v>
      </c>
      <c r="G12" s="17">
        <v>12624.838</v>
      </c>
      <c r="H12" s="18">
        <v>283.62748595660861</v>
      </c>
      <c r="I12" s="29">
        <v>-78.048000000000002</v>
      </c>
      <c r="J12" s="27">
        <v>66.744</v>
      </c>
      <c r="K12" s="20" t="s">
        <v>3</v>
      </c>
    </row>
    <row r="13" spans="1:11" x14ac:dyDescent="0.25">
      <c r="A13" s="21">
        <v>1</v>
      </c>
      <c r="B13" s="45" t="s">
        <v>31</v>
      </c>
      <c r="C13" s="22">
        <v>35</v>
      </c>
      <c r="D13" s="23">
        <v>20</v>
      </c>
      <c r="E13" s="23">
        <v>15</v>
      </c>
      <c r="F13" s="24">
        <v>3437.643</v>
      </c>
      <c r="G13" s="17">
        <v>6668.5889999999999</v>
      </c>
      <c r="H13" s="25">
        <v>193.98724649418219</v>
      </c>
      <c r="I13" s="29">
        <v>-283.72899999999998</v>
      </c>
      <c r="J13" s="29">
        <v>-78.415000000000006</v>
      </c>
      <c r="K13" s="26">
        <v>27.637287693538553</v>
      </c>
    </row>
    <row r="14" spans="1:11" x14ac:dyDescent="0.25">
      <c r="A14" s="13">
        <v>18</v>
      </c>
      <c r="B14" s="46" t="s">
        <v>24</v>
      </c>
      <c r="C14" s="14">
        <v>34</v>
      </c>
      <c r="D14" s="15">
        <v>20</v>
      </c>
      <c r="E14" s="15">
        <v>14</v>
      </c>
      <c r="F14" s="16">
        <v>4472.7460000000001</v>
      </c>
      <c r="G14" s="17">
        <v>5509.5889999999999</v>
      </c>
      <c r="H14" s="18">
        <v>123.181352126859</v>
      </c>
      <c r="I14" s="29">
        <v>-306.89999999999998</v>
      </c>
      <c r="J14" s="27">
        <v>11.381</v>
      </c>
      <c r="K14" s="20" t="s">
        <v>3</v>
      </c>
    </row>
    <row r="15" spans="1:11" x14ac:dyDescent="0.25">
      <c r="A15" s="13">
        <v>13</v>
      </c>
      <c r="B15" s="46" t="s">
        <v>28</v>
      </c>
      <c r="C15" s="14">
        <v>23</v>
      </c>
      <c r="D15" s="15">
        <v>9</v>
      </c>
      <c r="E15" s="15">
        <v>14</v>
      </c>
      <c r="F15" s="16">
        <v>1671.9559999999999</v>
      </c>
      <c r="G15" s="17">
        <v>2632.5709999999999</v>
      </c>
      <c r="H15" s="18">
        <v>157.45456220139764</v>
      </c>
      <c r="I15" s="29">
        <v>-86.244</v>
      </c>
      <c r="J15" s="29">
        <v>-125.568</v>
      </c>
      <c r="K15" s="20">
        <v>145.59621538889661</v>
      </c>
    </row>
    <row r="16" spans="1:11" x14ac:dyDescent="0.25">
      <c r="A16" s="13">
        <v>5</v>
      </c>
      <c r="B16" s="46" t="s">
        <v>27</v>
      </c>
      <c r="C16" s="14">
        <v>12</v>
      </c>
      <c r="D16" s="15">
        <v>9</v>
      </c>
      <c r="E16" s="28">
        <v>3</v>
      </c>
      <c r="F16" s="16">
        <v>1785.4559999999999</v>
      </c>
      <c r="G16" s="17">
        <v>2571.2269999999999</v>
      </c>
      <c r="H16" s="18">
        <v>144.00954154008835</v>
      </c>
      <c r="I16" s="27">
        <v>58.981000000000002</v>
      </c>
      <c r="J16" s="29">
        <v>-3.1389999999999998</v>
      </c>
      <c r="K16" s="20" t="s">
        <v>3</v>
      </c>
    </row>
    <row r="17" spans="1:11" x14ac:dyDescent="0.25">
      <c r="A17" s="13">
        <v>15</v>
      </c>
      <c r="B17" s="46" t="s">
        <v>37</v>
      </c>
      <c r="C17" s="14">
        <v>12</v>
      </c>
      <c r="D17" s="15">
        <v>8</v>
      </c>
      <c r="E17" s="15">
        <v>4</v>
      </c>
      <c r="F17" s="16">
        <v>1191.0640000000001</v>
      </c>
      <c r="G17" s="17">
        <v>2077.1759999999999</v>
      </c>
      <c r="H17" s="18">
        <v>174.39667389829597</v>
      </c>
      <c r="I17" s="27">
        <v>45.374000000000002</v>
      </c>
      <c r="J17" s="29">
        <v>-54.427999999999997</v>
      </c>
      <c r="K17" s="20" t="s">
        <v>3</v>
      </c>
    </row>
    <row r="18" spans="1:11" x14ac:dyDescent="0.25">
      <c r="A18" s="21">
        <v>4</v>
      </c>
      <c r="B18" s="46" t="s">
        <v>21</v>
      </c>
      <c r="C18" s="14">
        <v>4</v>
      </c>
      <c r="D18" s="15">
        <v>3</v>
      </c>
      <c r="E18" s="28">
        <v>1</v>
      </c>
      <c r="F18" s="16">
        <v>1422.644</v>
      </c>
      <c r="G18" s="17">
        <v>1875.5329999999999</v>
      </c>
      <c r="H18" s="18">
        <v>131.83431694788015</v>
      </c>
      <c r="I18" s="27">
        <v>27.405999999999999</v>
      </c>
      <c r="J18" s="27">
        <v>96.894000000000005</v>
      </c>
      <c r="K18" s="20">
        <v>353.55031744873384</v>
      </c>
    </row>
    <row r="19" spans="1:11" x14ac:dyDescent="0.25">
      <c r="A19" s="13">
        <v>12</v>
      </c>
      <c r="B19" s="46" t="s">
        <v>25</v>
      </c>
      <c r="C19" s="14">
        <v>6</v>
      </c>
      <c r="D19" s="15">
        <v>3</v>
      </c>
      <c r="E19" s="28">
        <v>3</v>
      </c>
      <c r="F19" s="16">
        <v>881.41300000000001</v>
      </c>
      <c r="G19" s="17">
        <v>1673.2819999999999</v>
      </c>
      <c r="H19" s="18">
        <v>189.84085780445716</v>
      </c>
      <c r="I19" s="29">
        <v>-35.07</v>
      </c>
      <c r="J19" s="27">
        <v>15.365</v>
      </c>
      <c r="K19" s="20" t="s">
        <v>3</v>
      </c>
    </row>
    <row r="20" spans="1:11" x14ac:dyDescent="0.25">
      <c r="A20" s="13">
        <v>16</v>
      </c>
      <c r="B20" s="46" t="s">
        <v>18</v>
      </c>
      <c r="C20" s="14">
        <v>8</v>
      </c>
      <c r="D20" s="15">
        <v>5</v>
      </c>
      <c r="E20" s="28">
        <v>3</v>
      </c>
      <c r="F20" s="16">
        <v>834.51199999999994</v>
      </c>
      <c r="G20" s="17">
        <v>1618.9960000000001</v>
      </c>
      <c r="H20" s="18">
        <v>194.00511915946086</v>
      </c>
      <c r="I20" s="27">
        <v>27.984999999999999</v>
      </c>
      <c r="J20" s="29">
        <v>-97.33</v>
      </c>
      <c r="K20" s="20" t="s">
        <v>3</v>
      </c>
    </row>
    <row r="21" spans="1:11" x14ac:dyDescent="0.25">
      <c r="A21" s="13">
        <v>11</v>
      </c>
      <c r="B21" s="46" t="s">
        <v>30</v>
      </c>
      <c r="C21" s="14">
        <v>2</v>
      </c>
      <c r="D21" s="15">
        <v>1</v>
      </c>
      <c r="E21" s="28">
        <v>1</v>
      </c>
      <c r="F21" s="16">
        <v>1144.6079999999999</v>
      </c>
      <c r="G21" s="17">
        <v>1371.66</v>
      </c>
      <c r="H21" s="18">
        <v>119.83666023651764</v>
      </c>
      <c r="I21" s="27">
        <v>21.314</v>
      </c>
      <c r="J21" s="27">
        <v>13.224</v>
      </c>
      <c r="K21" s="20">
        <v>62.043727127709488</v>
      </c>
    </row>
    <row r="22" spans="1:11" x14ac:dyDescent="0.25">
      <c r="A22" s="13">
        <v>20</v>
      </c>
      <c r="B22" s="46" t="s">
        <v>32</v>
      </c>
      <c r="C22" s="14">
        <v>6</v>
      </c>
      <c r="D22" s="15">
        <v>2</v>
      </c>
      <c r="E22" s="15">
        <v>4</v>
      </c>
      <c r="F22" s="16">
        <v>991.71199999999999</v>
      </c>
      <c r="G22" s="17">
        <v>1359.175</v>
      </c>
      <c r="H22" s="18">
        <v>137.05339856732598</v>
      </c>
      <c r="I22" s="27">
        <v>5.0910000000000002</v>
      </c>
      <c r="J22" s="29">
        <v>-9.5069999999999997</v>
      </c>
      <c r="K22" s="20" t="s">
        <v>3</v>
      </c>
    </row>
    <row r="23" spans="1:11" x14ac:dyDescent="0.25">
      <c r="A23" s="21">
        <v>7</v>
      </c>
      <c r="B23" s="46" t="s">
        <v>26</v>
      </c>
      <c r="C23" s="14">
        <v>6</v>
      </c>
      <c r="D23" s="15">
        <v>0</v>
      </c>
      <c r="E23" s="15">
        <v>6</v>
      </c>
      <c r="F23" s="16">
        <v>691.64499999999998</v>
      </c>
      <c r="G23" s="17">
        <v>1236.7360000000001</v>
      </c>
      <c r="H23" s="18">
        <v>178.81080612163757</v>
      </c>
      <c r="I23" s="27">
        <v>5.8570000000000002</v>
      </c>
      <c r="J23" s="29">
        <v>-96.204999999999998</v>
      </c>
      <c r="K23" s="20" t="s">
        <v>3</v>
      </c>
    </row>
    <row r="24" spans="1:11" x14ac:dyDescent="0.25">
      <c r="A24" s="13">
        <v>3</v>
      </c>
      <c r="B24" s="46" t="s">
        <v>34</v>
      </c>
      <c r="C24" s="14">
        <v>6</v>
      </c>
      <c r="D24" s="15">
        <v>0</v>
      </c>
      <c r="E24" s="28">
        <v>6</v>
      </c>
      <c r="F24" s="16">
        <v>267.65100000000001</v>
      </c>
      <c r="G24" s="17">
        <v>782.50099999999998</v>
      </c>
      <c r="H24" s="18">
        <v>292.35870592674786</v>
      </c>
      <c r="I24" s="27">
        <v>11.343999999999999</v>
      </c>
      <c r="J24" s="29">
        <v>-103.437</v>
      </c>
      <c r="K24" s="20" t="s">
        <v>3</v>
      </c>
    </row>
    <row r="25" spans="1:11" x14ac:dyDescent="0.25">
      <c r="A25" s="13">
        <v>6</v>
      </c>
      <c r="B25" s="46" t="s">
        <v>29</v>
      </c>
      <c r="C25" s="14">
        <v>3</v>
      </c>
      <c r="D25" s="15">
        <v>0</v>
      </c>
      <c r="E25" s="15">
        <v>3</v>
      </c>
      <c r="F25" s="16">
        <v>468.04500000000002</v>
      </c>
      <c r="G25" s="17">
        <v>696.35500000000002</v>
      </c>
      <c r="H25" s="18">
        <v>148.77949769787094</v>
      </c>
      <c r="I25" s="29">
        <v>-32.439</v>
      </c>
      <c r="J25" s="29">
        <v>-48.066000000000003</v>
      </c>
      <c r="K25" s="20">
        <v>148.17349486728938</v>
      </c>
    </row>
    <row r="26" spans="1:11" x14ac:dyDescent="0.25">
      <c r="A26" s="13">
        <v>9</v>
      </c>
      <c r="B26" s="46" t="s">
        <v>36</v>
      </c>
      <c r="C26" s="14">
        <v>8</v>
      </c>
      <c r="D26" s="15">
        <v>3</v>
      </c>
      <c r="E26" s="15">
        <v>5</v>
      </c>
      <c r="F26" s="16">
        <v>659.37699999999995</v>
      </c>
      <c r="G26" s="17">
        <v>668.21699999999998</v>
      </c>
      <c r="H26" s="18">
        <v>101.34065944065382</v>
      </c>
      <c r="I26" s="29">
        <v>-81.149000000000001</v>
      </c>
      <c r="J26" s="29">
        <v>-68.397000000000006</v>
      </c>
      <c r="K26" s="20">
        <v>84.285696681413199</v>
      </c>
    </row>
    <row r="27" spans="1:11" x14ac:dyDescent="0.25">
      <c r="A27" s="13">
        <v>2</v>
      </c>
      <c r="B27" s="46" t="s">
        <v>20</v>
      </c>
      <c r="C27" s="14">
        <v>2</v>
      </c>
      <c r="D27" s="15">
        <v>2</v>
      </c>
      <c r="E27" s="15">
        <v>0</v>
      </c>
      <c r="F27" s="16">
        <v>0</v>
      </c>
      <c r="G27" s="17">
        <v>539.101</v>
      </c>
      <c r="H27" s="18" t="s">
        <v>3</v>
      </c>
      <c r="I27" s="27">
        <v>0</v>
      </c>
      <c r="J27" s="27">
        <v>26.638000000000002</v>
      </c>
      <c r="K27" s="20" t="s">
        <v>3</v>
      </c>
    </row>
    <row r="28" spans="1:11" x14ac:dyDescent="0.25">
      <c r="A28" s="21">
        <v>10</v>
      </c>
      <c r="B28" s="47" t="s">
        <v>33</v>
      </c>
      <c r="C28" s="30">
        <v>1</v>
      </c>
      <c r="D28" s="31">
        <v>0</v>
      </c>
      <c r="E28" s="32">
        <v>1</v>
      </c>
      <c r="F28" s="16">
        <v>0</v>
      </c>
      <c r="G28" s="17">
        <v>349.18599999999998</v>
      </c>
      <c r="H28" s="18" t="s">
        <v>3</v>
      </c>
      <c r="I28" s="19">
        <v>0</v>
      </c>
      <c r="J28" s="29">
        <v>-68.951999999999998</v>
      </c>
      <c r="K28" s="20" t="s">
        <v>3</v>
      </c>
    </row>
    <row r="29" spans="1:11" x14ac:dyDescent="0.25">
      <c r="A29" s="33"/>
      <c r="B29" s="48" t="s">
        <v>44</v>
      </c>
      <c r="C29" s="34">
        <v>838</v>
      </c>
      <c r="D29" s="34">
        <v>584</v>
      </c>
      <c r="E29" s="34">
        <v>254</v>
      </c>
      <c r="F29" s="35">
        <v>83497.543999999994</v>
      </c>
      <c r="G29" s="34">
        <v>208218.44200000001</v>
      </c>
      <c r="H29" s="36">
        <v>249.37073837764618</v>
      </c>
      <c r="I29" s="74">
        <v>-2387.3789999999999</v>
      </c>
      <c r="J29" s="37">
        <v>791.41099999999994</v>
      </c>
      <c r="K29" s="36" t="s">
        <v>3</v>
      </c>
    </row>
    <row r="31" spans="1:11" x14ac:dyDescent="0.25">
      <c r="A31" s="38" t="s">
        <v>47</v>
      </c>
    </row>
  </sheetData>
  <sortState ref="A8:W28">
    <sortCondition descending="1" ref="G8:G28"/>
  </sortState>
  <mergeCells count="4">
    <mergeCell ref="A6:B6"/>
    <mergeCell ref="F6:H6"/>
    <mergeCell ref="I6:K6"/>
    <mergeCell ref="C6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1_Grafikon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2018-04-13T08:02:21Z</dcterms:created>
  <dcterms:modified xsi:type="dcterms:W3CDTF">2019-08-26T10:58:36Z</dcterms:modified>
</cp:coreProperties>
</file>