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2995" windowHeight="9795" tabRatio="872" activeTab="3"/>
  </bookViews>
  <sheets>
    <sheet name="Tablica 1" sheetId="1" r:id="rId1"/>
    <sheet name="Grafikon 1. i 2." sheetId="4" r:id="rId2"/>
    <sheet name="Tablica 2" sheetId="9" r:id="rId3"/>
    <sheet name="E36 po županijama" sheetId="13" r:id="rId4"/>
    <sheet name="LSŽ" sheetId="11" r:id="rId5"/>
    <sheet name="DNŽ" sheetId="10" r:id="rId6"/>
    <sheet name="SMŽ" sheetId="12" r:id="rId7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D20" i="11" l="1"/>
  <c r="E20" i="11"/>
  <c r="F20" i="11"/>
  <c r="G20" i="11"/>
  <c r="H20" i="11"/>
  <c r="I20" i="11"/>
  <c r="D16" i="12"/>
  <c r="E16" i="12"/>
  <c r="F16" i="12"/>
  <c r="G16" i="12"/>
  <c r="H16" i="12"/>
  <c r="I16" i="12"/>
  <c r="D19" i="10"/>
  <c r="E19" i="10"/>
  <c r="F19" i="10"/>
  <c r="G19" i="10"/>
  <c r="H19" i="10"/>
  <c r="I19" i="10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7" i="1"/>
  <c r="G16" i="9" l="1"/>
  <c r="F16" i="9"/>
  <c r="F18" i="9" s="1"/>
  <c r="E16" i="9"/>
  <c r="E18" i="9" s="1"/>
  <c r="D8" i="4"/>
  <c r="G18" i="9" l="1"/>
  <c r="D6" i="4" l="1"/>
  <c r="D12" i="4" l="1"/>
  <c r="D11" i="4"/>
  <c r="D7" i="4"/>
</calcChain>
</file>

<file path=xl/sharedStrings.xml><?xml version="1.0" encoding="utf-8"?>
<sst xmlns="http://schemas.openxmlformats.org/spreadsheetml/2006/main" count="301" uniqueCount="224">
  <si>
    <t>Opis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</si>
  <si>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</si>
  <si>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</si>
  <si>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</si>
  <si>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</si>
  <si>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</si>
  <si>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</si>
  <si>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</si>
  <si>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</si>
  <si>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</si>
  <si>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</si>
  <si>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</si>
  <si>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</si>
  <si>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</si>
  <si>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</si>
  <si>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</si>
  <si>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</si>
  <si>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</si>
  <si>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</si>
  <si>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2008.</t>
  </si>
  <si>
    <t>2009.</t>
  </si>
  <si>
    <t>2010.</t>
  </si>
  <si>
    <t>2011.</t>
  </si>
  <si>
    <t xml:space="preserve">Djelatnost E </t>
  </si>
  <si>
    <t>Odjeljak djelatnosti 36</t>
  </si>
  <si>
    <t>Udio odjeljka 36 u djelatnosti E</t>
  </si>
  <si>
    <t>2014.</t>
  </si>
  <si>
    <t>Djelatnost E (NKD 2007.)</t>
  </si>
  <si>
    <t>OIB</t>
  </si>
  <si>
    <t>Naziv poduzetnika</t>
  </si>
  <si>
    <t>Broj zaposlenih</t>
  </si>
  <si>
    <t>Ukupan prihod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</si>
  <si>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</si>
  <si>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</si>
  <si>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</si>
  <si>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</si>
  <si>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</si>
  <si>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</si>
  <si>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</si>
  <si>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</si>
  <si>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</si>
  <si>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</si>
  <si>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Dobit razdoblja</t>
  </si>
  <si>
    <t>¹Serija podataka u tablici za sve godine prikazana je iz godišnjeg financijskog izvještaja iz kolone tekuće godine.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</si>
  <si>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- 2018.</t>
    </r>
  </si>
  <si>
    <t>Investicije u novu dugotrajnu imovinu²</t>
  </si>
  <si>
    <t>Izvor: Fina, Registar godišnjih financijskih izvještaja, obrada GFI-a za 2008. - 2018. godinu</t>
  </si>
  <si>
    <t>2015.</t>
  </si>
  <si>
    <t>2016.</t>
  </si>
  <si>
    <t>2017.</t>
  </si>
  <si>
    <t>2018.</t>
  </si>
  <si>
    <t>Odjeljak djelatnosti 36 - Skupljanje, pročišćavanje i opskrba vodom</t>
  </si>
  <si>
    <r>
      <rPr>
        <b/>
        <sz val="9"/>
        <color theme="3" tint="-0.249977111117893"/>
        <rFont val="Arial"/>
        <family val="2"/>
        <charset val="238"/>
      </rPr>
      <t>Grafikon 1. i 2.</t>
    </r>
    <r>
      <rPr>
        <sz val="9"/>
        <color theme="3" tint="-0.249977111117893"/>
        <rFont val="Arial"/>
        <family val="2"/>
        <charset val="238"/>
      </rPr>
      <t xml:space="preserve"> Dobit i gubitak razdoblja te prihodi i rashodi poduzetnika djelatnosti E i odjeljka djelatnosti 36 u 2018. godini (iznosi u tisućama kuna)</t>
    </r>
  </si>
  <si>
    <t>Izvor: Fina, Registar godišnjih financijskih izvještaja</t>
  </si>
  <si>
    <t>R. br.</t>
  </si>
  <si>
    <t>Sjedište</t>
  </si>
  <si>
    <t>Zagreb</t>
  </si>
  <si>
    <t>Dubrovnik</t>
  </si>
  <si>
    <t>Izvor: Fina - Registar godišnjih financijskih izvještaja</t>
  </si>
  <si>
    <t>Ukupno top 10 poduzetnika po UP u odjeljku djelatnosti 36</t>
  </si>
  <si>
    <t>Ukupno svi poduzetnici (143) u odjeljku djelatnosti 36</t>
  </si>
  <si>
    <t>Split</t>
  </si>
  <si>
    <t>Buzet</t>
  </si>
  <si>
    <t>Rijeka</t>
  </si>
  <si>
    <t>Osijek</t>
  </si>
  <si>
    <t>Varaždin</t>
  </si>
  <si>
    <t>Šibenik</t>
  </si>
  <si>
    <t>Zadar</t>
  </si>
  <si>
    <t>00862047577</t>
  </si>
  <si>
    <t>VODOOPSKRBA I ODVODNJA d.o.o.</t>
  </si>
  <si>
    <t>ZAGREBAČKE OTPADNE VODE d.o.o.</t>
  </si>
  <si>
    <t>ISTARSKI VODOVOD d.o.o.</t>
  </si>
  <si>
    <t>VODOVOD-OSIJEK d.o.o.</t>
  </si>
  <si>
    <t>VODOVOD I ODVODNJA d.o.o.</t>
  </si>
  <si>
    <t>VODOVOD d.o.o.</t>
  </si>
  <si>
    <t>VODOVOD DUBROVNIK d.o.o.</t>
  </si>
  <si>
    <t>Udio top 10 u odjeljku djelatnosti 36</t>
  </si>
  <si>
    <t>Index</t>
  </si>
  <si>
    <t>VARKOM d.d.</t>
  </si>
  <si>
    <r>
      <rPr>
        <b/>
        <sz val="9"/>
        <color theme="1"/>
        <rFont val="Arial"/>
        <family val="2"/>
        <charset val="238"/>
      </rPr>
      <t>Tablica 2. Top 10 poduzetnika prema ukupnom prihodu u 2018. g. u odjeljku djelatnosti 36 – Skupljanje, pročišćavanje i opskrba vodom</t>
    </r>
    <r>
      <rPr>
        <sz val="9"/>
        <color theme="1"/>
        <rFont val="Arial"/>
        <family val="2"/>
        <charset val="238"/>
      </rPr>
      <t xml:space="preserve"> (iznosi u tisućama kuna)</t>
    </r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</si>
  <si>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 </t>
    </r>
    <r>
      <rPr>
        <sz val="9"/>
        <color theme="3" tint="-0.249977111117893"/>
        <rFont val="Arial"/>
        <family val="2"/>
        <charset val="238"/>
      </rPr>
      <t xml:space="preserve">Osnovni financijski rezultati poslovanja poduzetnika u djelatnosti E i odjeljku djelatnosti 36 - u razdoblju od 2008.-2018. godine¹ </t>
    </r>
  </si>
  <si>
    <t>(iznosi u tisućama kuna, prosječne plaće u kunama)</t>
  </si>
  <si>
    <t>2018./08.</t>
  </si>
  <si>
    <t>VODOVOD I KANALIZACIJA d.o.o.</t>
  </si>
  <si>
    <t xml:space="preserve">KD VODOVOD I KANALIZACIJA d.o.o. </t>
  </si>
  <si>
    <t>NAZIV</t>
  </si>
  <si>
    <t>VODOVDO D.O.O.</t>
  </si>
  <si>
    <t>BLATO</t>
  </si>
  <si>
    <t>DUBROVAČKO-NERETVANSKA</t>
  </si>
  <si>
    <t>VODOVOD DUBROVNIK D.O.O.</t>
  </si>
  <si>
    <t>DUBROVNIK</t>
  </si>
  <si>
    <t>KOMUNALAC SLIVNO D.O.O.</t>
  </si>
  <si>
    <t>OPUZEN</t>
  </si>
  <si>
    <t>DUBROVAČKO PRIMORJE D.O.O.</t>
  </si>
  <si>
    <t>SLANO</t>
  </si>
  <si>
    <t>VODOVOD I ODVODNJA DOO</t>
  </si>
  <si>
    <t>OREBIĆ</t>
  </si>
  <si>
    <t>NERETVANSKO-PELJEŠKO-KORČULANSKO-LASTOVSKO-MLJETSKI VODOVOD D.O.O.</t>
  </si>
  <si>
    <t>KORČULA</t>
  </si>
  <si>
    <t>VODA MLJET D.O.O.</t>
  </si>
  <si>
    <t>BABINO POLJE</t>
  </si>
  <si>
    <t>IZVOR PLOČE, JAVNA USTANOVA</t>
  </si>
  <si>
    <t>PLOČE</t>
  </si>
  <si>
    <t>METKOVIĆ D.O.O.</t>
  </si>
  <si>
    <t>METKOVIĆ</t>
  </si>
  <si>
    <t>KONAVOSKO KOMUNALNO DRUŠTVO D.O.O.</t>
  </si>
  <si>
    <t>ČILIPI</t>
  </si>
  <si>
    <t>VODOVOD OPUZEN D.O.O. OPUZEN</t>
  </si>
  <si>
    <t>JANJINA D.O.O.</t>
  </si>
  <si>
    <t>JANJINA</t>
  </si>
  <si>
    <t>IZVOR ORAH D.O.O.</t>
  </si>
  <si>
    <t>TRPANJ</t>
  </si>
  <si>
    <t>KARLOBAG</t>
  </si>
  <si>
    <t>LIČKO-SENJSKA</t>
  </si>
  <si>
    <t>KRALJEVAC D.O.O.</t>
  </si>
  <si>
    <t>UDBINA</t>
  </si>
  <si>
    <t>CRNO VRILO D.O.O.</t>
  </si>
  <si>
    <t>BRINJE</t>
  </si>
  <si>
    <t>KOMUNALIJE D.O.O.</t>
  </si>
  <si>
    <t>NOVALJA</t>
  </si>
  <si>
    <t>SENJ</t>
  </si>
  <si>
    <t>VISOČICA D.O.O.</t>
  </si>
  <si>
    <t>DONJI LAPAC</t>
  </si>
  <si>
    <t>VRELINE D.O.O.</t>
  </si>
  <si>
    <t>VRHOVINE</t>
  </si>
  <si>
    <t>KAPLJA DOO</t>
  </si>
  <si>
    <t>LOVINAC</t>
  </si>
  <si>
    <t>VRILO DOO</t>
  </si>
  <si>
    <t>GOSPIĆ</t>
  </si>
  <si>
    <t>KOMUNALAC D.O.O.</t>
  </si>
  <si>
    <t>OTOČAC</t>
  </si>
  <si>
    <t xml:space="preserve">USLUGA D.O.O. </t>
  </si>
  <si>
    <t>VODOVOD KORENICA D.O.O.</t>
  </si>
  <si>
    <t>KORENICA</t>
  </si>
  <si>
    <t>SISAČKO-MOSLAVAČKA</t>
  </si>
  <si>
    <t>JASENOVAC</t>
  </si>
  <si>
    <t>VODOVOD NOVSKA D.O.O.</t>
  </si>
  <si>
    <t>NOVSKA</t>
  </si>
  <si>
    <t>LIP-KOM D.O.O.</t>
  </si>
  <si>
    <t>LIPOVLJANI</t>
  </si>
  <si>
    <t>KOMUNALNI SERVISI JASENOVAC D.O.O.</t>
  </si>
  <si>
    <t>VODOOPSKRBA I ODVODNJA D.O.O.</t>
  </si>
  <si>
    <t>TOPUSKO</t>
  </si>
  <si>
    <t>JP KOMUNALAC D.O.O.</t>
  </si>
  <si>
    <t>H. KOSTAJNICA</t>
  </si>
  <si>
    <t>PRIVREDA D.O.O.</t>
  </si>
  <si>
    <t>PETRINJA</t>
  </si>
  <si>
    <t>MOSLAVINA D.O.O.</t>
  </si>
  <si>
    <t>KUTINA</t>
  </si>
  <si>
    <t>VODOVOD GLINA D.O.O.</t>
  </si>
  <si>
    <t>GLINA</t>
  </si>
  <si>
    <t>VODOVOD LEKENIK D.O.O.</t>
  </si>
  <si>
    <t>LEKENIK</t>
  </si>
  <si>
    <t>SISAČKI VODOVOD D.O.O.</t>
  </si>
  <si>
    <t>SISAK</t>
  </si>
  <si>
    <t>Djelatnost: E36  Skupljanje, pročišćavanje i opskrba vodom</t>
  </si>
  <si>
    <t>Podaci iz godišnjih financijskih izvještaja poduzetnika za 2018. godinu u Dubrovačko-neretvanskoj županiji</t>
  </si>
  <si>
    <t>Ukupni prihodi</t>
  </si>
  <si>
    <t>Ukupno</t>
  </si>
  <si>
    <t>Dobit/gubitak razdoblja</t>
  </si>
  <si>
    <t xml:space="preserve"> (iznosi u tisućama kuna)</t>
  </si>
  <si>
    <t xml:space="preserve">VODOVOD D.O.O. </t>
  </si>
  <si>
    <t>Podaci iz godišnjih financijskih izvještaja poduzetnika za 2018. godinu u Ličko-senjskoj županiji</t>
  </si>
  <si>
    <t>Podaci iz godišnjih financijskih izvještaja poduzetnika za 2018. godinu u Sisačko-moslavačkoj županiji</t>
  </si>
  <si>
    <t>VELINAC D.O.O. u stečaju*</t>
  </si>
  <si>
    <t>Osnivači</t>
  </si>
  <si>
    <t>Općina Udbina</t>
  </si>
  <si>
    <t>Općina Lovinac</t>
  </si>
  <si>
    <t>Općina Plitvička Jezera</t>
  </si>
  <si>
    <t>Općina Vrhovina</t>
  </si>
  <si>
    <t>Grad Otočac</t>
  </si>
  <si>
    <t>Općina Dinji Lapac</t>
  </si>
  <si>
    <t>Općina Perušić</t>
  </si>
  <si>
    <t>Grad Novalja</t>
  </si>
  <si>
    <t>Grad Senj</t>
  </si>
  <si>
    <t>Grad Rab</t>
  </si>
  <si>
    <t>Grad Pag</t>
  </si>
  <si>
    <t>Općina Karlobag</t>
  </si>
  <si>
    <t>Općina Povljana</t>
  </si>
  <si>
    <t>Općina Lopar</t>
  </si>
  <si>
    <t xml:space="preserve">Općina Brinje </t>
  </si>
  <si>
    <t>VODOVOD D.O.O.</t>
  </si>
  <si>
    <t>Za ukupno RH</t>
  </si>
  <si>
    <t>Za sve veličine i sve oznake vlasništva</t>
  </si>
  <si>
    <t>Za djelatnost: E36     Skupljanje, pročišćavanje i opskrba vodom</t>
  </si>
  <si>
    <t>Iznosi u tisućama kuna, prosječne plaće u kunama</t>
  </si>
  <si>
    <t>Šifra i naziv županije</t>
  </si>
  <si>
    <t>Broj poduzetnika</t>
  </si>
  <si>
    <t>Ukupni rashodi</t>
  </si>
  <si>
    <t>Dobit prije oporezivanja</t>
  </si>
  <si>
    <t>Gubitak prije oporezivanja</t>
  </si>
  <si>
    <t>Porez na dobit</t>
  </si>
  <si>
    <t>Gubitak razdoblja</t>
  </si>
  <si>
    <t>Dobit razdoblja (+) ili gubitak razdoblja (-)</t>
  </si>
  <si>
    <t>Troškovi osoblja</t>
  </si>
  <si>
    <t>Neto nadnice i plaće</t>
  </si>
  <si>
    <t>Prosječan broj zaposlenih na bazi sati rada</t>
  </si>
  <si>
    <t>Prosječna mjesečna neto plaća po zaposlenom</t>
  </si>
  <si>
    <t>Žup.</t>
  </si>
  <si>
    <t>Naziv županije</t>
  </si>
  <si>
    <t>svih</t>
  </si>
  <si>
    <t>dobitaša</t>
  </si>
  <si>
    <t>gubitaša</t>
  </si>
  <si>
    <t>-</t>
  </si>
  <si>
    <t>SPLITSKO-DALMATINSKA</t>
  </si>
  <si>
    <t>PRIMORSKO-GORANSKA</t>
  </si>
  <si>
    <t>OSJEČKO-BARANJSKA</t>
  </si>
  <si>
    <t>ZAGREBAČKA</t>
  </si>
  <si>
    <t>ZADARSKA</t>
  </si>
  <si>
    <t>KARLOVAČKA</t>
  </si>
  <si>
    <t>BJELOVARSKO-BILOGORSKA</t>
  </si>
  <si>
    <t>GRAD ZAGREB</t>
  </si>
  <si>
    <t>VUKOVARSKO-SRIJEMSKA</t>
  </si>
  <si>
    <t>ISTARSKA</t>
  </si>
  <si>
    <t>KRAPINSKO-ZAGORSKA</t>
  </si>
  <si>
    <t>VIROVITIČKO-PODRAVSKA</t>
  </si>
  <si>
    <t>ŠIBENSKO-KNINSKA</t>
  </si>
  <si>
    <t>KOPRIVNIČKO-KRIŽEVAČKA</t>
  </si>
  <si>
    <t>VARAŽDINSKA</t>
  </si>
  <si>
    <t>POŽEŠKO-SLAVONSKA</t>
  </si>
  <si>
    <t>BRODSKO-POSAVSKA</t>
  </si>
  <si>
    <t>MEĐIMURSKA</t>
  </si>
  <si>
    <t>UKUPNO SVE ŽUPANIJE</t>
  </si>
  <si>
    <t>Tablica 3. Osnovni podaci poslovanja poduzetnika po županijama za 2018.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</si>
</sst>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70" formatCode="#,##0_ ;\-#,##0\ "/>
    <numFmt numFmtId="171" formatCode="#,##0.0"/>
  </numFmts>
  <fonts count="35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244061"/>
      <name val="Arial"/>
      <family val="2"/>
      <charset val="238"/>
    </font>
    <font>
      <sz val="8"/>
      <color rgb="FF244061"/>
      <name val="Calibri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7.5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0000FF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indexed="5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6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6" fillId="0" borderId="0"/>
    <xf numFmtId="0" fontId="23" fillId="0" borderId="0"/>
    <xf numFmtId="0" fontId="23" fillId="0" borderId="0"/>
    <xf numFmtId="0" fontId="15" fillId="0" borderId="0"/>
  </cellStyleXfs>
  <cellXfs count="143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8" fillId="0" borderId="0" xfId="2"/>
    <xf numFmtId="0" fontId="8" fillId="0" borderId="0" xfId="2" applyFont="1"/>
    <xf numFmtId="0" fontId="9" fillId="0" borderId="0" xfId="2" applyFont="1"/>
    <xf numFmtId="0" fontId="10" fillId="0" borderId="0" xfId="2" applyFont="1"/>
    <xf numFmtId="0" fontId="2" fillId="3" borderId="0" xfId="2" applyFont="1" applyFill="1" applyBorder="1" applyAlignment="1">
      <alignment vertical="center" wrapText="1"/>
    </xf>
    <xf numFmtId="3" fontId="2" fillId="3" borderId="0" xfId="2" applyNumberFormat="1" applyFont="1" applyFill="1" applyBorder="1" applyAlignment="1">
      <alignment horizontal="right" vertical="center" wrapText="1"/>
    </xf>
    <xf numFmtId="164" fontId="2" fillId="3" borderId="0" xfId="2" applyNumberFormat="1" applyFont="1" applyFill="1" applyBorder="1" applyAlignment="1">
      <alignment vertical="center" wrapText="1"/>
    </xf>
    <xf numFmtId="0" fontId="2" fillId="4" borderId="1" xfId="2" applyFont="1" applyFill="1" applyBorder="1" applyAlignment="1">
      <alignment vertical="center" wrapText="1"/>
    </xf>
    <xf numFmtId="3" fontId="3" fillId="4" borderId="1" xfId="2" applyNumberFormat="1" applyFont="1" applyFill="1" applyBorder="1" applyAlignment="1">
      <alignment horizontal="right" vertical="center" wrapText="1"/>
    </xf>
    <xf numFmtId="164" fontId="3" fillId="4" borderId="1" xfId="2" applyNumberFormat="1" applyFont="1" applyFill="1" applyBorder="1" applyAlignment="1">
      <alignment vertical="center" wrapText="1"/>
    </xf>
    <xf numFmtId="0" fontId="14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0" borderId="0" xfId="2" applyFont="1"/>
    <xf numFmtId="0" fontId="11" fillId="6" borderId="1" xfId="2" applyFont="1" applyFill="1" applyBorder="1" applyAlignment="1">
      <alignment horizontal="center" vertical="center" wrapText="1"/>
    </xf>
    <xf numFmtId="0" fontId="6" fillId="0" borderId="0" xfId="3"/>
    <xf numFmtId="0" fontId="17" fillId="0" borderId="0" xfId="3" applyFont="1"/>
    <xf numFmtId="0" fontId="5" fillId="6" borderId="5" xfId="3" applyFont="1" applyFill="1" applyBorder="1" applyAlignment="1">
      <alignment horizontal="center" vertical="center" wrapText="1"/>
    </xf>
    <xf numFmtId="0" fontId="22" fillId="6" borderId="5" xfId="3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left" vertical="center" wrapText="1"/>
    </xf>
    <xf numFmtId="3" fontId="2" fillId="2" borderId="5" xfId="3" applyNumberFormat="1" applyFont="1" applyFill="1" applyBorder="1" applyAlignment="1">
      <alignment horizontal="right" vertical="center" wrapText="1"/>
    </xf>
    <xf numFmtId="0" fontId="2" fillId="2" borderId="5" xfId="3" quotePrefix="1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left" vertical="center"/>
    </xf>
    <xf numFmtId="0" fontId="2" fillId="2" borderId="5" xfId="3" applyFont="1" applyFill="1" applyBorder="1" applyAlignment="1">
      <alignment horizontal="center" vertical="center"/>
    </xf>
    <xf numFmtId="164" fontId="0" fillId="0" borderId="0" xfId="0" applyNumberFormat="1"/>
    <xf numFmtId="164" fontId="6" fillId="0" borderId="0" xfId="3" applyNumberFormat="1"/>
    <xf numFmtId="0" fontId="21" fillId="0" borderId="0" xfId="0" applyFont="1" applyAlignment="1">
      <alignment horizontal="justify" vertical="center"/>
    </xf>
    <xf numFmtId="0" fontId="0" fillId="0" borderId="0" xfId="0" applyAlignment="1"/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3" fillId="7" borderId="6" xfId="3" applyFont="1" applyFill="1" applyBorder="1" applyAlignment="1">
      <alignment horizontal="left" vertical="center" wrapText="1"/>
    </xf>
    <xf numFmtId="0" fontId="13" fillId="7" borderId="7" xfId="3" applyFont="1" applyFill="1" applyBorder="1" applyAlignment="1">
      <alignment horizontal="left" vertical="center" wrapText="1"/>
    </xf>
    <xf numFmtId="0" fontId="13" fillId="7" borderId="8" xfId="3" applyFont="1" applyFill="1" applyBorder="1" applyAlignment="1">
      <alignment horizontal="left" vertical="center" wrapText="1"/>
    </xf>
    <xf numFmtId="0" fontId="26" fillId="6" borderId="0" xfId="0" applyFont="1" applyFill="1" applyAlignment="1">
      <alignment horizontal="center" vertical="center"/>
    </xf>
    <xf numFmtId="165" fontId="27" fillId="8" borderId="1" xfId="0" applyNumberFormat="1" applyFont="1" applyFill="1" applyBorder="1" applyAlignment="1">
      <alignment vertical="center"/>
    </xf>
    <xf numFmtId="165" fontId="28" fillId="8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3" fontId="20" fillId="5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13" fillId="4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0" fontId="13" fillId="9" borderId="6" xfId="3" applyFont="1" applyFill="1" applyBorder="1" applyAlignment="1">
      <alignment horizontal="left" vertical="center" wrapText="1"/>
    </xf>
    <xf numFmtId="0" fontId="13" fillId="9" borderId="7" xfId="3" applyFont="1" applyFill="1" applyBorder="1" applyAlignment="1">
      <alignment horizontal="left" vertical="center" wrapText="1"/>
    </xf>
    <xf numFmtId="0" fontId="13" fillId="9" borderId="8" xfId="3" applyFont="1" applyFill="1" applyBorder="1" applyAlignment="1">
      <alignment horizontal="left" vertical="center" wrapText="1"/>
    </xf>
    <xf numFmtId="0" fontId="13" fillId="8" borderId="6" xfId="3" applyFont="1" applyFill="1" applyBorder="1" applyAlignment="1">
      <alignment horizontal="left" vertical="center" wrapText="1"/>
    </xf>
    <xf numFmtId="0" fontId="13" fillId="8" borderId="7" xfId="3" applyFont="1" applyFill="1" applyBorder="1" applyAlignment="1">
      <alignment horizontal="left" vertical="center" wrapText="1"/>
    </xf>
    <xf numFmtId="0" fontId="13" fillId="8" borderId="8" xfId="3" applyFont="1" applyFill="1" applyBorder="1" applyAlignment="1">
      <alignment horizontal="left" vertical="center" wrapText="1"/>
    </xf>
    <xf numFmtId="165" fontId="13" fillId="7" borderId="5" xfId="3" applyNumberFormat="1" applyFont="1" applyFill="1" applyBorder="1" applyAlignment="1">
      <alignment horizontal="right" vertical="center" wrapText="1"/>
    </xf>
    <xf numFmtId="3" fontId="13" fillId="9" borderId="5" xfId="3" applyNumberFormat="1" applyFont="1" applyFill="1" applyBorder="1" applyAlignment="1">
      <alignment horizontal="right" vertical="center" wrapText="1"/>
    </xf>
    <xf numFmtId="3" fontId="13" fillId="8" borderId="5" xfId="3" applyNumberFormat="1" applyFont="1" applyFill="1" applyBorder="1" applyAlignment="1">
      <alignment horizontal="right" vertical="center" wrapText="1"/>
    </xf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0" fillId="0" borderId="0" xfId="0" quotePrefix="1" applyNumberFormat="1" applyFont="1" applyFill="1" applyAlignment="1">
      <alignment horizontal="center"/>
    </xf>
    <xf numFmtId="0" fontId="30" fillId="0" borderId="0" xfId="0" quotePrefix="1" applyNumberFormat="1" applyFont="1" applyFill="1"/>
    <xf numFmtId="3" fontId="30" fillId="0" borderId="0" xfId="0" quotePrefix="1" applyNumberFormat="1" applyFont="1" applyFill="1"/>
    <xf numFmtId="170" fontId="30" fillId="0" borderId="0" xfId="0" applyNumberFormat="1" applyFont="1" applyFill="1"/>
    <xf numFmtId="0" fontId="30" fillId="0" borderId="0" xfId="0" applyFont="1" applyFill="1"/>
    <xf numFmtId="0" fontId="28" fillId="0" borderId="0" xfId="0" applyFont="1" applyAlignment="1">
      <alignment horizontal="left" vertical="center"/>
    </xf>
    <xf numFmtId="0" fontId="30" fillId="6" borderId="0" xfId="0" applyFont="1" applyFill="1"/>
    <xf numFmtId="0" fontId="27" fillId="0" borderId="0" xfId="0" quotePrefix="1" applyNumberFormat="1" applyFont="1" applyFill="1" applyAlignment="1">
      <alignment horizontal="center"/>
    </xf>
    <xf numFmtId="0" fontId="27" fillId="0" borderId="0" xfId="0" quotePrefix="1" applyNumberFormat="1" applyFont="1" applyFill="1"/>
    <xf numFmtId="3" fontId="27" fillId="0" borderId="0" xfId="0" quotePrefix="1" applyNumberFormat="1" applyFont="1" applyFill="1"/>
    <xf numFmtId="170" fontId="27" fillId="0" borderId="0" xfId="0" applyNumberFormat="1" applyFont="1" applyFill="1"/>
    <xf numFmtId="0" fontId="1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6" borderId="1" xfId="0" quotePrefix="1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left" vertical="center"/>
    </xf>
    <xf numFmtId="170" fontId="11" fillId="6" borderId="1" xfId="0" applyNumberFormat="1" applyFont="1" applyFill="1" applyBorder="1"/>
    <xf numFmtId="3" fontId="11" fillId="6" borderId="1" xfId="0" applyNumberFormat="1" applyFont="1" applyFill="1" applyBorder="1" applyAlignment="1">
      <alignment vertical="center"/>
    </xf>
    <xf numFmtId="170" fontId="11" fillId="6" borderId="1" xfId="0" applyNumberFormat="1" applyFont="1" applyFill="1" applyBorder="1" applyAlignment="1">
      <alignment vertical="center"/>
    </xf>
    <xf numFmtId="170" fontId="12" fillId="0" borderId="0" xfId="0" applyNumberFormat="1" applyFont="1" applyFill="1"/>
    <xf numFmtId="170" fontId="12" fillId="0" borderId="0" xfId="0" applyNumberFormat="1" applyFont="1" applyFill="1" applyAlignment="1">
      <alignment vertical="center"/>
    </xf>
    <xf numFmtId="3" fontId="27" fillId="0" borderId="0" xfId="0" quotePrefix="1" applyNumberFormat="1" applyFont="1" applyFill="1" applyAlignment="1">
      <alignment vertical="center"/>
    </xf>
    <xf numFmtId="170" fontId="27" fillId="0" borderId="0" xfId="0" applyNumberFormat="1" applyFont="1" applyFill="1" applyAlignment="1">
      <alignment vertical="center"/>
    </xf>
    <xf numFmtId="0" fontId="11" fillId="6" borderId="1" xfId="0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wrapText="1"/>
    </xf>
    <xf numFmtId="0" fontId="27" fillId="0" borderId="0" xfId="0" applyFont="1" applyFill="1" applyAlignment="1">
      <alignment vertical="center"/>
    </xf>
    <xf numFmtId="0" fontId="27" fillId="0" borderId="0" xfId="0" applyNumberFormat="1" applyFont="1" applyAlignment="1">
      <alignment vertical="center"/>
    </xf>
    <xf numFmtId="0" fontId="11" fillId="6" borderId="10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wrapText="1"/>
    </xf>
    <xf numFmtId="0" fontId="25" fillId="6" borderId="10" xfId="0" applyFont="1" applyFill="1" applyBorder="1" applyAlignment="1">
      <alignment wrapText="1"/>
    </xf>
    <xf numFmtId="0" fontId="30" fillId="0" borderId="11" xfId="0" quotePrefix="1" applyNumberFormat="1" applyFont="1" applyFill="1" applyBorder="1"/>
    <xf numFmtId="0" fontId="27" fillId="0" borderId="11" xfId="0" quotePrefix="1" applyNumberFormat="1" applyFont="1" applyFill="1" applyBorder="1"/>
    <xf numFmtId="0" fontId="29" fillId="0" borderId="0" xfId="0" applyFont="1" applyAlignment="1"/>
    <xf numFmtId="0" fontId="16" fillId="0" borderId="0" xfId="0" applyFont="1"/>
    <xf numFmtId="0" fontId="17" fillId="0" borderId="0" xfId="0" applyFont="1" applyAlignment="1"/>
    <xf numFmtId="0" fontId="33" fillId="10" borderId="0" xfId="0" applyFont="1" applyFill="1" applyAlignment="1">
      <alignment horizontal="center" vertical="center" wrapText="1"/>
    </xf>
    <xf numFmtId="0" fontId="33" fillId="10" borderId="12" xfId="0" applyFont="1" applyFill="1" applyBorder="1" applyAlignment="1">
      <alignment horizontal="center" vertical="center" wrapText="1"/>
    </xf>
    <xf numFmtId="3" fontId="34" fillId="0" borderId="13" xfId="0" applyNumberFormat="1" applyFont="1" applyBorder="1" applyAlignment="1">
      <alignment vertical="center" wrapText="1"/>
    </xf>
    <xf numFmtId="3" fontId="34" fillId="0" borderId="14" xfId="0" applyNumberFormat="1" applyFont="1" applyBorder="1" applyAlignment="1">
      <alignment vertical="center" wrapText="1"/>
    </xf>
    <xf numFmtId="3" fontId="34" fillId="0" borderId="15" xfId="0" applyNumberFormat="1" applyFont="1" applyBorder="1" applyAlignment="1">
      <alignment vertical="center" wrapText="1"/>
    </xf>
    <xf numFmtId="3" fontId="34" fillId="0" borderId="16" xfId="0" applyNumberFormat="1" applyFont="1" applyBorder="1" applyAlignment="1">
      <alignment vertical="center" wrapText="1"/>
    </xf>
    <xf numFmtId="3" fontId="34" fillId="0" borderId="16" xfId="0" applyNumberFormat="1" applyFont="1" applyBorder="1" applyAlignment="1">
      <alignment horizontal="right" vertical="center" wrapText="1"/>
    </xf>
    <xf numFmtId="3" fontId="34" fillId="0" borderId="17" xfId="0" applyNumberFormat="1" applyFont="1" applyBorder="1" applyAlignment="1">
      <alignment horizontal="right" vertical="center" wrapText="1"/>
    </xf>
    <xf numFmtId="171" fontId="34" fillId="0" borderId="18" xfId="0" applyNumberFormat="1" applyFont="1" applyBorder="1" applyAlignment="1">
      <alignment horizontal="right" vertical="center" wrapText="1"/>
    </xf>
    <xf numFmtId="3" fontId="34" fillId="0" borderId="19" xfId="0" applyNumberFormat="1" applyFont="1" applyBorder="1" applyAlignment="1">
      <alignment horizontal="right" vertical="center" wrapText="1"/>
    </xf>
    <xf numFmtId="3" fontId="33" fillId="10" borderId="20" xfId="0" applyNumberFormat="1" applyFont="1" applyFill="1" applyBorder="1" applyAlignment="1">
      <alignment vertical="center" wrapText="1"/>
    </xf>
    <xf numFmtId="3" fontId="33" fillId="10" borderId="21" xfId="0" applyNumberFormat="1" applyFont="1" applyFill="1" applyBorder="1" applyAlignment="1">
      <alignment vertical="center" wrapText="1"/>
    </xf>
    <xf numFmtId="3" fontId="33" fillId="10" borderId="21" xfId="0" applyNumberFormat="1" applyFont="1" applyFill="1" applyBorder="1" applyAlignment="1">
      <alignment horizontal="right" vertical="center" wrapText="1"/>
    </xf>
    <xf numFmtId="3" fontId="33" fillId="10" borderId="22" xfId="0" applyNumberFormat="1" applyFont="1" applyFill="1" applyBorder="1" applyAlignment="1">
      <alignment horizontal="right" vertical="center" wrapText="1"/>
    </xf>
    <xf numFmtId="171" fontId="33" fillId="10" borderId="23" xfId="0" applyNumberFormat="1" applyFont="1" applyFill="1" applyBorder="1" applyAlignment="1">
      <alignment horizontal="right" vertical="center" wrapText="1"/>
    </xf>
    <xf numFmtId="3" fontId="33" fillId="10" borderId="24" xfId="0" applyNumberFormat="1" applyFont="1" applyFill="1" applyBorder="1" applyAlignment="1">
      <alignment horizontal="right" vertical="center" wrapText="1"/>
    </xf>
    <xf numFmtId="3" fontId="34" fillId="0" borderId="25" xfId="0" applyNumberFormat="1" applyFont="1" applyBorder="1" applyAlignment="1">
      <alignment horizontal="right" vertical="center" wrapText="1"/>
    </xf>
    <xf numFmtId="3" fontId="34" fillId="0" borderId="26" xfId="0" applyNumberFormat="1" applyFont="1" applyBorder="1" applyAlignment="1">
      <alignment horizontal="right" vertical="center" wrapText="1"/>
    </xf>
    <xf numFmtId="171" fontId="34" fillId="0" borderId="27" xfId="0" applyNumberFormat="1" applyFont="1" applyBorder="1" applyAlignment="1">
      <alignment horizontal="right" vertical="center" wrapText="1"/>
    </xf>
    <xf numFmtId="3" fontId="34" fillId="0" borderId="28" xfId="0" applyNumberFormat="1" applyFont="1" applyBorder="1" applyAlignment="1">
      <alignment horizontal="right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3" fontId="34" fillId="3" borderId="25" xfId="0" applyNumberFormat="1" applyFont="1" applyFill="1" applyBorder="1" applyAlignment="1">
      <alignment horizontal="right" vertical="center" wrapText="1"/>
    </xf>
    <xf numFmtId="3" fontId="34" fillId="3" borderId="16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wrapText="1"/>
    </xf>
  </cellXfs>
  <cellStyles count="7">
    <cellStyle name="Normalno" xfId="0" builtinId="0"/>
    <cellStyle name="Normalno 2" xfId="1"/>
    <cellStyle name="Normalno 3" xfId="2"/>
    <cellStyle name="Normalno 4" xfId="4"/>
    <cellStyle name="Normalno 5" xfId="3"/>
    <cellStyle name="Normalno 6" xfId="5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33573928258968"/>
          <c:y val="0.15325240594925635"/>
          <c:w val="0.8033858267716536"/>
          <c:h val="0.66500364537766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1. i 2.'!$A$6</c:f>
              <c:strCache>
                <c:ptCount val="1"/>
                <c:pt idx="0">
                  <c:v>Dobit razdoblja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cat>
            <c:strRef>
              <c:f>'Grafikon 1. i 2.'!$B$5:$C$5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2.'!$B$6:$C$6</c:f>
              <c:numCache>
                <c:formatCode>#,##0</c:formatCode>
                <c:ptCount val="2"/>
                <c:pt idx="0">
                  <c:v>716421.79599999997</c:v>
                </c:pt>
                <c:pt idx="1">
                  <c:v>188214.75599999999</c:v>
                </c:pt>
              </c:numCache>
            </c:numRef>
          </c:val>
        </c:ser>
        <c:ser>
          <c:idx val="1"/>
          <c:order val="1"/>
          <c:tx>
            <c:strRef>
              <c:f>'Grafikon 1. i 2.'!$A$7</c:f>
              <c:strCache>
                <c:ptCount val="1"/>
                <c:pt idx="0">
                  <c:v>Gubitak razdoblja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'Grafikon 1. i 2.'!$B$5:$C$5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2.'!$B$7:$C$7</c:f>
              <c:numCache>
                <c:formatCode>#,##0</c:formatCode>
                <c:ptCount val="2"/>
                <c:pt idx="0">
                  <c:v>315387.22200000001</c:v>
                </c:pt>
                <c:pt idx="1">
                  <c:v>69965.531000000003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7642112"/>
        <c:axId val="49555136"/>
        <c:axId val="0"/>
      </c:bar3DChart>
      <c:catAx>
        <c:axId val="127642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49555136"/>
        <c:crosses val="autoZero"/>
        <c:auto val="1"/>
        <c:lblAlgn val="ctr"/>
        <c:lblOffset val="100"/>
        <c:noMultiLvlLbl val="0"/>
      </c:catAx>
      <c:valAx>
        <c:axId val="49555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7642112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21927712160979881"/>
          <c:y val="2.8011446485855934E-2"/>
          <c:w val="0.6168339895013123"/>
          <c:h val="8.7495625546806649E-2"/>
        </c:manualLayout>
      </c:layout>
      <c:overlay val="0"/>
      <c:txPr>
        <a:bodyPr/>
        <a:lstStyle/>
        <a:p>
          <a:pPr>
            <a:defRPr sz="900" b="1" i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51640419947506"/>
          <c:y val="0.16714129483814524"/>
          <c:w val="0.75709426946631675"/>
          <c:h val="0.646485126859142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1. i 2.'!$A$11</c:f>
              <c:strCache>
                <c:ptCount val="1"/>
                <c:pt idx="0">
                  <c:v>Ukupni prihodi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cat>
            <c:strRef>
              <c:f>'Grafikon 1. i 2.'!$B$10:$C$10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2.'!$B$11:$C$11</c:f>
              <c:numCache>
                <c:formatCode>#,##0</c:formatCode>
                <c:ptCount val="2"/>
                <c:pt idx="0">
                  <c:v>11122849.891000001</c:v>
                </c:pt>
                <c:pt idx="1">
                  <c:v>3707398.7230000002</c:v>
                </c:pt>
              </c:numCache>
            </c:numRef>
          </c:val>
        </c:ser>
        <c:ser>
          <c:idx val="1"/>
          <c:order val="1"/>
          <c:tx>
            <c:strRef>
              <c:f>'Grafikon 1. i 2.'!$A$12</c:f>
              <c:strCache>
                <c:ptCount val="1"/>
                <c:pt idx="0">
                  <c:v>Ukupni rashodi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'Grafikon 1. i 2.'!$B$10:$C$10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2.'!$B$12:$C$12</c:f>
              <c:numCache>
                <c:formatCode>#,##0</c:formatCode>
                <c:ptCount val="2"/>
                <c:pt idx="0">
                  <c:v>10606520.802999999</c:v>
                </c:pt>
                <c:pt idx="1">
                  <c:v>3545520.9909999999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7643136"/>
        <c:axId val="49558016"/>
        <c:axId val="0"/>
      </c:bar3DChart>
      <c:catAx>
        <c:axId val="127643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49558016"/>
        <c:crosses val="autoZero"/>
        <c:auto val="1"/>
        <c:lblAlgn val="ctr"/>
        <c:lblOffset val="100"/>
        <c:noMultiLvlLbl val="0"/>
      </c:catAx>
      <c:valAx>
        <c:axId val="49558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7643136"/>
        <c:crosses val="autoZero"/>
        <c:crossBetween val="between"/>
        <c:majorUnit val="2000000"/>
      </c:valAx>
    </c:plotArea>
    <c:legend>
      <c:legendPos val="r"/>
      <c:layout>
        <c:manualLayout>
          <c:xMode val="edge"/>
          <c:yMode val="edge"/>
          <c:x val="0.19983289588801401"/>
          <c:y val="4.1900335374744822E-2"/>
          <c:w val="0.6390559930008749"/>
          <c:h val="9.2125255176436285E-2"/>
        </c:manualLayout>
      </c:layout>
      <c:overlay val="0"/>
      <c:txPr>
        <a:bodyPr/>
        <a:lstStyle/>
        <a:p>
          <a:pPr>
            <a:defRPr sz="900" b="1" i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13</xdr:row>
      <xdr:rowOff>23812</xdr:rowOff>
    </xdr:from>
    <xdr:to>
      <xdr:col>3</xdr:col>
      <xdr:colOff>609600</xdr:colOff>
      <xdr:row>27</xdr:row>
      <xdr:rowOff>38100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666750</xdr:colOff>
      <xdr:row>13</xdr:row>
      <xdr:rowOff>14287</xdr:rowOff>
    </xdr:from>
    <xdr:to>
      <xdr:col>10</xdr:col>
      <xdr:colOff>190500</xdr:colOff>
      <xdr:row>27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1233696</xdr:colOff>
      <xdr:row>1</xdr:row>
      <xdr:rowOff>114300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57150"/>
          <a:ext cx="1157496" cy="247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2</xdr:col>
      <xdr:colOff>228600</xdr:colOff>
      <xdr:row>2</xdr:row>
      <xdr:rowOff>60118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R18" sqref="R18"/>
    </sheetView>
  </sheetViews>
  <sheetFormatPr defaultRowHeight="15" x14ac:dyDescent="0.25"/>
  <cols>
    <col min="1" max="1" width="40.28515625" customWidth="1"/>
    <col min="2" max="2" width="11.7109375" customWidth="1"/>
    <col min="3" max="3" width="8.85546875" style="2" bestFit="1" customWidth="1"/>
    <col min="4" max="9" width="8.85546875" bestFit="1" customWidth="1"/>
    <col min="10" max="10" width="9.140625" style="17"/>
    <col min="11" max="13" width="8.85546875" style="17" bestFit="1" customWidth="1"/>
    <col min="14" max="14" width="7" bestFit="1" customWidth="1"/>
  </cols>
  <sheetData>
    <row r="1" spans="1:15" x14ac:dyDescent="0.25">
      <c r="A1" s="1"/>
      <c r="G1" s="18"/>
    </row>
    <row r="2" spans="1:15" s="2" customFormat="1" x14ac:dyDescent="0.25">
      <c r="A2" s="3"/>
      <c r="J2" s="17"/>
      <c r="K2" s="17"/>
      <c r="L2" s="17"/>
      <c r="M2" s="17"/>
    </row>
    <row r="3" spans="1:15" s="2" customFormat="1" x14ac:dyDescent="0.25">
      <c r="A3" s="19" t="s">
        <v>80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5" s="2" customFormat="1" ht="11.25" customHeight="1" x14ac:dyDescent="0.25">
      <c r="A4" s="3"/>
      <c r="F4" s="4"/>
      <c r="I4" s="16"/>
      <c r="J4" s="16"/>
      <c r="K4" s="16" t="s">
        <v>81</v>
      </c>
      <c r="L4" s="16"/>
      <c r="M4" s="16"/>
    </row>
    <row r="5" spans="1:15" ht="22.5" customHeight="1" x14ac:dyDescent="0.25">
      <c r="A5" s="42" t="s">
        <v>0</v>
      </c>
      <c r="B5" s="21" t="s">
        <v>27</v>
      </c>
      <c r="C5" s="39" t="s">
        <v>51</v>
      </c>
      <c r="D5" s="40"/>
      <c r="E5" s="40"/>
      <c r="F5" s="40"/>
      <c r="G5" s="40"/>
      <c r="H5" s="40"/>
      <c r="I5" s="40"/>
      <c r="J5" s="40"/>
      <c r="K5" s="40"/>
      <c r="L5" s="40"/>
      <c r="M5" s="41"/>
      <c r="N5" s="47" t="s">
        <v>77</v>
      </c>
    </row>
    <row r="6" spans="1:15" s="2" customFormat="1" x14ac:dyDescent="0.25">
      <c r="A6" s="43"/>
      <c r="B6" s="21" t="s">
        <v>50</v>
      </c>
      <c r="C6" s="21" t="s">
        <v>19</v>
      </c>
      <c r="D6" s="22" t="s">
        <v>20</v>
      </c>
      <c r="E6" s="22" t="s">
        <v>21</v>
      </c>
      <c r="F6" s="22" t="s">
        <v>22</v>
      </c>
      <c r="G6" s="22" t="s">
        <v>1</v>
      </c>
      <c r="H6" s="22" t="s">
        <v>2</v>
      </c>
      <c r="I6" s="22" t="s">
        <v>26</v>
      </c>
      <c r="J6" s="22" t="s">
        <v>47</v>
      </c>
      <c r="K6" s="22" t="s">
        <v>48</v>
      </c>
      <c r="L6" s="22" t="s">
        <v>49</v>
      </c>
      <c r="M6" s="22" t="s">
        <v>50</v>
      </c>
      <c r="N6" s="47" t="s">
        <v>82</v>
      </c>
    </row>
    <row r="7" spans="1:15" x14ac:dyDescent="0.25">
      <c r="A7" s="50" t="s">
        <v>3</v>
      </c>
      <c r="B7" s="51">
        <v>793</v>
      </c>
      <c r="C7" s="52">
        <v>120</v>
      </c>
      <c r="D7" s="52">
        <v>115</v>
      </c>
      <c r="E7" s="52">
        <v>122</v>
      </c>
      <c r="F7" s="52">
        <v>128</v>
      </c>
      <c r="G7" s="52">
        <v>123</v>
      </c>
      <c r="H7" s="53">
        <v>132</v>
      </c>
      <c r="I7" s="53">
        <v>151</v>
      </c>
      <c r="J7" s="53">
        <v>152</v>
      </c>
      <c r="K7" s="53">
        <v>148</v>
      </c>
      <c r="L7" s="53">
        <v>142</v>
      </c>
      <c r="M7" s="53">
        <v>143</v>
      </c>
      <c r="N7" s="48">
        <f>M7/C7</f>
        <v>1.1916666666666667</v>
      </c>
      <c r="O7" s="35"/>
    </row>
    <row r="8" spans="1:15" x14ac:dyDescent="0.25">
      <c r="A8" s="50" t="s">
        <v>4</v>
      </c>
      <c r="B8" s="51">
        <v>583</v>
      </c>
      <c r="C8" s="52">
        <v>89</v>
      </c>
      <c r="D8" s="52">
        <v>66</v>
      </c>
      <c r="E8" s="52">
        <v>79</v>
      </c>
      <c r="F8" s="52">
        <v>91</v>
      </c>
      <c r="G8" s="52">
        <v>91</v>
      </c>
      <c r="H8" s="53">
        <v>98</v>
      </c>
      <c r="I8" s="53">
        <v>99</v>
      </c>
      <c r="J8" s="53">
        <v>112</v>
      </c>
      <c r="K8" s="53">
        <v>114</v>
      </c>
      <c r="L8" s="53">
        <v>102</v>
      </c>
      <c r="M8" s="53">
        <v>104</v>
      </c>
      <c r="N8" s="48">
        <f t="shared" ref="N8:N23" si="0">M8/C8</f>
        <v>1.1685393258426966</v>
      </c>
    </row>
    <row r="9" spans="1:15" x14ac:dyDescent="0.25">
      <c r="A9" s="50" t="s">
        <v>5</v>
      </c>
      <c r="B9" s="51">
        <v>210</v>
      </c>
      <c r="C9" s="52">
        <v>31</v>
      </c>
      <c r="D9" s="52">
        <v>49</v>
      </c>
      <c r="E9" s="52">
        <v>43</v>
      </c>
      <c r="F9" s="52">
        <v>37</v>
      </c>
      <c r="G9" s="52">
        <v>32</v>
      </c>
      <c r="H9" s="53">
        <v>34</v>
      </c>
      <c r="I9" s="53">
        <v>52</v>
      </c>
      <c r="J9" s="53">
        <v>40</v>
      </c>
      <c r="K9" s="53">
        <v>34</v>
      </c>
      <c r="L9" s="53">
        <v>40</v>
      </c>
      <c r="M9" s="53">
        <v>39</v>
      </c>
      <c r="N9" s="48">
        <f t="shared" si="0"/>
        <v>1.2580645161290323</v>
      </c>
    </row>
    <row r="10" spans="1:15" x14ac:dyDescent="0.25">
      <c r="A10" s="54" t="s">
        <v>6</v>
      </c>
      <c r="B10" s="55">
        <v>23737</v>
      </c>
      <c r="C10" s="56">
        <v>8828</v>
      </c>
      <c r="D10" s="56">
        <v>8811</v>
      </c>
      <c r="E10" s="56">
        <v>8663</v>
      </c>
      <c r="F10" s="56">
        <v>8739</v>
      </c>
      <c r="G10" s="56">
        <v>8526</v>
      </c>
      <c r="H10" s="57">
        <v>10109</v>
      </c>
      <c r="I10" s="57">
        <v>8244</v>
      </c>
      <c r="J10" s="57">
        <v>8052</v>
      </c>
      <c r="K10" s="57">
        <v>8026</v>
      </c>
      <c r="L10" s="57">
        <v>8073</v>
      </c>
      <c r="M10" s="57">
        <v>8095</v>
      </c>
      <c r="N10" s="48">
        <f t="shared" si="0"/>
        <v>0.91696873584050742</v>
      </c>
      <c r="O10" s="35"/>
    </row>
    <row r="11" spans="1:15" x14ac:dyDescent="0.25">
      <c r="A11" s="54" t="s">
        <v>7</v>
      </c>
      <c r="B11" s="55">
        <v>11122849.891000001</v>
      </c>
      <c r="C11" s="56">
        <v>3167302</v>
      </c>
      <c r="D11" s="56">
        <v>2984346</v>
      </c>
      <c r="E11" s="56">
        <v>2938769</v>
      </c>
      <c r="F11" s="56">
        <v>3113112</v>
      </c>
      <c r="G11" s="56">
        <v>3087727</v>
      </c>
      <c r="H11" s="57">
        <v>3340367</v>
      </c>
      <c r="I11" s="57">
        <v>3534055</v>
      </c>
      <c r="J11" s="57">
        <v>3536112.8220000002</v>
      </c>
      <c r="K11" s="57">
        <v>3606961.9360000002</v>
      </c>
      <c r="L11" s="57">
        <v>3680155.8689999999</v>
      </c>
      <c r="M11" s="57">
        <v>3707398.7230000002</v>
      </c>
      <c r="N11" s="48">
        <f t="shared" si="0"/>
        <v>1.1705226476666892</v>
      </c>
    </row>
    <row r="12" spans="1:15" x14ac:dyDescent="0.25">
      <c r="A12" s="54" t="s">
        <v>8</v>
      </c>
      <c r="B12" s="55">
        <v>10606520.802999999</v>
      </c>
      <c r="C12" s="56">
        <v>3071419</v>
      </c>
      <c r="D12" s="56">
        <v>2931985</v>
      </c>
      <c r="E12" s="56">
        <v>2852100</v>
      </c>
      <c r="F12" s="56">
        <v>2927196</v>
      </c>
      <c r="G12" s="56">
        <v>2872632</v>
      </c>
      <c r="H12" s="57">
        <v>3173843</v>
      </c>
      <c r="I12" s="57">
        <v>3325765</v>
      </c>
      <c r="J12" s="57">
        <v>3308922.6490000002</v>
      </c>
      <c r="K12" s="57">
        <v>3355435.0890000002</v>
      </c>
      <c r="L12" s="57">
        <v>3519709.9810000001</v>
      </c>
      <c r="M12" s="57">
        <v>3545520.9909999999</v>
      </c>
      <c r="N12" s="48">
        <f t="shared" si="0"/>
        <v>1.1543592687940003</v>
      </c>
    </row>
    <row r="13" spans="1:15" x14ac:dyDescent="0.25">
      <c r="A13" s="54" t="s">
        <v>9</v>
      </c>
      <c r="B13" s="55">
        <v>831403.81599999999</v>
      </c>
      <c r="C13" s="56">
        <v>139242</v>
      </c>
      <c r="D13" s="56">
        <v>121642</v>
      </c>
      <c r="E13" s="56">
        <v>201407</v>
      </c>
      <c r="F13" s="56">
        <v>236883</v>
      </c>
      <c r="G13" s="56">
        <v>255954</v>
      </c>
      <c r="H13" s="57">
        <v>260524</v>
      </c>
      <c r="I13" s="57">
        <v>273454</v>
      </c>
      <c r="J13" s="57">
        <v>259513.64600000001</v>
      </c>
      <c r="K13" s="57">
        <v>275390.35200000001</v>
      </c>
      <c r="L13" s="57">
        <v>248317.21</v>
      </c>
      <c r="M13" s="57">
        <v>231840.505</v>
      </c>
      <c r="N13" s="48">
        <f t="shared" si="0"/>
        <v>1.6650184929834388</v>
      </c>
    </row>
    <row r="14" spans="1:15" x14ac:dyDescent="0.25">
      <c r="A14" s="54" t="s">
        <v>10</v>
      </c>
      <c r="B14" s="55">
        <v>315074.728</v>
      </c>
      <c r="C14" s="56">
        <v>43359</v>
      </c>
      <c r="D14" s="56">
        <v>69280</v>
      </c>
      <c r="E14" s="56">
        <v>114739</v>
      </c>
      <c r="F14" s="56">
        <v>50967</v>
      </c>
      <c r="G14" s="56">
        <v>40859</v>
      </c>
      <c r="H14" s="57">
        <v>94000</v>
      </c>
      <c r="I14" s="57">
        <v>65163</v>
      </c>
      <c r="J14" s="57">
        <v>32323.473000000002</v>
      </c>
      <c r="K14" s="57">
        <v>23863.505000000001</v>
      </c>
      <c r="L14" s="57">
        <v>87871.322</v>
      </c>
      <c r="M14" s="57">
        <v>69962.773000000001</v>
      </c>
      <c r="N14" s="48">
        <f t="shared" si="0"/>
        <v>1.6135698009640445</v>
      </c>
    </row>
    <row r="15" spans="1:15" x14ac:dyDescent="0.25">
      <c r="A15" s="54" t="s">
        <v>11</v>
      </c>
      <c r="B15" s="55">
        <v>115294.514</v>
      </c>
      <c r="C15" s="56">
        <v>26736</v>
      </c>
      <c r="D15" s="56">
        <v>24423</v>
      </c>
      <c r="E15" s="56">
        <v>39864</v>
      </c>
      <c r="F15" s="56">
        <v>45858</v>
      </c>
      <c r="G15" s="56">
        <v>48172</v>
      </c>
      <c r="H15" s="57">
        <v>44494</v>
      </c>
      <c r="I15" s="57">
        <v>47073</v>
      </c>
      <c r="J15" s="57">
        <v>51154.898999999998</v>
      </c>
      <c r="K15" s="57">
        <v>55263.798999999999</v>
      </c>
      <c r="L15" s="57">
        <v>46152.106</v>
      </c>
      <c r="M15" s="57">
        <v>43628.506999999998</v>
      </c>
      <c r="N15" s="48">
        <f t="shared" si="0"/>
        <v>1.6318262642130461</v>
      </c>
    </row>
    <row r="16" spans="1:15" x14ac:dyDescent="0.25">
      <c r="A16" s="54" t="s">
        <v>12</v>
      </c>
      <c r="B16" s="55">
        <v>716421.79599999997</v>
      </c>
      <c r="C16" s="56">
        <v>112520</v>
      </c>
      <c r="D16" s="56">
        <v>97469</v>
      </c>
      <c r="E16" s="56">
        <v>161596</v>
      </c>
      <c r="F16" s="56">
        <v>190853</v>
      </c>
      <c r="G16" s="56">
        <v>207781</v>
      </c>
      <c r="H16" s="57">
        <v>215919</v>
      </c>
      <c r="I16" s="57">
        <v>226532</v>
      </c>
      <c r="J16" s="57">
        <v>208466.35800000001</v>
      </c>
      <c r="K16" s="57">
        <v>220329.86300000001</v>
      </c>
      <c r="L16" s="57">
        <v>200983.69500000001</v>
      </c>
      <c r="M16" s="57">
        <v>188214.75599999999</v>
      </c>
      <c r="N16" s="48">
        <f t="shared" si="0"/>
        <v>1.6727226804123712</v>
      </c>
    </row>
    <row r="17" spans="1:14" x14ac:dyDescent="0.25">
      <c r="A17" s="54" t="s">
        <v>13</v>
      </c>
      <c r="B17" s="55">
        <v>315387.22200000001</v>
      </c>
      <c r="C17" s="56">
        <v>43373</v>
      </c>
      <c r="D17" s="56">
        <v>69531</v>
      </c>
      <c r="E17" s="56">
        <v>114792</v>
      </c>
      <c r="F17" s="56">
        <v>50795</v>
      </c>
      <c r="G17" s="56">
        <v>40859</v>
      </c>
      <c r="H17" s="57">
        <v>93889</v>
      </c>
      <c r="I17" s="57">
        <v>65314</v>
      </c>
      <c r="J17" s="57">
        <v>32431.083999999999</v>
      </c>
      <c r="K17" s="57">
        <v>24066.814999999999</v>
      </c>
      <c r="L17" s="57">
        <v>86689.913</v>
      </c>
      <c r="M17" s="57">
        <v>69965.531000000003</v>
      </c>
      <c r="N17" s="48">
        <f t="shared" si="0"/>
        <v>1.6131125585041386</v>
      </c>
    </row>
    <row r="18" spans="1:14" x14ac:dyDescent="0.25">
      <c r="A18" s="58" t="s">
        <v>14</v>
      </c>
      <c r="B18" s="59">
        <v>401034.57400000002</v>
      </c>
      <c r="C18" s="60">
        <v>69146</v>
      </c>
      <c r="D18" s="60">
        <v>27938</v>
      </c>
      <c r="E18" s="60">
        <v>46804</v>
      </c>
      <c r="F18" s="60">
        <v>140058</v>
      </c>
      <c r="G18" s="60">
        <v>166922</v>
      </c>
      <c r="H18" s="61">
        <v>122030</v>
      </c>
      <c r="I18" s="61">
        <v>161217</v>
      </c>
      <c r="J18" s="61">
        <v>176035.274</v>
      </c>
      <c r="K18" s="61">
        <v>196263.04800000001</v>
      </c>
      <c r="L18" s="61">
        <v>114293.78200000001</v>
      </c>
      <c r="M18" s="61">
        <v>118249.22500000001</v>
      </c>
      <c r="N18" s="49">
        <f t="shared" si="0"/>
        <v>1.71013833048911</v>
      </c>
    </row>
    <row r="19" spans="1:14" x14ac:dyDescent="0.25">
      <c r="A19" s="62" t="s">
        <v>15</v>
      </c>
      <c r="B19" s="55">
        <v>1554436.057</v>
      </c>
      <c r="C19" s="63">
        <v>6917</v>
      </c>
      <c r="D19" s="63">
        <v>4713</v>
      </c>
      <c r="E19" s="63">
        <v>1764</v>
      </c>
      <c r="F19" s="63">
        <v>3670</v>
      </c>
      <c r="G19" s="63">
        <v>3949</v>
      </c>
      <c r="H19" s="64">
        <v>1820</v>
      </c>
      <c r="I19" s="64">
        <v>1539</v>
      </c>
      <c r="J19" s="64">
        <v>2800.8310000000001</v>
      </c>
      <c r="K19" s="64">
        <v>33372.243000000002</v>
      </c>
      <c r="L19" s="64">
        <v>3090.2420000000002</v>
      </c>
      <c r="M19" s="64">
        <v>1919.6030000000001</v>
      </c>
      <c r="N19" s="48">
        <f t="shared" si="0"/>
        <v>0.27751958941737748</v>
      </c>
    </row>
    <row r="20" spans="1:14" x14ac:dyDescent="0.25">
      <c r="A20" s="62" t="s">
        <v>16</v>
      </c>
      <c r="B20" s="55">
        <v>212346.35800000001</v>
      </c>
      <c r="C20" s="63">
        <v>12132</v>
      </c>
      <c r="D20" s="63">
        <v>35356</v>
      </c>
      <c r="E20" s="63">
        <v>10510</v>
      </c>
      <c r="F20" s="63">
        <v>10277</v>
      </c>
      <c r="G20" s="63">
        <v>8131</v>
      </c>
      <c r="H20" s="64">
        <v>12416</v>
      </c>
      <c r="I20" s="64">
        <v>10149</v>
      </c>
      <c r="J20" s="64">
        <v>9020.893</v>
      </c>
      <c r="K20" s="64">
        <v>21850.407999999999</v>
      </c>
      <c r="L20" s="64">
        <v>5241.7809999999999</v>
      </c>
      <c r="M20" s="64">
        <v>6280.1750000000002</v>
      </c>
      <c r="N20" s="48">
        <f t="shared" si="0"/>
        <v>0.51765372568414114</v>
      </c>
    </row>
    <row r="21" spans="1:14" x14ac:dyDescent="0.25">
      <c r="A21" s="62" t="s">
        <v>17</v>
      </c>
      <c r="B21" s="55">
        <v>1342089.699</v>
      </c>
      <c r="C21" s="65">
        <v>-5215</v>
      </c>
      <c r="D21" s="65">
        <v>-30643</v>
      </c>
      <c r="E21" s="65">
        <v>-8746</v>
      </c>
      <c r="F21" s="65">
        <v>-6606</v>
      </c>
      <c r="G21" s="65">
        <v>-4182</v>
      </c>
      <c r="H21" s="66">
        <v>-10595</v>
      </c>
      <c r="I21" s="66">
        <v>-8610</v>
      </c>
      <c r="J21" s="66">
        <v>-6220.0619999999999</v>
      </c>
      <c r="K21" s="64">
        <v>11521.834999999999</v>
      </c>
      <c r="L21" s="66">
        <v>-2151.5390000000002</v>
      </c>
      <c r="M21" s="66">
        <v>-4360.5720000000001</v>
      </c>
      <c r="N21" s="48">
        <f t="shared" si="0"/>
        <v>0.83615953978906998</v>
      </c>
    </row>
    <row r="22" spans="1:14" x14ac:dyDescent="0.25">
      <c r="A22" s="62" t="s">
        <v>45</v>
      </c>
      <c r="B22" s="55">
        <v>1341450.4909999999</v>
      </c>
      <c r="C22" s="63">
        <v>1352927</v>
      </c>
      <c r="D22" s="63">
        <v>1326020</v>
      </c>
      <c r="E22" s="63">
        <v>1189733</v>
      </c>
      <c r="F22" s="63">
        <v>1291162</v>
      </c>
      <c r="G22" s="63">
        <v>1348952</v>
      </c>
      <c r="H22" s="64">
        <v>1591008</v>
      </c>
      <c r="I22" s="64">
        <v>1633772</v>
      </c>
      <c r="J22" s="64">
        <v>1797188.351</v>
      </c>
      <c r="K22" s="64">
        <v>1858677.027</v>
      </c>
      <c r="L22" s="64">
        <v>1254692.2439999999</v>
      </c>
      <c r="M22" s="64">
        <v>977101.44900000002</v>
      </c>
      <c r="N22" s="48">
        <f t="shared" si="0"/>
        <v>0.72221298636216147</v>
      </c>
    </row>
    <row r="23" spans="1:14" x14ac:dyDescent="0.25">
      <c r="A23" s="62" t="s">
        <v>18</v>
      </c>
      <c r="B23" s="55">
        <v>5747.5976394096424</v>
      </c>
      <c r="C23" s="63">
        <v>4820</v>
      </c>
      <c r="D23" s="63">
        <v>4941</v>
      </c>
      <c r="E23" s="63">
        <v>4996</v>
      </c>
      <c r="F23" s="63">
        <v>5102</v>
      </c>
      <c r="G23" s="63">
        <v>5194</v>
      </c>
      <c r="H23" s="64">
        <v>4755</v>
      </c>
      <c r="I23" s="64">
        <v>5551</v>
      </c>
      <c r="J23" s="64">
        <v>5704.7973898824312</v>
      </c>
      <c r="K23" s="64">
        <v>5836.3301561591497</v>
      </c>
      <c r="L23" s="64">
        <v>6123.7069139931455</v>
      </c>
      <c r="M23" s="64">
        <v>6251.2572678608194</v>
      </c>
      <c r="N23" s="48">
        <f t="shared" si="0"/>
        <v>1.2969413418798381</v>
      </c>
    </row>
    <row r="24" spans="1:14" x14ac:dyDescent="0.25">
      <c r="A24" s="20" t="s">
        <v>43</v>
      </c>
      <c r="M24" s="35"/>
      <c r="N24" s="17"/>
    </row>
    <row r="25" spans="1:14" x14ac:dyDescent="0.25">
      <c r="A25" s="20" t="s">
        <v>44</v>
      </c>
      <c r="M25" s="35"/>
      <c r="N25" s="17"/>
    </row>
    <row r="26" spans="1:14" x14ac:dyDescent="0.25">
      <c r="A26" s="37" t="s">
        <v>46</v>
      </c>
      <c r="B26" s="38"/>
      <c r="C26" s="38"/>
      <c r="D26" s="38"/>
      <c r="E26" s="38"/>
      <c r="F26" s="38"/>
      <c r="G26" s="38"/>
    </row>
  </sheetData>
  <mergeCells count="3">
    <mergeCell ref="A26:G26"/>
    <mergeCell ref="C5:M5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A4" sqref="A4"/>
    </sheetView>
  </sheetViews>
  <sheetFormatPr defaultRowHeight="15" x14ac:dyDescent="0.25"/>
  <cols>
    <col min="1" max="1" width="21.7109375" style="6" customWidth="1"/>
    <col min="2" max="2" width="20.42578125" style="6" customWidth="1"/>
    <col min="3" max="3" width="16.28515625" style="6" customWidth="1"/>
    <col min="4" max="4" width="17.140625" style="6" customWidth="1"/>
    <col min="5" max="16384" width="9.140625" style="6"/>
  </cols>
  <sheetData>
    <row r="1" spans="1:10" x14ac:dyDescent="0.25">
      <c r="E1" s="5"/>
      <c r="J1" s="7"/>
    </row>
    <row r="2" spans="1:10" x14ac:dyDescent="0.25">
      <c r="J2" s="7"/>
    </row>
    <row r="3" spans="1:10" s="8" customFormat="1" ht="12.75" x14ac:dyDescent="0.2">
      <c r="A3" s="23" t="s">
        <v>52</v>
      </c>
      <c r="B3" s="9"/>
      <c r="C3" s="9"/>
      <c r="D3" s="9"/>
      <c r="E3" s="9"/>
      <c r="F3" s="9"/>
      <c r="G3" s="9"/>
    </row>
    <row r="4" spans="1:10" s="8" customFormat="1" ht="12.75" x14ac:dyDescent="0.2">
      <c r="A4" s="9"/>
      <c r="B4" s="9"/>
      <c r="C4" s="9"/>
      <c r="D4" s="9"/>
      <c r="E4" s="9"/>
      <c r="F4" s="9"/>
      <c r="G4" s="9"/>
    </row>
    <row r="5" spans="1:10" ht="24" x14ac:dyDescent="0.25">
      <c r="A5" s="24"/>
      <c r="B5" s="24" t="s">
        <v>23</v>
      </c>
      <c r="C5" s="24" t="s">
        <v>24</v>
      </c>
      <c r="D5" s="24" t="s">
        <v>25</v>
      </c>
    </row>
    <row r="6" spans="1:10" x14ac:dyDescent="0.25">
      <c r="A6" s="13" t="s">
        <v>12</v>
      </c>
      <c r="B6" s="14">
        <v>716421.79599999997</v>
      </c>
      <c r="C6" s="14">
        <v>188214.75599999999</v>
      </c>
      <c r="D6" s="15">
        <f>C6/B6*100</f>
        <v>26.271500539327537</v>
      </c>
    </row>
    <row r="7" spans="1:10" x14ac:dyDescent="0.25">
      <c r="A7" s="13" t="s">
        <v>13</v>
      </c>
      <c r="B7" s="14">
        <v>315387.22200000001</v>
      </c>
      <c r="C7" s="14">
        <v>69965.531000000003</v>
      </c>
      <c r="D7" s="15">
        <f>C7/B7*100</f>
        <v>22.184009407965171</v>
      </c>
    </row>
    <row r="8" spans="1:10" ht="24" x14ac:dyDescent="0.25">
      <c r="A8" s="13" t="s">
        <v>18</v>
      </c>
      <c r="B8" s="14">
        <v>5747.5976394096424</v>
      </c>
      <c r="C8" s="14">
        <v>6251.2572678608194</v>
      </c>
      <c r="D8" s="15">
        <f>C8/B8*100</f>
        <v>108.76295906654505</v>
      </c>
    </row>
    <row r="9" spans="1:10" x14ac:dyDescent="0.25">
      <c r="A9" s="10"/>
      <c r="B9" s="11"/>
      <c r="C9" s="11"/>
      <c r="D9" s="12"/>
    </row>
    <row r="10" spans="1:10" ht="24" x14ac:dyDescent="0.25">
      <c r="A10" s="24"/>
      <c r="B10" s="24" t="s">
        <v>23</v>
      </c>
      <c r="C10" s="24" t="s">
        <v>24</v>
      </c>
      <c r="D10" s="24" t="s">
        <v>25</v>
      </c>
    </row>
    <row r="11" spans="1:10" x14ac:dyDescent="0.25">
      <c r="A11" s="13" t="s">
        <v>7</v>
      </c>
      <c r="B11" s="14">
        <v>11122849.891000001</v>
      </c>
      <c r="C11" s="14">
        <v>3707398.7230000002</v>
      </c>
      <c r="D11" s="15">
        <f>C11/B11*100</f>
        <v>33.33137423709929</v>
      </c>
    </row>
    <row r="12" spans="1:10" x14ac:dyDescent="0.25">
      <c r="A12" s="13" t="s">
        <v>8</v>
      </c>
      <c r="B12" s="14">
        <v>10606520.802999999</v>
      </c>
      <c r="C12" s="14">
        <v>3545520.9909999999</v>
      </c>
      <c r="D12" s="15">
        <f>C12/B12*100</f>
        <v>33.427747485274978</v>
      </c>
    </row>
    <row r="29" spans="1:7" x14ac:dyDescent="0.25">
      <c r="A29" s="37" t="s">
        <v>53</v>
      </c>
      <c r="B29" s="38"/>
      <c r="C29" s="38"/>
      <c r="D29" s="38"/>
      <c r="E29" s="38"/>
      <c r="F29" s="38"/>
      <c r="G29" s="38"/>
    </row>
  </sheetData>
  <mergeCells count="1">
    <mergeCell ref="A29:G2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opLeftCell="A4" workbookViewId="0">
      <selection activeCell="C33" sqref="C33"/>
    </sheetView>
  </sheetViews>
  <sheetFormatPr defaultRowHeight="15" x14ac:dyDescent="0.25"/>
  <cols>
    <col min="1" max="1" width="4" style="25" customWidth="1"/>
    <col min="2" max="2" width="13.7109375" style="25" customWidth="1"/>
    <col min="3" max="3" width="31.5703125" style="25" bestFit="1" customWidth="1"/>
    <col min="4" max="4" width="10.140625" style="25" customWidth="1"/>
    <col min="5" max="5" width="12.85546875" style="25" customWidth="1"/>
    <col min="6" max="6" width="13.42578125" style="25" customWidth="1"/>
    <col min="7" max="7" width="13.7109375" style="25" customWidth="1"/>
    <col min="8" max="16384" width="9.140625" style="25"/>
  </cols>
  <sheetData>
    <row r="2" spans="1:9" x14ac:dyDescent="0.25">
      <c r="F2" s="26"/>
    </row>
    <row r="3" spans="1:9" x14ac:dyDescent="0.25">
      <c r="F3" s="26"/>
    </row>
    <row r="4" spans="1:9" x14ac:dyDescent="0.25">
      <c r="A4" s="19" t="s">
        <v>79</v>
      </c>
    </row>
    <row r="5" spans="1:9" ht="22.5" x14ac:dyDescent="0.25">
      <c r="A5" s="27" t="s">
        <v>54</v>
      </c>
      <c r="B5" s="27" t="s">
        <v>28</v>
      </c>
      <c r="C5" s="28" t="s">
        <v>29</v>
      </c>
      <c r="D5" s="28" t="s">
        <v>55</v>
      </c>
      <c r="E5" s="28" t="s">
        <v>31</v>
      </c>
      <c r="F5" s="28" t="s">
        <v>30</v>
      </c>
      <c r="G5" s="28" t="s">
        <v>42</v>
      </c>
    </row>
    <row r="6" spans="1:9" x14ac:dyDescent="0.25">
      <c r="A6" s="29" t="s">
        <v>32</v>
      </c>
      <c r="B6" s="32">
        <v>83416546499</v>
      </c>
      <c r="C6" s="33" t="s">
        <v>69</v>
      </c>
      <c r="D6" s="34" t="s">
        <v>56</v>
      </c>
      <c r="E6" s="31">
        <v>540757.55700000003</v>
      </c>
      <c r="F6" s="31">
        <v>1173</v>
      </c>
      <c r="G6" s="31">
        <v>103.375</v>
      </c>
      <c r="H6" s="36"/>
    </row>
    <row r="7" spans="1:9" x14ac:dyDescent="0.25">
      <c r="A7" s="29" t="s">
        <v>37</v>
      </c>
      <c r="B7" s="34">
        <v>22987484862</v>
      </c>
      <c r="C7" s="33" t="s">
        <v>70</v>
      </c>
      <c r="D7" s="34" t="s">
        <v>56</v>
      </c>
      <c r="E7" s="31">
        <v>362902.85200000001</v>
      </c>
      <c r="F7" s="31">
        <v>9</v>
      </c>
      <c r="G7" s="31">
        <v>163779.74</v>
      </c>
      <c r="H7" s="36"/>
      <c r="I7" s="36"/>
    </row>
    <row r="8" spans="1:9" x14ac:dyDescent="0.25">
      <c r="A8" s="29" t="s">
        <v>38</v>
      </c>
      <c r="B8" s="34">
        <v>56826138353</v>
      </c>
      <c r="C8" s="33" t="s">
        <v>83</v>
      </c>
      <c r="D8" s="34" t="s">
        <v>61</v>
      </c>
      <c r="E8" s="31">
        <v>247403.47500000001</v>
      </c>
      <c r="F8" s="31">
        <v>465</v>
      </c>
      <c r="G8" s="31">
        <v>770.73800000000006</v>
      </c>
    </row>
    <row r="9" spans="1:9" x14ac:dyDescent="0.25">
      <c r="A9" s="29" t="s">
        <v>39</v>
      </c>
      <c r="B9" s="34">
        <v>13269963589</v>
      </c>
      <c r="C9" s="33" t="s">
        <v>71</v>
      </c>
      <c r="D9" s="34" t="s">
        <v>62</v>
      </c>
      <c r="E9" s="31">
        <v>132916.853</v>
      </c>
      <c r="F9" s="31">
        <v>297</v>
      </c>
      <c r="G9" s="31">
        <v>286.78800000000001</v>
      </c>
    </row>
    <row r="10" spans="1:9" x14ac:dyDescent="0.25">
      <c r="A10" s="29" t="s">
        <v>36</v>
      </c>
      <c r="B10" s="34">
        <v>80805858278</v>
      </c>
      <c r="C10" s="33" t="s">
        <v>84</v>
      </c>
      <c r="D10" s="34" t="s">
        <v>63</v>
      </c>
      <c r="E10" s="31">
        <v>121172.189</v>
      </c>
      <c r="F10" s="31">
        <v>303</v>
      </c>
      <c r="G10" s="31">
        <v>0</v>
      </c>
    </row>
    <row r="11" spans="1:9" x14ac:dyDescent="0.25">
      <c r="A11" s="29" t="s">
        <v>33</v>
      </c>
      <c r="B11" s="34">
        <v>43654507669</v>
      </c>
      <c r="C11" s="33" t="s">
        <v>72</v>
      </c>
      <c r="D11" s="34" t="s">
        <v>64</v>
      </c>
      <c r="E11" s="31">
        <v>117188.724</v>
      </c>
      <c r="F11" s="31">
        <v>375</v>
      </c>
      <c r="G11" s="31">
        <v>1127.5329999999999</v>
      </c>
    </row>
    <row r="12" spans="1:9" x14ac:dyDescent="0.25">
      <c r="A12" s="29" t="s">
        <v>35</v>
      </c>
      <c r="B12" s="34">
        <v>39048902955</v>
      </c>
      <c r="C12" s="30" t="s">
        <v>78</v>
      </c>
      <c r="D12" s="34" t="s">
        <v>65</v>
      </c>
      <c r="E12" s="31">
        <v>112755.451</v>
      </c>
      <c r="F12" s="31">
        <v>280</v>
      </c>
      <c r="G12" s="31">
        <v>1440.2670000000001</v>
      </c>
    </row>
    <row r="13" spans="1:9" x14ac:dyDescent="0.25">
      <c r="A13" s="29" t="s">
        <v>40</v>
      </c>
      <c r="B13" s="34">
        <v>26251326399</v>
      </c>
      <c r="C13" s="33" t="s">
        <v>73</v>
      </c>
      <c r="D13" s="34" t="s">
        <v>66</v>
      </c>
      <c r="E13" s="31">
        <v>88131</v>
      </c>
      <c r="F13" s="31">
        <v>191</v>
      </c>
      <c r="G13" s="31">
        <v>701.44899999999996</v>
      </c>
    </row>
    <row r="14" spans="1:9" x14ac:dyDescent="0.25">
      <c r="A14" s="29" t="s">
        <v>34</v>
      </c>
      <c r="B14" s="34">
        <v>89406825003</v>
      </c>
      <c r="C14" s="33" t="s">
        <v>74</v>
      </c>
      <c r="D14" s="34" t="s">
        <v>67</v>
      </c>
      <c r="E14" s="31">
        <v>82714.902000000002</v>
      </c>
      <c r="F14" s="31">
        <v>232</v>
      </c>
      <c r="G14" s="31">
        <v>15.253</v>
      </c>
    </row>
    <row r="15" spans="1:9" x14ac:dyDescent="0.25">
      <c r="A15" s="29" t="s">
        <v>41</v>
      </c>
      <c r="B15" s="32" t="s">
        <v>68</v>
      </c>
      <c r="C15" s="33" t="s">
        <v>75</v>
      </c>
      <c r="D15" s="34" t="s">
        <v>57</v>
      </c>
      <c r="E15" s="31">
        <v>81274.887000000002</v>
      </c>
      <c r="F15" s="31">
        <v>191</v>
      </c>
      <c r="G15" s="31">
        <v>1740.8869999999999</v>
      </c>
    </row>
    <row r="16" spans="1:9" ht="15" customHeight="1" x14ac:dyDescent="0.25">
      <c r="A16" s="67" t="s">
        <v>59</v>
      </c>
      <c r="B16" s="68"/>
      <c r="C16" s="68"/>
      <c r="D16" s="69"/>
      <c r="E16" s="74">
        <f>SUM(E6:E15)</f>
        <v>1887217.8900000004</v>
      </c>
      <c r="F16" s="74">
        <f>SUM(F6:F15)</f>
        <v>3516</v>
      </c>
      <c r="G16" s="74">
        <f>SUM(G6:G15)</f>
        <v>169966.02999999997</v>
      </c>
    </row>
    <row r="17" spans="1:8" ht="15" customHeight="1" x14ac:dyDescent="0.25">
      <c r="A17" s="70" t="s">
        <v>60</v>
      </c>
      <c r="B17" s="71"/>
      <c r="C17" s="71"/>
      <c r="D17" s="72"/>
      <c r="E17" s="75">
        <v>3707398.7230000002</v>
      </c>
      <c r="F17" s="75">
        <v>8095</v>
      </c>
      <c r="G17" s="75">
        <v>188214.75599999999</v>
      </c>
    </row>
    <row r="18" spans="1:8" ht="15" customHeight="1" x14ac:dyDescent="0.25">
      <c r="A18" s="44" t="s">
        <v>76</v>
      </c>
      <c r="B18" s="45"/>
      <c r="C18" s="45"/>
      <c r="D18" s="46"/>
      <c r="E18" s="73">
        <f>E16/E17</f>
        <v>0.50904098291129507</v>
      </c>
      <c r="F18" s="73">
        <f>F16/F17</f>
        <v>0.43434218653489809</v>
      </c>
      <c r="G18" s="73">
        <f>G16/G17</f>
        <v>0.90304306427493908</v>
      </c>
    </row>
    <row r="19" spans="1:8" x14ac:dyDescent="0.25">
      <c r="A19" s="37" t="s">
        <v>58</v>
      </c>
      <c r="B19" s="38"/>
      <c r="C19" s="38"/>
      <c r="D19" s="38"/>
      <c r="E19" s="38"/>
      <c r="F19" s="38"/>
      <c r="G19" s="38"/>
      <c r="H19" s="38"/>
    </row>
  </sheetData>
  <mergeCells count="4">
    <mergeCell ref="A19:H19"/>
    <mergeCell ref="A16:D16"/>
    <mergeCell ref="A17:D17"/>
    <mergeCell ref="A18:D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tabSelected="1" workbookViewId="0">
      <selection activeCell="G33" sqref="G33"/>
    </sheetView>
  </sheetViews>
  <sheetFormatPr defaultRowHeight="12" x14ac:dyDescent="0.2"/>
  <cols>
    <col min="1" max="1" width="5.85546875" style="115" customWidth="1"/>
    <col min="2" max="2" width="26.85546875" style="115" customWidth="1"/>
    <col min="3" max="3" width="4.28515625" style="115" bestFit="1" customWidth="1"/>
    <col min="4" max="4" width="8" style="115" bestFit="1" customWidth="1"/>
    <col min="5" max="5" width="9.140625" style="115"/>
    <col min="6" max="6" width="8.85546875" style="115" bestFit="1" customWidth="1"/>
    <col min="7" max="7" width="9.140625" style="115"/>
    <col min="8" max="8" width="5.42578125" style="115" bestFit="1" customWidth="1"/>
    <col min="9" max="10" width="8.85546875" style="115" bestFit="1" customWidth="1"/>
    <col min="11" max="11" width="5.42578125" style="115" bestFit="1" customWidth="1"/>
    <col min="12" max="13" width="7.42578125" style="115" bestFit="1" customWidth="1"/>
    <col min="14" max="14" width="5.42578125" style="115" bestFit="1" customWidth="1"/>
    <col min="15" max="16" width="6.42578125" style="115" bestFit="1" customWidth="1"/>
    <col min="17" max="17" width="5.42578125" style="115" bestFit="1" customWidth="1"/>
    <col min="18" max="19" width="6.42578125" style="115" bestFit="1" customWidth="1"/>
    <col min="20" max="20" width="5.42578125" style="115" bestFit="1" customWidth="1"/>
    <col min="21" max="22" width="7.42578125" style="115" bestFit="1" customWidth="1"/>
    <col min="23" max="23" width="5.42578125" style="115" bestFit="1" customWidth="1"/>
    <col min="24" max="25" width="6.42578125" style="115" bestFit="1" customWidth="1"/>
    <col min="26" max="26" width="5.42578125" style="115" bestFit="1" customWidth="1"/>
    <col min="27" max="28" width="7.42578125" style="115" bestFit="1" customWidth="1"/>
    <col min="29" max="29" width="5.42578125" style="115" bestFit="1" customWidth="1"/>
    <col min="30" max="31" width="7.42578125" style="115" bestFit="1" customWidth="1"/>
    <col min="32" max="32" width="5.42578125" style="115" bestFit="1" customWidth="1"/>
    <col min="33" max="34" width="7.42578125" style="115" bestFit="1" customWidth="1"/>
    <col min="35" max="38" width="5.42578125" style="115" bestFit="1" customWidth="1"/>
    <col min="39" max="40" width="6.7109375" style="115" customWidth="1"/>
    <col min="41" max="41" width="5.42578125" style="115" bestFit="1" customWidth="1"/>
    <col min="42" max="16384" width="9.140625" style="115"/>
  </cols>
  <sheetData>
    <row r="1" spans="1:41" x14ac:dyDescent="0.2">
      <c r="A1" s="114" t="s">
        <v>223</v>
      </c>
    </row>
    <row r="2" spans="1:41" x14ac:dyDescent="0.2">
      <c r="A2" s="116" t="s">
        <v>182</v>
      </c>
    </row>
    <row r="3" spans="1:41" x14ac:dyDescent="0.2">
      <c r="A3" s="116" t="s">
        <v>183</v>
      </c>
    </row>
    <row r="4" spans="1:41" x14ac:dyDescent="0.2">
      <c r="A4" s="116" t="s">
        <v>184</v>
      </c>
    </row>
    <row r="5" spans="1:41" x14ac:dyDescent="0.2">
      <c r="A5" s="116" t="s">
        <v>185</v>
      </c>
    </row>
    <row r="6" spans="1:41" s="142" customFormat="1" ht="24" customHeight="1" x14ac:dyDescent="0.2">
      <c r="A6" s="117" t="s">
        <v>186</v>
      </c>
      <c r="B6" s="117"/>
      <c r="C6" s="137" t="s">
        <v>187</v>
      </c>
      <c r="D6" s="137"/>
      <c r="E6" s="137"/>
      <c r="F6" s="137" t="s">
        <v>157</v>
      </c>
      <c r="G6" s="137"/>
      <c r="H6" s="137"/>
      <c r="I6" s="137" t="s">
        <v>188</v>
      </c>
      <c r="J6" s="137"/>
      <c r="K6" s="137"/>
      <c r="L6" s="137" t="s">
        <v>189</v>
      </c>
      <c r="M6" s="137"/>
      <c r="N6" s="137"/>
      <c r="O6" s="137" t="s">
        <v>190</v>
      </c>
      <c r="P6" s="137"/>
      <c r="Q6" s="137"/>
      <c r="R6" s="137" t="s">
        <v>191</v>
      </c>
      <c r="S6" s="137"/>
      <c r="T6" s="137"/>
      <c r="U6" s="137" t="s">
        <v>42</v>
      </c>
      <c r="V6" s="137"/>
      <c r="W6" s="137"/>
      <c r="X6" s="137" t="s">
        <v>192</v>
      </c>
      <c r="Y6" s="137"/>
      <c r="Z6" s="137"/>
      <c r="AA6" s="137" t="s">
        <v>193</v>
      </c>
      <c r="AB6" s="137"/>
      <c r="AC6" s="137"/>
      <c r="AD6" s="137" t="s">
        <v>194</v>
      </c>
      <c r="AE6" s="137"/>
      <c r="AF6" s="137"/>
      <c r="AG6" s="137" t="s">
        <v>195</v>
      </c>
      <c r="AH6" s="137"/>
      <c r="AI6" s="137"/>
      <c r="AJ6" s="137" t="s">
        <v>196</v>
      </c>
      <c r="AK6" s="137"/>
      <c r="AL6" s="137"/>
      <c r="AM6" s="137" t="s">
        <v>197</v>
      </c>
      <c r="AN6" s="137"/>
      <c r="AO6" s="137"/>
    </row>
    <row r="7" spans="1:41" x14ac:dyDescent="0.2">
      <c r="A7" s="118" t="s">
        <v>198</v>
      </c>
      <c r="B7" s="118" t="s">
        <v>199</v>
      </c>
      <c r="C7" s="138" t="s">
        <v>200</v>
      </c>
      <c r="D7" s="139" t="s">
        <v>201</v>
      </c>
      <c r="E7" s="139" t="s">
        <v>202</v>
      </c>
      <c r="F7" s="139">
        <v>2017</v>
      </c>
      <c r="G7" s="139">
        <v>2018</v>
      </c>
      <c r="H7" s="139" t="s">
        <v>77</v>
      </c>
      <c r="I7" s="139">
        <v>2017</v>
      </c>
      <c r="J7" s="139">
        <v>2018</v>
      </c>
      <c r="K7" s="139" t="s">
        <v>77</v>
      </c>
      <c r="L7" s="139">
        <v>2017</v>
      </c>
      <c r="M7" s="139">
        <v>2018</v>
      </c>
      <c r="N7" s="139" t="s">
        <v>77</v>
      </c>
      <c r="O7" s="139">
        <v>2017</v>
      </c>
      <c r="P7" s="139">
        <v>2018</v>
      </c>
      <c r="Q7" s="139" t="s">
        <v>77</v>
      </c>
      <c r="R7" s="139">
        <v>2017</v>
      </c>
      <c r="S7" s="139">
        <v>2018</v>
      </c>
      <c r="T7" s="139" t="s">
        <v>77</v>
      </c>
      <c r="U7" s="139">
        <v>2017</v>
      </c>
      <c r="V7" s="139">
        <v>2018</v>
      </c>
      <c r="W7" s="139" t="s">
        <v>77</v>
      </c>
      <c r="X7" s="139">
        <v>2017</v>
      </c>
      <c r="Y7" s="139">
        <v>2018</v>
      </c>
      <c r="Z7" s="139" t="s">
        <v>77</v>
      </c>
      <c r="AA7" s="139">
        <v>2017</v>
      </c>
      <c r="AB7" s="139">
        <v>2018</v>
      </c>
      <c r="AC7" s="139" t="s">
        <v>77</v>
      </c>
      <c r="AD7" s="139">
        <v>2017</v>
      </c>
      <c r="AE7" s="139">
        <v>2018</v>
      </c>
      <c r="AF7" s="139" t="s">
        <v>77</v>
      </c>
      <c r="AG7" s="139">
        <v>2017</v>
      </c>
      <c r="AH7" s="139">
        <v>2018</v>
      </c>
      <c r="AI7" s="139" t="s">
        <v>77</v>
      </c>
      <c r="AJ7" s="139">
        <v>2017</v>
      </c>
      <c r="AK7" s="139">
        <v>2018</v>
      </c>
      <c r="AL7" s="139" t="s">
        <v>77</v>
      </c>
      <c r="AM7" s="139">
        <v>2017</v>
      </c>
      <c r="AN7" s="139">
        <v>2018</v>
      </c>
      <c r="AO7" s="139" t="s">
        <v>77</v>
      </c>
    </row>
    <row r="8" spans="1:41" x14ac:dyDescent="0.2">
      <c r="A8" s="119">
        <v>9</v>
      </c>
      <c r="B8" s="120" t="s">
        <v>113</v>
      </c>
      <c r="C8" s="140">
        <v>14</v>
      </c>
      <c r="D8" s="133">
        <v>10</v>
      </c>
      <c r="E8" s="133">
        <v>4</v>
      </c>
      <c r="F8" s="133">
        <v>66031.006999999998</v>
      </c>
      <c r="G8" s="134">
        <v>71063.341</v>
      </c>
      <c r="H8" s="135">
        <v>107.62116803701025</v>
      </c>
      <c r="I8" s="136">
        <v>67279.668999999994</v>
      </c>
      <c r="J8" s="134">
        <v>70590.270999999993</v>
      </c>
      <c r="K8" s="135">
        <v>104.92065738313903</v>
      </c>
      <c r="L8" s="136">
        <v>2571.5810000000001</v>
      </c>
      <c r="M8" s="134">
        <v>3274.64</v>
      </c>
      <c r="N8" s="135">
        <v>127.33956270481077</v>
      </c>
      <c r="O8" s="136">
        <v>3820.2429999999999</v>
      </c>
      <c r="P8" s="134">
        <v>2801.57</v>
      </c>
      <c r="Q8" s="135">
        <v>73.334863776990105</v>
      </c>
      <c r="R8" s="136">
        <v>463.02699999999999</v>
      </c>
      <c r="S8" s="134">
        <v>580.34199999999998</v>
      </c>
      <c r="T8" s="135">
        <v>125.33653545041649</v>
      </c>
      <c r="U8" s="136">
        <v>2108.5540000000001</v>
      </c>
      <c r="V8" s="134">
        <v>2694.2979999999998</v>
      </c>
      <c r="W8" s="135">
        <v>127.779416604934</v>
      </c>
      <c r="X8" s="136">
        <v>3820.2429999999999</v>
      </c>
      <c r="Y8" s="134">
        <v>2801.57</v>
      </c>
      <c r="Z8" s="135">
        <v>73.334863776990105</v>
      </c>
      <c r="AA8" s="136">
        <v>-1711.6890000000001</v>
      </c>
      <c r="AB8" s="134">
        <v>-107.27200000000001</v>
      </c>
      <c r="AC8" s="135">
        <v>6.2670263114385856</v>
      </c>
      <c r="AD8" s="136">
        <v>21026.5</v>
      </c>
      <c r="AE8" s="134">
        <v>22111.471000000001</v>
      </c>
      <c r="AF8" s="135">
        <v>105.16001712125176</v>
      </c>
      <c r="AG8" s="136">
        <v>13446.636</v>
      </c>
      <c r="AH8" s="134">
        <v>14025.706</v>
      </c>
      <c r="AI8" s="135">
        <v>104.30643024768425</v>
      </c>
      <c r="AJ8" s="136">
        <v>202</v>
      </c>
      <c r="AK8" s="134">
        <v>210</v>
      </c>
      <c r="AL8" s="135">
        <v>103.96039603960396</v>
      </c>
      <c r="AM8" s="136">
        <v>5547.2920792079203</v>
      </c>
      <c r="AN8" s="134">
        <v>5565.7563492063491</v>
      </c>
      <c r="AO8" s="135">
        <v>100.33285195253438</v>
      </c>
    </row>
    <row r="9" spans="1:41" x14ac:dyDescent="0.2">
      <c r="A9" s="121">
        <v>19</v>
      </c>
      <c r="B9" s="122" t="s">
        <v>88</v>
      </c>
      <c r="C9" s="141">
        <v>13</v>
      </c>
      <c r="D9" s="123">
        <v>9</v>
      </c>
      <c r="E9" s="123">
        <v>4</v>
      </c>
      <c r="F9" s="123">
        <v>159333.717</v>
      </c>
      <c r="G9" s="124">
        <v>158070.48499999999</v>
      </c>
      <c r="H9" s="125">
        <v>99.207178478112084</v>
      </c>
      <c r="I9" s="126">
        <v>158392.39000000001</v>
      </c>
      <c r="J9" s="124">
        <v>158047.02799999999</v>
      </c>
      <c r="K9" s="125">
        <v>99.78195795896508</v>
      </c>
      <c r="L9" s="126">
        <v>1994.8630000000001</v>
      </c>
      <c r="M9" s="124">
        <v>2795.4160000000002</v>
      </c>
      <c r="N9" s="125">
        <v>140.13072576913802</v>
      </c>
      <c r="O9" s="126">
        <v>1053.5360000000001</v>
      </c>
      <c r="P9" s="124">
        <v>2771.9589999999998</v>
      </c>
      <c r="Q9" s="125">
        <v>263.1100408528992</v>
      </c>
      <c r="R9" s="126">
        <v>243.078</v>
      </c>
      <c r="S9" s="124">
        <v>580.02599999999995</v>
      </c>
      <c r="T9" s="125">
        <v>238.61723397427986</v>
      </c>
      <c r="U9" s="126">
        <v>1751.7850000000001</v>
      </c>
      <c r="V9" s="124">
        <v>2218.56</v>
      </c>
      <c r="W9" s="125">
        <v>126.64567855073538</v>
      </c>
      <c r="X9" s="126">
        <v>1053.5360000000001</v>
      </c>
      <c r="Y9" s="124">
        <v>2775.1289999999999</v>
      </c>
      <c r="Z9" s="125">
        <v>263.4109323269447</v>
      </c>
      <c r="AA9" s="126">
        <v>698.24900000000002</v>
      </c>
      <c r="AB9" s="124">
        <v>-556.56899999999996</v>
      </c>
      <c r="AC9" s="125" t="s">
        <v>203</v>
      </c>
      <c r="AD9" s="126">
        <v>45780.911</v>
      </c>
      <c r="AE9" s="124">
        <v>46630.226000000002</v>
      </c>
      <c r="AF9" s="125">
        <v>101.85517278151148</v>
      </c>
      <c r="AG9" s="126">
        <v>29352.609</v>
      </c>
      <c r="AH9" s="124">
        <v>29569.032999999999</v>
      </c>
      <c r="AI9" s="125">
        <v>100.73732457649676</v>
      </c>
      <c r="AJ9" s="126">
        <v>397</v>
      </c>
      <c r="AK9" s="124">
        <v>402</v>
      </c>
      <c r="AL9" s="125">
        <v>101.25944584382871</v>
      </c>
      <c r="AM9" s="126">
        <v>6161.336901763224</v>
      </c>
      <c r="AN9" s="124">
        <v>6129.5673714759541</v>
      </c>
      <c r="AO9" s="125">
        <v>99.484372778281653</v>
      </c>
    </row>
    <row r="10" spans="1:41" x14ac:dyDescent="0.2">
      <c r="A10" s="121">
        <v>3</v>
      </c>
      <c r="B10" s="122" t="s">
        <v>134</v>
      </c>
      <c r="C10" s="141">
        <v>12</v>
      </c>
      <c r="D10" s="123">
        <v>9</v>
      </c>
      <c r="E10" s="123">
        <v>3</v>
      </c>
      <c r="F10" s="123">
        <v>98051.388999999996</v>
      </c>
      <c r="G10" s="124">
        <v>109500.774</v>
      </c>
      <c r="H10" s="125">
        <v>111.67692280218489</v>
      </c>
      <c r="I10" s="126">
        <v>99707.748000000007</v>
      </c>
      <c r="J10" s="124">
        <v>118640.946</v>
      </c>
      <c r="K10" s="125">
        <v>118.98869283458293</v>
      </c>
      <c r="L10" s="126">
        <v>1289.1869999999999</v>
      </c>
      <c r="M10" s="124">
        <v>1440.31</v>
      </c>
      <c r="N10" s="125">
        <v>111.72234904633696</v>
      </c>
      <c r="O10" s="126">
        <v>2945.5459999999998</v>
      </c>
      <c r="P10" s="124">
        <v>10580.482</v>
      </c>
      <c r="Q10" s="125">
        <v>359.20274203831821</v>
      </c>
      <c r="R10" s="126">
        <v>183.39099999999999</v>
      </c>
      <c r="S10" s="124">
        <v>444.00400000000002</v>
      </c>
      <c r="T10" s="125">
        <v>242.10784607750654</v>
      </c>
      <c r="U10" s="126">
        <v>1105.796</v>
      </c>
      <c r="V10" s="124">
        <v>996.30600000000004</v>
      </c>
      <c r="W10" s="125">
        <v>90.098535353718049</v>
      </c>
      <c r="X10" s="126">
        <v>2945.5459999999998</v>
      </c>
      <c r="Y10" s="124">
        <v>10580.482</v>
      </c>
      <c r="Z10" s="125">
        <v>359.20274203831821</v>
      </c>
      <c r="AA10" s="126">
        <v>-1839.75</v>
      </c>
      <c r="AB10" s="124">
        <v>-9584.1759999999995</v>
      </c>
      <c r="AC10" s="125">
        <v>520.94991167278158</v>
      </c>
      <c r="AD10" s="126">
        <v>32780.898000000001</v>
      </c>
      <c r="AE10" s="124">
        <v>36845.353000000003</v>
      </c>
      <c r="AF10" s="125">
        <v>112.39885191674736</v>
      </c>
      <c r="AG10" s="126">
        <v>21311.074000000001</v>
      </c>
      <c r="AH10" s="124">
        <v>23957.596000000001</v>
      </c>
      <c r="AI10" s="125">
        <v>112.41852944624003</v>
      </c>
      <c r="AJ10" s="126">
        <v>376</v>
      </c>
      <c r="AK10" s="124">
        <v>357</v>
      </c>
      <c r="AL10" s="125">
        <v>94.946808510638306</v>
      </c>
      <c r="AM10" s="126">
        <v>4723.1990248226948</v>
      </c>
      <c r="AN10" s="124">
        <v>5592.3426704014937</v>
      </c>
      <c r="AO10" s="125">
        <v>118.40158843637604</v>
      </c>
    </row>
    <row r="11" spans="1:41" x14ac:dyDescent="0.2">
      <c r="A11" s="121">
        <v>17</v>
      </c>
      <c r="B11" s="122" t="s">
        <v>204</v>
      </c>
      <c r="C11" s="141">
        <v>11</v>
      </c>
      <c r="D11" s="123">
        <v>7</v>
      </c>
      <c r="E11" s="123">
        <v>4</v>
      </c>
      <c r="F11" s="123">
        <v>414573.14799999999</v>
      </c>
      <c r="G11" s="124">
        <v>408156.31400000001</v>
      </c>
      <c r="H11" s="125">
        <v>98.452182918513572</v>
      </c>
      <c r="I11" s="126">
        <v>422088.49099999998</v>
      </c>
      <c r="J11" s="124">
        <v>407009.96899999998</v>
      </c>
      <c r="K11" s="125">
        <v>96.427639624980912</v>
      </c>
      <c r="L11" s="126">
        <v>2254.239</v>
      </c>
      <c r="M11" s="124">
        <v>3369.3989999999999</v>
      </c>
      <c r="N11" s="125">
        <v>149.46946619236024</v>
      </c>
      <c r="O11" s="126">
        <v>9769.5820000000003</v>
      </c>
      <c r="P11" s="124">
        <v>2223.0540000000001</v>
      </c>
      <c r="Q11" s="125">
        <v>22.754852766474553</v>
      </c>
      <c r="R11" s="126">
        <v>297.69799999999998</v>
      </c>
      <c r="S11" s="124">
        <v>628.55999999999995</v>
      </c>
      <c r="T11" s="125">
        <v>211.14014874134187</v>
      </c>
      <c r="U11" s="126">
        <v>1956.5409999999999</v>
      </c>
      <c r="V11" s="124">
        <v>2740.8389999999999</v>
      </c>
      <c r="W11" s="125">
        <v>140.08594759833807</v>
      </c>
      <c r="X11" s="126">
        <v>9769.5820000000003</v>
      </c>
      <c r="Y11" s="124">
        <v>2223.0540000000001</v>
      </c>
      <c r="Z11" s="125">
        <v>22.754852766474553</v>
      </c>
      <c r="AA11" s="126">
        <v>-7813.0410000000002</v>
      </c>
      <c r="AB11" s="124">
        <v>517.78499999999997</v>
      </c>
      <c r="AC11" s="125" t="s">
        <v>203</v>
      </c>
      <c r="AD11" s="126">
        <v>111645.012</v>
      </c>
      <c r="AE11" s="124">
        <v>113385.819</v>
      </c>
      <c r="AF11" s="125">
        <v>101.55923401217424</v>
      </c>
      <c r="AG11" s="126">
        <v>70465.684999999998</v>
      </c>
      <c r="AH11" s="124">
        <v>71113.868000000002</v>
      </c>
      <c r="AI11" s="125">
        <v>100.91985623924609</v>
      </c>
      <c r="AJ11" s="126">
        <v>872</v>
      </c>
      <c r="AK11" s="124">
        <v>895</v>
      </c>
      <c r="AL11" s="125">
        <v>102.6376146788991</v>
      </c>
      <c r="AM11" s="126">
        <v>6734.105982415902</v>
      </c>
      <c r="AN11" s="124">
        <v>6621.4029795158285</v>
      </c>
      <c r="AO11" s="125">
        <v>98.326385073321347</v>
      </c>
    </row>
    <row r="12" spans="1:41" x14ac:dyDescent="0.2">
      <c r="A12" s="121">
        <v>8</v>
      </c>
      <c r="B12" s="122" t="s">
        <v>205</v>
      </c>
      <c r="C12" s="141">
        <v>10</v>
      </c>
      <c r="D12" s="123">
        <v>5</v>
      </c>
      <c r="E12" s="123">
        <v>5</v>
      </c>
      <c r="F12" s="123">
        <v>337424.571</v>
      </c>
      <c r="G12" s="124">
        <v>337334.033</v>
      </c>
      <c r="H12" s="125">
        <v>99.973167929136963</v>
      </c>
      <c r="I12" s="126">
        <v>337664.038</v>
      </c>
      <c r="J12" s="124">
        <v>343313.24400000001</v>
      </c>
      <c r="K12" s="125">
        <v>101.67302565990164</v>
      </c>
      <c r="L12" s="126">
        <v>1394.09</v>
      </c>
      <c r="M12" s="124">
        <v>2151.4090000000001</v>
      </c>
      <c r="N12" s="125">
        <v>154.32353721782667</v>
      </c>
      <c r="O12" s="126">
        <v>1633.557</v>
      </c>
      <c r="P12" s="124">
        <v>8130.62</v>
      </c>
      <c r="Q12" s="125">
        <v>497.72490338567923</v>
      </c>
      <c r="R12" s="126">
        <v>759.93299999999999</v>
      </c>
      <c r="S12" s="124">
        <v>449.92099999999999</v>
      </c>
      <c r="T12" s="125">
        <v>59.205350998048509</v>
      </c>
      <c r="U12" s="126">
        <v>634.15700000000004</v>
      </c>
      <c r="V12" s="124">
        <v>1701.4880000000001</v>
      </c>
      <c r="W12" s="125">
        <v>268.30705960826737</v>
      </c>
      <c r="X12" s="126">
        <v>1633.557</v>
      </c>
      <c r="Y12" s="124">
        <v>8130.62</v>
      </c>
      <c r="Z12" s="125">
        <v>497.72490338567923</v>
      </c>
      <c r="AA12" s="126">
        <v>-999.4</v>
      </c>
      <c r="AB12" s="124">
        <v>-6429.1319999999996</v>
      </c>
      <c r="AC12" s="125">
        <v>643.29917950770459</v>
      </c>
      <c r="AD12" s="126">
        <v>84423.646999999997</v>
      </c>
      <c r="AE12" s="124">
        <v>90156.536999999997</v>
      </c>
      <c r="AF12" s="125">
        <v>106.79062111590608</v>
      </c>
      <c r="AG12" s="126">
        <v>53390.267</v>
      </c>
      <c r="AH12" s="124">
        <v>56809.62</v>
      </c>
      <c r="AI12" s="125">
        <v>106.40445008450699</v>
      </c>
      <c r="AJ12" s="126">
        <v>744</v>
      </c>
      <c r="AK12" s="124">
        <v>758</v>
      </c>
      <c r="AL12" s="125">
        <v>101.88172043010752</v>
      </c>
      <c r="AM12" s="126">
        <v>5980.0926299283155</v>
      </c>
      <c r="AN12" s="124">
        <v>6245.5606860158305</v>
      </c>
      <c r="AO12" s="125">
        <v>104.43919638901475</v>
      </c>
    </row>
    <row r="13" spans="1:41" x14ac:dyDescent="0.2">
      <c r="A13" s="121">
        <v>14</v>
      </c>
      <c r="B13" s="122" t="s">
        <v>206</v>
      </c>
      <c r="C13" s="141">
        <v>10</v>
      </c>
      <c r="D13" s="123">
        <v>7</v>
      </c>
      <c r="E13" s="123">
        <v>3</v>
      </c>
      <c r="F13" s="123">
        <v>210884.52600000001</v>
      </c>
      <c r="G13" s="124">
        <v>218361.00099999999</v>
      </c>
      <c r="H13" s="125">
        <v>103.54529331374461</v>
      </c>
      <c r="I13" s="126">
        <v>248667.228</v>
      </c>
      <c r="J13" s="124">
        <v>218652.58600000001</v>
      </c>
      <c r="K13" s="125">
        <v>87.929795879656496</v>
      </c>
      <c r="L13" s="126">
        <v>831.47400000000005</v>
      </c>
      <c r="M13" s="124">
        <v>1551.2249999999999</v>
      </c>
      <c r="N13" s="125">
        <v>186.5632599455906</v>
      </c>
      <c r="O13" s="126">
        <v>38614.175999999999</v>
      </c>
      <c r="P13" s="124">
        <v>1842.81</v>
      </c>
      <c r="Q13" s="125">
        <v>4.7723665008415566</v>
      </c>
      <c r="R13" s="126">
        <v>238.512</v>
      </c>
      <c r="S13" s="124">
        <v>170.48500000000001</v>
      </c>
      <c r="T13" s="125">
        <v>71.478583886764596</v>
      </c>
      <c r="U13" s="126">
        <v>592.96199999999999</v>
      </c>
      <c r="V13" s="124">
        <v>1380.74</v>
      </c>
      <c r="W13" s="125">
        <v>232.85471918942528</v>
      </c>
      <c r="X13" s="126">
        <v>38614.175999999999</v>
      </c>
      <c r="Y13" s="124">
        <v>1842.81</v>
      </c>
      <c r="Z13" s="125">
        <v>4.7723665008415566</v>
      </c>
      <c r="AA13" s="126">
        <v>-38021.214</v>
      </c>
      <c r="AB13" s="124">
        <v>-462.07</v>
      </c>
      <c r="AC13" s="125">
        <v>1.2152952296578432</v>
      </c>
      <c r="AD13" s="126">
        <v>69453.562999999995</v>
      </c>
      <c r="AE13" s="124">
        <v>72823.641000000003</v>
      </c>
      <c r="AF13" s="125">
        <v>104.85227518133232</v>
      </c>
      <c r="AG13" s="126">
        <v>44550.205000000002</v>
      </c>
      <c r="AH13" s="124">
        <v>46620.133999999998</v>
      </c>
      <c r="AI13" s="125">
        <v>104.64628389476547</v>
      </c>
      <c r="AJ13" s="126">
        <v>678</v>
      </c>
      <c r="AK13" s="124">
        <v>685</v>
      </c>
      <c r="AL13" s="125">
        <v>101.03244837758112</v>
      </c>
      <c r="AM13" s="126">
        <v>5475.6889134709927</v>
      </c>
      <c r="AN13" s="124">
        <v>5671.5491484184922</v>
      </c>
      <c r="AO13" s="125">
        <v>103.57690581116934</v>
      </c>
    </row>
    <row r="14" spans="1:41" x14ac:dyDescent="0.2">
      <c r="A14" s="121">
        <v>1</v>
      </c>
      <c r="B14" s="122" t="s">
        <v>207</v>
      </c>
      <c r="C14" s="123">
        <v>9</v>
      </c>
      <c r="D14" s="123">
        <v>7</v>
      </c>
      <c r="E14" s="123">
        <v>2</v>
      </c>
      <c r="F14" s="123">
        <v>116795.261</v>
      </c>
      <c r="G14" s="124">
        <v>120885.8</v>
      </c>
      <c r="H14" s="125">
        <v>103.50231590303993</v>
      </c>
      <c r="I14" s="126">
        <v>117974.17600000001</v>
      </c>
      <c r="J14" s="124">
        <v>120946.573</v>
      </c>
      <c r="K14" s="125">
        <v>102.51953190162565</v>
      </c>
      <c r="L14" s="126">
        <v>325.28199999999998</v>
      </c>
      <c r="M14" s="124">
        <v>377.512</v>
      </c>
      <c r="N14" s="125">
        <v>116.05683683695993</v>
      </c>
      <c r="O14" s="126">
        <v>1504.1969999999999</v>
      </c>
      <c r="P14" s="124">
        <v>438.28500000000003</v>
      </c>
      <c r="Q14" s="125">
        <v>29.137473349567912</v>
      </c>
      <c r="R14" s="126">
        <v>57.713000000000001</v>
      </c>
      <c r="S14" s="124">
        <v>20.655999999999999</v>
      </c>
      <c r="T14" s="125">
        <v>35.790896331848977</v>
      </c>
      <c r="U14" s="126">
        <v>267.56900000000002</v>
      </c>
      <c r="V14" s="124">
        <v>356.85599999999999</v>
      </c>
      <c r="W14" s="125">
        <v>133.36971024296537</v>
      </c>
      <c r="X14" s="126">
        <v>1504.1969999999999</v>
      </c>
      <c r="Y14" s="124">
        <v>438.28500000000003</v>
      </c>
      <c r="Z14" s="125">
        <v>29.137473349567912</v>
      </c>
      <c r="AA14" s="126">
        <v>-1236.6279999999999</v>
      </c>
      <c r="AB14" s="124">
        <v>-81.429000000000002</v>
      </c>
      <c r="AC14" s="125">
        <v>6.5847611407796034</v>
      </c>
      <c r="AD14" s="126">
        <v>28561.627</v>
      </c>
      <c r="AE14" s="124">
        <v>30370.583999999999</v>
      </c>
      <c r="AF14" s="125">
        <v>106.33352224647426</v>
      </c>
      <c r="AG14" s="126">
        <v>18161.349999999999</v>
      </c>
      <c r="AH14" s="124">
        <v>19337.909</v>
      </c>
      <c r="AI14" s="125">
        <v>106.47836752223816</v>
      </c>
      <c r="AJ14" s="126">
        <v>245</v>
      </c>
      <c r="AK14" s="124">
        <v>257</v>
      </c>
      <c r="AL14" s="125">
        <v>104.89795918367346</v>
      </c>
      <c r="AM14" s="126">
        <v>6177.3299319727894</v>
      </c>
      <c r="AN14" s="124">
        <v>6270.3985084306105</v>
      </c>
      <c r="AO14" s="125">
        <v>101.50661495310642</v>
      </c>
    </row>
    <row r="15" spans="1:41" x14ac:dyDescent="0.2">
      <c r="A15" s="121">
        <v>13</v>
      </c>
      <c r="B15" s="122" t="s">
        <v>208</v>
      </c>
      <c r="C15" s="123">
        <v>9</v>
      </c>
      <c r="D15" s="123">
        <v>6</v>
      </c>
      <c r="E15" s="123">
        <v>3</v>
      </c>
      <c r="F15" s="123">
        <v>156772.31200000001</v>
      </c>
      <c r="G15" s="124">
        <v>157574.13500000001</v>
      </c>
      <c r="H15" s="125">
        <v>100.51145702309985</v>
      </c>
      <c r="I15" s="126">
        <v>160789.14799999999</v>
      </c>
      <c r="J15" s="124">
        <v>158896.274</v>
      </c>
      <c r="K15" s="125">
        <v>98.82276010318806</v>
      </c>
      <c r="L15" s="126">
        <v>2472.8029999999999</v>
      </c>
      <c r="M15" s="124">
        <v>2690.0790000000002</v>
      </c>
      <c r="N15" s="125">
        <v>108.786627968342</v>
      </c>
      <c r="O15" s="126">
        <v>6489.6390000000001</v>
      </c>
      <c r="P15" s="124">
        <v>4012.2179999999998</v>
      </c>
      <c r="Q15" s="125">
        <v>61.824979787011273</v>
      </c>
      <c r="R15" s="126">
        <v>969.59500000000003</v>
      </c>
      <c r="S15" s="124">
        <v>946.71</v>
      </c>
      <c r="T15" s="125">
        <v>97.639736178507519</v>
      </c>
      <c r="U15" s="126">
        <v>1503.2080000000001</v>
      </c>
      <c r="V15" s="124">
        <v>1743.3689999999999</v>
      </c>
      <c r="W15" s="125">
        <v>115.97656478677601</v>
      </c>
      <c r="X15" s="126">
        <v>6489.6390000000001</v>
      </c>
      <c r="Y15" s="124">
        <v>4012.2179999999998</v>
      </c>
      <c r="Z15" s="125">
        <v>61.824979787011273</v>
      </c>
      <c r="AA15" s="126">
        <v>-4986.4309999999996</v>
      </c>
      <c r="AB15" s="124">
        <v>-2268.8490000000002</v>
      </c>
      <c r="AC15" s="125">
        <v>45.500459146030501</v>
      </c>
      <c r="AD15" s="126">
        <v>47392.156000000003</v>
      </c>
      <c r="AE15" s="124">
        <v>48996.796000000002</v>
      </c>
      <c r="AF15" s="125">
        <v>103.38587676829896</v>
      </c>
      <c r="AG15" s="126">
        <v>31784.004000000001</v>
      </c>
      <c r="AH15" s="124">
        <v>32617.393</v>
      </c>
      <c r="AI15" s="125">
        <v>102.62203906090623</v>
      </c>
      <c r="AJ15" s="126">
        <v>403</v>
      </c>
      <c r="AK15" s="124">
        <v>397</v>
      </c>
      <c r="AL15" s="125">
        <v>98.511166253101734</v>
      </c>
      <c r="AM15" s="126">
        <v>6572.3746898263025</v>
      </c>
      <c r="AN15" s="124">
        <v>6846.6400083963053</v>
      </c>
      <c r="AO15" s="125">
        <v>104.17300186787206</v>
      </c>
    </row>
    <row r="16" spans="1:41" x14ac:dyDescent="0.2">
      <c r="A16" s="121">
        <v>4</v>
      </c>
      <c r="B16" s="122" t="s">
        <v>209</v>
      </c>
      <c r="C16" s="123">
        <v>8</v>
      </c>
      <c r="D16" s="123">
        <v>7</v>
      </c>
      <c r="E16" s="123">
        <v>1</v>
      </c>
      <c r="F16" s="123">
        <v>127957.647</v>
      </c>
      <c r="G16" s="124">
        <v>127369.94500000001</v>
      </c>
      <c r="H16" s="125">
        <v>99.540705839956559</v>
      </c>
      <c r="I16" s="126">
        <v>127189.804</v>
      </c>
      <c r="J16" s="124">
        <v>126761.49099999999</v>
      </c>
      <c r="K16" s="125">
        <v>99.663248950363979</v>
      </c>
      <c r="L16" s="126">
        <v>1668.374</v>
      </c>
      <c r="M16" s="124">
        <v>1390.08</v>
      </c>
      <c r="N16" s="125">
        <v>83.319447557921663</v>
      </c>
      <c r="O16" s="126">
        <v>900.53099999999995</v>
      </c>
      <c r="P16" s="124">
        <v>781.62599999999998</v>
      </c>
      <c r="Q16" s="125">
        <v>86.79612362039731</v>
      </c>
      <c r="R16" s="126">
        <v>363.56599999999997</v>
      </c>
      <c r="S16" s="124">
        <v>357.02</v>
      </c>
      <c r="T16" s="125">
        <v>98.199501603560293</v>
      </c>
      <c r="U16" s="126">
        <v>1304.808</v>
      </c>
      <c r="V16" s="124">
        <v>1033.06</v>
      </c>
      <c r="W16" s="125">
        <v>79.17333431432057</v>
      </c>
      <c r="X16" s="126">
        <v>900.53099999999995</v>
      </c>
      <c r="Y16" s="124">
        <v>781.62599999999998</v>
      </c>
      <c r="Z16" s="125">
        <v>86.79612362039731</v>
      </c>
      <c r="AA16" s="126">
        <v>404.27699999999999</v>
      </c>
      <c r="AB16" s="124">
        <v>251.434</v>
      </c>
      <c r="AC16" s="125">
        <v>62.193496043554298</v>
      </c>
      <c r="AD16" s="126">
        <v>30554.567999999999</v>
      </c>
      <c r="AE16" s="124">
        <v>32456.741000000002</v>
      </c>
      <c r="AF16" s="125">
        <v>106.22549466253295</v>
      </c>
      <c r="AG16" s="126">
        <v>21368.107</v>
      </c>
      <c r="AH16" s="124">
        <v>22513.989000000001</v>
      </c>
      <c r="AI16" s="125">
        <v>105.36258078453089</v>
      </c>
      <c r="AJ16" s="126">
        <v>284</v>
      </c>
      <c r="AK16" s="124">
        <v>286</v>
      </c>
      <c r="AL16" s="125">
        <v>100.70422535211267</v>
      </c>
      <c r="AM16" s="126">
        <v>6269.9844483568077</v>
      </c>
      <c r="AN16" s="124">
        <v>6560.0201048951049</v>
      </c>
      <c r="AO16" s="125">
        <v>104.62577952030341</v>
      </c>
    </row>
    <row r="17" spans="1:41" x14ac:dyDescent="0.2">
      <c r="A17" s="121">
        <v>7</v>
      </c>
      <c r="B17" s="122" t="s">
        <v>210</v>
      </c>
      <c r="C17" s="123">
        <v>8</v>
      </c>
      <c r="D17" s="123">
        <v>6</v>
      </c>
      <c r="E17" s="123">
        <v>2</v>
      </c>
      <c r="F17" s="123">
        <v>50586.608999999997</v>
      </c>
      <c r="G17" s="124">
        <v>51802.249000000003</v>
      </c>
      <c r="H17" s="125">
        <v>102.40308655596979</v>
      </c>
      <c r="I17" s="126">
        <v>50337.546000000002</v>
      </c>
      <c r="J17" s="124">
        <v>51579.705000000002</v>
      </c>
      <c r="K17" s="125">
        <v>102.46765903129247</v>
      </c>
      <c r="L17" s="126">
        <v>675.10599999999999</v>
      </c>
      <c r="M17" s="124">
        <v>827.29700000000003</v>
      </c>
      <c r="N17" s="125">
        <v>122.54327468575306</v>
      </c>
      <c r="O17" s="126">
        <v>426.04300000000001</v>
      </c>
      <c r="P17" s="124">
        <v>604.75300000000004</v>
      </c>
      <c r="Q17" s="125">
        <v>141.94647019197592</v>
      </c>
      <c r="R17" s="126">
        <v>85.873000000000005</v>
      </c>
      <c r="S17" s="124">
        <v>86.888999999999996</v>
      </c>
      <c r="T17" s="125">
        <v>101.1831425477158</v>
      </c>
      <c r="U17" s="126">
        <v>589.23299999999995</v>
      </c>
      <c r="V17" s="124">
        <v>740.40800000000002</v>
      </c>
      <c r="W17" s="125">
        <v>125.65623446073116</v>
      </c>
      <c r="X17" s="126">
        <v>426.04300000000001</v>
      </c>
      <c r="Y17" s="124">
        <v>604.75300000000004</v>
      </c>
      <c r="Z17" s="125">
        <v>141.94647019197592</v>
      </c>
      <c r="AA17" s="126">
        <v>163.19</v>
      </c>
      <c r="AB17" s="124">
        <v>135.655</v>
      </c>
      <c r="AC17" s="125">
        <v>83.127029842514858</v>
      </c>
      <c r="AD17" s="126">
        <v>12910.334000000001</v>
      </c>
      <c r="AE17" s="124">
        <v>13816.616</v>
      </c>
      <c r="AF17" s="125">
        <v>107.01981838734768</v>
      </c>
      <c r="AG17" s="126">
        <v>8188.6220000000003</v>
      </c>
      <c r="AH17" s="124">
        <v>8848.4140000000007</v>
      </c>
      <c r="AI17" s="125">
        <v>108.05742406964201</v>
      </c>
      <c r="AJ17" s="126">
        <v>150</v>
      </c>
      <c r="AK17" s="124">
        <v>155</v>
      </c>
      <c r="AL17" s="125">
        <v>103.33333333333334</v>
      </c>
      <c r="AM17" s="126">
        <v>4549.2344444444443</v>
      </c>
      <c r="AN17" s="124">
        <v>4757.2118279569895</v>
      </c>
      <c r="AO17" s="125">
        <v>104.57170071255679</v>
      </c>
    </row>
    <row r="18" spans="1:41" x14ac:dyDescent="0.2">
      <c r="A18" s="121">
        <v>21</v>
      </c>
      <c r="B18" s="122" t="s">
        <v>211</v>
      </c>
      <c r="C18" s="123">
        <v>7</v>
      </c>
      <c r="D18" s="123">
        <v>5</v>
      </c>
      <c r="E18" s="123">
        <v>2</v>
      </c>
      <c r="F18" s="123">
        <v>1005227.763</v>
      </c>
      <c r="G18" s="124">
        <v>962178.85699999996</v>
      </c>
      <c r="H18" s="125">
        <v>95.717497309114805</v>
      </c>
      <c r="I18" s="126">
        <v>783160.174</v>
      </c>
      <c r="J18" s="124">
        <v>760350.60199999996</v>
      </c>
      <c r="K18" s="125">
        <v>97.087495922641239</v>
      </c>
      <c r="L18" s="126">
        <v>222072.55499999999</v>
      </c>
      <c r="M18" s="124">
        <v>201831.68700000001</v>
      </c>
      <c r="N18" s="125">
        <v>90.885470741758255</v>
      </c>
      <c r="O18" s="126">
        <v>4.9660000000000002</v>
      </c>
      <c r="P18" s="124">
        <v>3.4319999999999999</v>
      </c>
      <c r="Q18" s="125">
        <v>69.109947643979055</v>
      </c>
      <c r="R18" s="126">
        <v>40596.561000000002</v>
      </c>
      <c r="S18" s="124">
        <v>37125.998</v>
      </c>
      <c r="T18" s="125">
        <v>91.451091140453983</v>
      </c>
      <c r="U18" s="126">
        <v>181475.39799999999</v>
      </c>
      <c r="V18" s="124">
        <v>164705.277</v>
      </c>
      <c r="W18" s="125">
        <v>90.759011312376344</v>
      </c>
      <c r="X18" s="126">
        <v>4.37</v>
      </c>
      <c r="Y18" s="124">
        <v>3.02</v>
      </c>
      <c r="Z18" s="125">
        <v>69.107551487414185</v>
      </c>
      <c r="AA18" s="126">
        <v>181471.02799999999</v>
      </c>
      <c r="AB18" s="124">
        <v>164702.25700000001</v>
      </c>
      <c r="AC18" s="125">
        <v>90.759532700723994</v>
      </c>
      <c r="AD18" s="126">
        <v>170917.886</v>
      </c>
      <c r="AE18" s="124">
        <v>166832.73800000001</v>
      </c>
      <c r="AF18" s="125">
        <v>97.609876827051323</v>
      </c>
      <c r="AG18" s="126">
        <v>105650.96799999999</v>
      </c>
      <c r="AH18" s="124">
        <v>103903.73299999999</v>
      </c>
      <c r="AI18" s="125">
        <v>98.346219601130386</v>
      </c>
      <c r="AJ18" s="126">
        <v>1280</v>
      </c>
      <c r="AK18" s="124">
        <v>1303</v>
      </c>
      <c r="AL18" s="125">
        <v>101.79687500000001</v>
      </c>
      <c r="AM18" s="126">
        <v>6878.3182291666672</v>
      </c>
      <c r="AN18" s="124">
        <v>6645.1607188539274</v>
      </c>
      <c r="AO18" s="125">
        <v>96.610254097810369</v>
      </c>
    </row>
    <row r="19" spans="1:41" x14ac:dyDescent="0.2">
      <c r="A19" s="121">
        <v>16</v>
      </c>
      <c r="B19" s="122" t="s">
        <v>212</v>
      </c>
      <c r="C19" s="123">
        <v>5</v>
      </c>
      <c r="D19" s="123">
        <v>3</v>
      </c>
      <c r="E19" s="123">
        <v>2</v>
      </c>
      <c r="F19" s="123">
        <v>108188.428</v>
      </c>
      <c r="G19" s="124">
        <v>118480.814</v>
      </c>
      <c r="H19" s="125">
        <v>109.51338899202787</v>
      </c>
      <c r="I19" s="126">
        <v>114963.863</v>
      </c>
      <c r="J19" s="124">
        <v>118679.8</v>
      </c>
      <c r="K19" s="125">
        <v>103.23226525538725</v>
      </c>
      <c r="L19" s="126">
        <v>317.678</v>
      </c>
      <c r="M19" s="124">
        <v>267.97399999999999</v>
      </c>
      <c r="N19" s="125">
        <v>84.353968483810647</v>
      </c>
      <c r="O19" s="126">
        <v>7093.1130000000003</v>
      </c>
      <c r="P19" s="124">
        <v>466.96</v>
      </c>
      <c r="Q19" s="125">
        <v>6.5832871970318259</v>
      </c>
      <c r="R19" s="126">
        <v>34.823999999999998</v>
      </c>
      <c r="S19" s="124">
        <v>42.4</v>
      </c>
      <c r="T19" s="125">
        <v>121.75511141741329</v>
      </c>
      <c r="U19" s="126">
        <v>282.85399999999998</v>
      </c>
      <c r="V19" s="124">
        <v>225.57400000000001</v>
      </c>
      <c r="W19" s="125">
        <v>79.749269941383176</v>
      </c>
      <c r="X19" s="126">
        <v>7093.1130000000003</v>
      </c>
      <c r="Y19" s="124">
        <v>466.96</v>
      </c>
      <c r="Z19" s="125">
        <v>6.5832871970318259</v>
      </c>
      <c r="AA19" s="126">
        <v>-6810.259</v>
      </c>
      <c r="AB19" s="124">
        <v>-241.386</v>
      </c>
      <c r="AC19" s="125">
        <v>3.5444466943180868</v>
      </c>
      <c r="AD19" s="126">
        <v>37422.286</v>
      </c>
      <c r="AE19" s="124">
        <v>37124.817999999999</v>
      </c>
      <c r="AF19" s="125">
        <v>99.20510468013633</v>
      </c>
      <c r="AG19" s="126">
        <v>24728.248</v>
      </c>
      <c r="AH19" s="124">
        <v>24498.046999999999</v>
      </c>
      <c r="AI19" s="125">
        <v>99.069076790236011</v>
      </c>
      <c r="AJ19" s="126">
        <v>396</v>
      </c>
      <c r="AK19" s="124">
        <v>391</v>
      </c>
      <c r="AL19" s="125">
        <v>98.73737373737373</v>
      </c>
      <c r="AM19" s="126">
        <v>5203.7558922558919</v>
      </c>
      <c r="AN19" s="124">
        <v>5221.2376385336747</v>
      </c>
      <c r="AO19" s="125">
        <v>100.33594477988098</v>
      </c>
    </row>
    <row r="20" spans="1:41" x14ac:dyDescent="0.2">
      <c r="A20" s="121">
        <v>18</v>
      </c>
      <c r="B20" s="122" t="s">
        <v>213</v>
      </c>
      <c r="C20" s="123">
        <v>5</v>
      </c>
      <c r="D20" s="123">
        <v>4</v>
      </c>
      <c r="E20" s="123">
        <v>1</v>
      </c>
      <c r="F20" s="123">
        <v>244091.53</v>
      </c>
      <c r="G20" s="124">
        <v>281534.07400000002</v>
      </c>
      <c r="H20" s="125">
        <v>115.33955070050976</v>
      </c>
      <c r="I20" s="126">
        <v>251221.041</v>
      </c>
      <c r="J20" s="124">
        <v>314297.30699999997</v>
      </c>
      <c r="K20" s="125">
        <v>125.10787541876319</v>
      </c>
      <c r="L20" s="126">
        <v>2748.3049999999998</v>
      </c>
      <c r="M20" s="124">
        <v>1857.117</v>
      </c>
      <c r="N20" s="125">
        <v>67.573176921775428</v>
      </c>
      <c r="O20" s="126">
        <v>9877.8160000000007</v>
      </c>
      <c r="P20" s="124">
        <v>34620.35</v>
      </c>
      <c r="Q20" s="125">
        <v>350.485876635078</v>
      </c>
      <c r="R20" s="126">
        <v>868.51300000000003</v>
      </c>
      <c r="S20" s="124">
        <v>670.05899999999997</v>
      </c>
      <c r="T20" s="125">
        <v>77.150140527545346</v>
      </c>
      <c r="U20" s="126">
        <v>1879.7919999999999</v>
      </c>
      <c r="V20" s="124">
        <v>1187.058</v>
      </c>
      <c r="W20" s="125">
        <v>63.148369606850117</v>
      </c>
      <c r="X20" s="126">
        <v>9877.8160000000007</v>
      </c>
      <c r="Y20" s="124">
        <v>34620.35</v>
      </c>
      <c r="Z20" s="125">
        <v>350.485876635078</v>
      </c>
      <c r="AA20" s="126">
        <v>-7998.0240000000003</v>
      </c>
      <c r="AB20" s="124">
        <v>-33433.292000000001</v>
      </c>
      <c r="AC20" s="125">
        <v>418.01940079199562</v>
      </c>
      <c r="AD20" s="126">
        <v>70207.532999999996</v>
      </c>
      <c r="AE20" s="124">
        <v>71874.740999999995</v>
      </c>
      <c r="AF20" s="125">
        <v>102.37468534893542</v>
      </c>
      <c r="AG20" s="126">
        <v>43375.96</v>
      </c>
      <c r="AH20" s="124">
        <v>44248.572999999997</v>
      </c>
      <c r="AI20" s="125">
        <v>102.01174337121299</v>
      </c>
      <c r="AJ20" s="126">
        <v>508</v>
      </c>
      <c r="AK20" s="124">
        <v>518</v>
      </c>
      <c r="AL20" s="125">
        <v>101.96850393700787</v>
      </c>
      <c r="AM20" s="126">
        <v>7115.479002624671</v>
      </c>
      <c r="AN20" s="124">
        <v>7118.496299871299</v>
      </c>
      <c r="AO20" s="125">
        <v>100.04240469609304</v>
      </c>
    </row>
    <row r="21" spans="1:41" x14ac:dyDescent="0.2">
      <c r="A21" s="121">
        <v>2</v>
      </c>
      <c r="B21" s="122" t="s">
        <v>214</v>
      </c>
      <c r="C21" s="123">
        <v>4</v>
      </c>
      <c r="D21" s="123">
        <v>4</v>
      </c>
      <c r="E21" s="123">
        <v>0</v>
      </c>
      <c r="F21" s="123">
        <v>78592.986000000004</v>
      </c>
      <c r="G21" s="124">
        <v>81675.163</v>
      </c>
      <c r="H21" s="125">
        <v>103.92169474258172</v>
      </c>
      <c r="I21" s="126">
        <v>78526.820000000007</v>
      </c>
      <c r="J21" s="124">
        <v>81447.782000000007</v>
      </c>
      <c r="K21" s="125">
        <v>103.71969984267795</v>
      </c>
      <c r="L21" s="126">
        <v>257.38200000000001</v>
      </c>
      <c r="M21" s="124">
        <v>227.381</v>
      </c>
      <c r="N21" s="125">
        <v>88.343784724650519</v>
      </c>
      <c r="O21" s="126">
        <v>191.21600000000001</v>
      </c>
      <c r="P21" s="124">
        <v>0</v>
      </c>
      <c r="Q21" s="125">
        <v>0</v>
      </c>
      <c r="R21" s="126">
        <v>122.646</v>
      </c>
      <c r="S21" s="124">
        <v>68.602999999999994</v>
      </c>
      <c r="T21" s="125">
        <v>55.935782659034949</v>
      </c>
      <c r="U21" s="126">
        <v>134.73599999999999</v>
      </c>
      <c r="V21" s="124">
        <v>158.77799999999999</v>
      </c>
      <c r="W21" s="125">
        <v>117.84378339864625</v>
      </c>
      <c r="X21" s="126">
        <v>191.21600000000001</v>
      </c>
      <c r="Y21" s="124">
        <v>0</v>
      </c>
      <c r="Z21" s="125">
        <v>0</v>
      </c>
      <c r="AA21" s="126">
        <v>-56.48</v>
      </c>
      <c r="AB21" s="124">
        <v>158.77799999999999</v>
      </c>
      <c r="AC21" s="125" t="s">
        <v>203</v>
      </c>
      <c r="AD21" s="126">
        <v>24015.235000000001</v>
      </c>
      <c r="AE21" s="124">
        <v>25341.745999999999</v>
      </c>
      <c r="AF21" s="125">
        <v>105.52362281693266</v>
      </c>
      <c r="AG21" s="126">
        <v>15506.045</v>
      </c>
      <c r="AH21" s="124">
        <v>16317.807000000001</v>
      </c>
      <c r="AI21" s="125">
        <v>105.23513249187656</v>
      </c>
      <c r="AJ21" s="126">
        <v>228</v>
      </c>
      <c r="AK21" s="124">
        <v>231</v>
      </c>
      <c r="AL21" s="125">
        <v>101.31578947368421</v>
      </c>
      <c r="AM21" s="126">
        <v>5667.4141081871348</v>
      </c>
      <c r="AN21" s="124">
        <v>5886.6547619047624</v>
      </c>
      <c r="AO21" s="125">
        <v>103.86844245951453</v>
      </c>
    </row>
    <row r="22" spans="1:41" x14ac:dyDescent="0.2">
      <c r="A22" s="121">
        <v>10</v>
      </c>
      <c r="B22" s="122" t="s">
        <v>215</v>
      </c>
      <c r="C22" s="123">
        <v>4</v>
      </c>
      <c r="D22" s="123">
        <v>3</v>
      </c>
      <c r="E22" s="123">
        <v>1</v>
      </c>
      <c r="F22" s="123">
        <v>36069.288999999997</v>
      </c>
      <c r="G22" s="124">
        <v>36217.976000000002</v>
      </c>
      <c r="H22" s="125">
        <v>100.41222603528448</v>
      </c>
      <c r="I22" s="126">
        <v>35840.822999999997</v>
      </c>
      <c r="J22" s="124">
        <v>35842.894999999997</v>
      </c>
      <c r="K22" s="125">
        <v>100.00578111724722</v>
      </c>
      <c r="L22" s="126">
        <v>288.87200000000001</v>
      </c>
      <c r="M22" s="124">
        <v>426.202</v>
      </c>
      <c r="N22" s="125">
        <v>147.54008695892992</v>
      </c>
      <c r="O22" s="126">
        <v>60.405999999999999</v>
      </c>
      <c r="P22" s="124">
        <v>51.121000000000002</v>
      </c>
      <c r="Q22" s="125">
        <v>84.629010363208963</v>
      </c>
      <c r="R22" s="126">
        <v>86.543999999999997</v>
      </c>
      <c r="S22" s="124">
        <v>77.013000000000005</v>
      </c>
      <c r="T22" s="125">
        <v>88.987104825291183</v>
      </c>
      <c r="U22" s="126">
        <v>212.17500000000001</v>
      </c>
      <c r="V22" s="124">
        <v>349.18900000000002</v>
      </c>
      <c r="W22" s="125">
        <v>164.5759396724402</v>
      </c>
      <c r="X22" s="126">
        <v>70.253</v>
      </c>
      <c r="Y22" s="124">
        <v>51.121000000000002</v>
      </c>
      <c r="Z22" s="125">
        <v>72.766999274052353</v>
      </c>
      <c r="AA22" s="126">
        <v>141.922</v>
      </c>
      <c r="AB22" s="124">
        <v>298.06799999999998</v>
      </c>
      <c r="AC22" s="125">
        <v>210.02240667408861</v>
      </c>
      <c r="AD22" s="126">
        <v>8677.902</v>
      </c>
      <c r="AE22" s="124">
        <v>9336.2510000000002</v>
      </c>
      <c r="AF22" s="125">
        <v>107.58649959402631</v>
      </c>
      <c r="AG22" s="126">
        <v>5540.9359999999997</v>
      </c>
      <c r="AH22" s="124">
        <v>6021.1940000000004</v>
      </c>
      <c r="AI22" s="125">
        <v>108.66745257479964</v>
      </c>
      <c r="AJ22" s="126">
        <v>86</v>
      </c>
      <c r="AK22" s="124">
        <v>88</v>
      </c>
      <c r="AL22" s="125">
        <v>102.32558139534885</v>
      </c>
      <c r="AM22" s="126">
        <v>5369.1240310077519</v>
      </c>
      <c r="AN22" s="124">
        <v>5701.8882575757571</v>
      </c>
      <c r="AO22" s="125">
        <v>106.19773774355419</v>
      </c>
    </row>
    <row r="23" spans="1:41" x14ac:dyDescent="0.2">
      <c r="A23" s="121">
        <v>15</v>
      </c>
      <c r="B23" s="122" t="s">
        <v>216</v>
      </c>
      <c r="C23" s="123">
        <v>4</v>
      </c>
      <c r="D23" s="123">
        <v>4</v>
      </c>
      <c r="E23" s="123">
        <v>0</v>
      </c>
      <c r="F23" s="123">
        <v>104208.913</v>
      </c>
      <c r="G23" s="124">
        <v>103206.48699999999</v>
      </c>
      <c r="H23" s="125">
        <v>99.038061168529794</v>
      </c>
      <c r="I23" s="126">
        <v>102779.867</v>
      </c>
      <c r="J23" s="124">
        <v>102096.96400000001</v>
      </c>
      <c r="K23" s="125">
        <v>99.335567344137544</v>
      </c>
      <c r="L23" s="126">
        <v>1429.046</v>
      </c>
      <c r="M23" s="124">
        <v>1109.5229999999999</v>
      </c>
      <c r="N23" s="125">
        <v>77.640817720353297</v>
      </c>
      <c r="O23" s="126">
        <v>0</v>
      </c>
      <c r="P23" s="124">
        <v>0</v>
      </c>
      <c r="Q23" s="125"/>
      <c r="R23" s="126">
        <v>363.08100000000002</v>
      </c>
      <c r="S23" s="124">
        <v>229.65700000000001</v>
      </c>
      <c r="T23" s="125">
        <v>63.252277040109504</v>
      </c>
      <c r="U23" s="126">
        <v>1065.9649999999999</v>
      </c>
      <c r="V23" s="124">
        <v>879.86599999999999</v>
      </c>
      <c r="W23" s="125">
        <v>82.541734484715718</v>
      </c>
      <c r="X23" s="126">
        <v>0</v>
      </c>
      <c r="Y23" s="124">
        <v>0</v>
      </c>
      <c r="Z23" s="125"/>
      <c r="AA23" s="126">
        <v>1065.9649999999999</v>
      </c>
      <c r="AB23" s="124">
        <v>879.86599999999999</v>
      </c>
      <c r="AC23" s="125">
        <v>82.541734484715718</v>
      </c>
      <c r="AD23" s="126">
        <v>33414.635999999999</v>
      </c>
      <c r="AE23" s="124">
        <v>33856.093999999997</v>
      </c>
      <c r="AF23" s="125">
        <v>101.32115160554196</v>
      </c>
      <c r="AG23" s="126">
        <v>21293.598000000002</v>
      </c>
      <c r="AH23" s="124">
        <v>21845.475999999999</v>
      </c>
      <c r="AI23" s="125">
        <v>102.59175551261934</v>
      </c>
      <c r="AJ23" s="126">
        <v>272</v>
      </c>
      <c r="AK23" s="124">
        <v>266</v>
      </c>
      <c r="AL23" s="125">
        <v>97.794117647058826</v>
      </c>
      <c r="AM23" s="126">
        <v>6523.7738970588243</v>
      </c>
      <c r="AN23" s="124">
        <v>6843.8208020050124</v>
      </c>
      <c r="AO23" s="125">
        <v>104.90585526102427</v>
      </c>
    </row>
    <row r="24" spans="1:41" x14ac:dyDescent="0.2">
      <c r="A24" s="121">
        <v>6</v>
      </c>
      <c r="B24" s="122" t="s">
        <v>217</v>
      </c>
      <c r="C24" s="123">
        <v>3</v>
      </c>
      <c r="D24" s="123">
        <v>3</v>
      </c>
      <c r="E24" s="123">
        <v>0</v>
      </c>
      <c r="F24" s="123">
        <v>50877.411</v>
      </c>
      <c r="G24" s="124">
        <v>66903.865000000005</v>
      </c>
      <c r="H24" s="125">
        <v>131.50013667165572</v>
      </c>
      <c r="I24" s="126">
        <v>48942.46</v>
      </c>
      <c r="J24" s="124">
        <v>65135.188999999998</v>
      </c>
      <c r="K24" s="125">
        <v>133.08523723572537</v>
      </c>
      <c r="L24" s="126">
        <v>1934.951</v>
      </c>
      <c r="M24" s="124">
        <v>1768.6759999999999</v>
      </c>
      <c r="N24" s="125">
        <v>91.406759137569892</v>
      </c>
      <c r="O24" s="126">
        <v>0</v>
      </c>
      <c r="P24" s="124">
        <v>0</v>
      </c>
      <c r="Q24" s="125"/>
      <c r="R24" s="126">
        <v>309.49099999999999</v>
      </c>
      <c r="S24" s="124">
        <v>345.00400000000002</v>
      </c>
      <c r="T24" s="125">
        <v>111.47464708182144</v>
      </c>
      <c r="U24" s="126">
        <v>1625.46</v>
      </c>
      <c r="V24" s="124">
        <v>1423.672</v>
      </c>
      <c r="W24" s="125">
        <v>87.585791099135008</v>
      </c>
      <c r="X24" s="126">
        <v>0</v>
      </c>
      <c r="Y24" s="124">
        <v>0</v>
      </c>
      <c r="Z24" s="125"/>
      <c r="AA24" s="126">
        <v>1625.46</v>
      </c>
      <c r="AB24" s="124">
        <v>1423.672</v>
      </c>
      <c r="AC24" s="125">
        <v>87.585791099135008</v>
      </c>
      <c r="AD24" s="126">
        <v>9896.2729999999992</v>
      </c>
      <c r="AE24" s="124">
        <v>13875.081</v>
      </c>
      <c r="AF24" s="125">
        <v>140.20511560261119</v>
      </c>
      <c r="AG24" s="126">
        <v>6389.3710000000001</v>
      </c>
      <c r="AH24" s="124">
        <v>8379.83</v>
      </c>
      <c r="AI24" s="125">
        <v>131.15265962799779</v>
      </c>
      <c r="AJ24" s="126">
        <v>92</v>
      </c>
      <c r="AK24" s="124">
        <v>123</v>
      </c>
      <c r="AL24" s="125">
        <v>133.69565217391303</v>
      </c>
      <c r="AM24" s="126">
        <v>5787.4737318840571</v>
      </c>
      <c r="AN24" s="124">
        <v>5677.3915989159896</v>
      </c>
      <c r="AO24" s="125">
        <v>98.097924274600004</v>
      </c>
    </row>
    <row r="25" spans="1:41" x14ac:dyDescent="0.2">
      <c r="A25" s="121">
        <v>5</v>
      </c>
      <c r="B25" s="122" t="s">
        <v>218</v>
      </c>
      <c r="C25" s="123">
        <v>2</v>
      </c>
      <c r="D25" s="123">
        <v>1</v>
      </c>
      <c r="E25" s="123">
        <v>1</v>
      </c>
      <c r="F25" s="123">
        <v>113229.838</v>
      </c>
      <c r="G25" s="124">
        <v>119846.917</v>
      </c>
      <c r="H25" s="125">
        <v>105.84393576541193</v>
      </c>
      <c r="I25" s="126">
        <v>119779.701</v>
      </c>
      <c r="J25" s="124">
        <v>118578.16099999999</v>
      </c>
      <c r="K25" s="125">
        <v>98.996875104906138</v>
      </c>
      <c r="L25" s="126">
        <v>0</v>
      </c>
      <c r="M25" s="124">
        <v>1767.1690000000001</v>
      </c>
      <c r="N25" s="125"/>
      <c r="O25" s="126">
        <v>6549.8630000000003</v>
      </c>
      <c r="P25" s="124">
        <v>498.41300000000001</v>
      </c>
      <c r="Q25" s="125">
        <v>7.6095179395355288</v>
      </c>
      <c r="R25" s="126">
        <v>-1147.0709999999999</v>
      </c>
      <c r="S25" s="124">
        <v>326.90199999999999</v>
      </c>
      <c r="T25" s="125" t="s">
        <v>203</v>
      </c>
      <c r="U25" s="126">
        <v>0</v>
      </c>
      <c r="V25" s="124">
        <v>1440.2670000000001</v>
      </c>
      <c r="W25" s="125"/>
      <c r="X25" s="126">
        <v>5402.7920000000004</v>
      </c>
      <c r="Y25" s="124">
        <v>498.41300000000001</v>
      </c>
      <c r="Z25" s="125">
        <v>9.225100651663066</v>
      </c>
      <c r="AA25" s="126">
        <v>-5402.7920000000004</v>
      </c>
      <c r="AB25" s="124">
        <v>941.85400000000004</v>
      </c>
      <c r="AC25" s="125" t="s">
        <v>203</v>
      </c>
      <c r="AD25" s="126">
        <v>36486.983</v>
      </c>
      <c r="AE25" s="124">
        <v>36450.989000000001</v>
      </c>
      <c r="AF25" s="125">
        <v>99.901351120206357</v>
      </c>
      <c r="AG25" s="126">
        <v>23033.072</v>
      </c>
      <c r="AH25" s="124">
        <v>23059.627</v>
      </c>
      <c r="AI25" s="125">
        <v>100.115290743675</v>
      </c>
      <c r="AJ25" s="126">
        <v>296</v>
      </c>
      <c r="AK25" s="124">
        <v>299</v>
      </c>
      <c r="AL25" s="125">
        <v>101.01351351351352</v>
      </c>
      <c r="AM25" s="126">
        <v>6484.5360360360355</v>
      </c>
      <c r="AN25" s="124">
        <v>6426.8748606465997</v>
      </c>
      <c r="AO25" s="125">
        <v>99.110789498755196</v>
      </c>
    </row>
    <row r="26" spans="1:41" x14ac:dyDescent="0.2">
      <c r="A26" s="121">
        <v>11</v>
      </c>
      <c r="B26" s="122" t="s">
        <v>219</v>
      </c>
      <c r="C26" s="123">
        <v>2</v>
      </c>
      <c r="D26" s="123">
        <v>1</v>
      </c>
      <c r="E26" s="123">
        <v>1</v>
      </c>
      <c r="F26" s="123">
        <v>37892.756999999998</v>
      </c>
      <c r="G26" s="124">
        <v>39196.671000000002</v>
      </c>
      <c r="H26" s="125">
        <v>103.44106394792018</v>
      </c>
      <c r="I26" s="126">
        <v>36812.108999999997</v>
      </c>
      <c r="J26" s="124">
        <v>37679.949000000001</v>
      </c>
      <c r="K26" s="125">
        <v>102.35748514164185</v>
      </c>
      <c r="L26" s="126">
        <v>1080.6479999999999</v>
      </c>
      <c r="M26" s="124">
        <v>1651.8420000000001</v>
      </c>
      <c r="N26" s="125">
        <v>152.8566193617163</v>
      </c>
      <c r="O26" s="126">
        <v>0</v>
      </c>
      <c r="P26" s="124">
        <v>135.12</v>
      </c>
      <c r="Q26" s="125"/>
      <c r="R26" s="126">
        <v>476.20299999999997</v>
      </c>
      <c r="S26" s="124">
        <v>362.68799999999999</v>
      </c>
      <c r="T26" s="125">
        <v>76.162476926856826</v>
      </c>
      <c r="U26" s="126">
        <v>604.44500000000005</v>
      </c>
      <c r="V26" s="124">
        <v>1289.154</v>
      </c>
      <c r="W26" s="125">
        <v>213.27895838331031</v>
      </c>
      <c r="X26" s="126">
        <v>0</v>
      </c>
      <c r="Y26" s="124">
        <v>135.12</v>
      </c>
      <c r="Z26" s="125"/>
      <c r="AA26" s="126">
        <v>604.44500000000005</v>
      </c>
      <c r="AB26" s="124">
        <v>1154.0340000000001</v>
      </c>
      <c r="AC26" s="125">
        <v>190.92456716491989</v>
      </c>
      <c r="AD26" s="126">
        <v>11186.669</v>
      </c>
      <c r="AE26" s="124">
        <v>12403.599</v>
      </c>
      <c r="AF26" s="125">
        <v>110.87839463203926</v>
      </c>
      <c r="AG26" s="126">
        <v>7218.7860000000001</v>
      </c>
      <c r="AH26" s="124">
        <v>8009.4120000000003</v>
      </c>
      <c r="AI26" s="125">
        <v>110.95234018573206</v>
      </c>
      <c r="AJ26" s="126">
        <v>104</v>
      </c>
      <c r="AK26" s="124">
        <v>111</v>
      </c>
      <c r="AL26" s="125">
        <v>106.73076923076923</v>
      </c>
      <c r="AM26" s="126">
        <v>5784.2836538461534</v>
      </c>
      <c r="AN26" s="124">
        <v>6013.0720720720719</v>
      </c>
      <c r="AO26" s="125">
        <v>103.95534575960481</v>
      </c>
    </row>
    <row r="27" spans="1:41" x14ac:dyDescent="0.2">
      <c r="A27" s="121">
        <v>12</v>
      </c>
      <c r="B27" s="122" t="s">
        <v>220</v>
      </c>
      <c r="C27" s="123">
        <v>2</v>
      </c>
      <c r="D27" s="123">
        <v>2</v>
      </c>
      <c r="E27" s="123">
        <v>0</v>
      </c>
      <c r="F27" s="123">
        <v>62574.330999999998</v>
      </c>
      <c r="G27" s="124">
        <v>76450.301999999996</v>
      </c>
      <c r="H27" s="125">
        <v>122.17518074623923</v>
      </c>
      <c r="I27" s="126">
        <v>61798.124000000003</v>
      </c>
      <c r="J27" s="124">
        <v>75714.531000000003</v>
      </c>
      <c r="K27" s="125">
        <v>122.51914151957104</v>
      </c>
      <c r="L27" s="126">
        <v>776.20699999999999</v>
      </c>
      <c r="M27" s="124">
        <v>735.77099999999996</v>
      </c>
      <c r="N27" s="125">
        <v>94.790564887974469</v>
      </c>
      <c r="O27" s="126">
        <v>0</v>
      </c>
      <c r="P27" s="124">
        <v>0</v>
      </c>
      <c r="Q27" s="125"/>
      <c r="R27" s="126">
        <v>248.21</v>
      </c>
      <c r="S27" s="124">
        <v>115.57</v>
      </c>
      <c r="T27" s="125">
        <v>46.561379477055723</v>
      </c>
      <c r="U27" s="126">
        <v>527.99699999999996</v>
      </c>
      <c r="V27" s="124">
        <v>620.20100000000002</v>
      </c>
      <c r="W27" s="125">
        <v>117.46297800934475</v>
      </c>
      <c r="X27" s="126">
        <v>0</v>
      </c>
      <c r="Y27" s="124">
        <v>0</v>
      </c>
      <c r="Z27" s="125"/>
      <c r="AA27" s="126">
        <v>527.99699999999996</v>
      </c>
      <c r="AB27" s="124">
        <v>620.20100000000002</v>
      </c>
      <c r="AC27" s="125">
        <v>117.46297800934475</v>
      </c>
      <c r="AD27" s="126">
        <v>15780.575000000001</v>
      </c>
      <c r="AE27" s="124">
        <v>21362.563999999998</v>
      </c>
      <c r="AF27" s="125">
        <v>135.37253236970136</v>
      </c>
      <c r="AG27" s="126">
        <v>10340.608</v>
      </c>
      <c r="AH27" s="124">
        <v>13814.710999999999</v>
      </c>
      <c r="AI27" s="125">
        <v>133.59669953642958</v>
      </c>
      <c r="AJ27" s="126">
        <v>214</v>
      </c>
      <c r="AK27" s="124">
        <v>221</v>
      </c>
      <c r="AL27" s="125">
        <v>103.27102803738318</v>
      </c>
      <c r="AM27" s="126">
        <v>4026.7165109034268</v>
      </c>
      <c r="AN27" s="124">
        <v>5209.1670437405728</v>
      </c>
      <c r="AO27" s="125">
        <v>129.36512986785488</v>
      </c>
    </row>
    <row r="28" spans="1:41" x14ac:dyDescent="0.2">
      <c r="A28" s="121">
        <v>20</v>
      </c>
      <c r="B28" s="122" t="s">
        <v>221</v>
      </c>
      <c r="C28" s="123">
        <v>1</v>
      </c>
      <c r="D28" s="123">
        <v>1</v>
      </c>
      <c r="E28" s="123">
        <v>0</v>
      </c>
      <c r="F28" s="123">
        <v>61405.118999999999</v>
      </c>
      <c r="G28" s="124">
        <v>61589.52</v>
      </c>
      <c r="H28" s="125">
        <v>100.30030232495764</v>
      </c>
      <c r="I28" s="126">
        <v>60515.370999999999</v>
      </c>
      <c r="J28" s="124">
        <v>61259.724000000002</v>
      </c>
      <c r="K28" s="125">
        <v>101.23002303001662</v>
      </c>
      <c r="L28" s="126">
        <v>889.74800000000005</v>
      </c>
      <c r="M28" s="124">
        <v>329.79599999999999</v>
      </c>
      <c r="N28" s="125">
        <v>37.066225493060955</v>
      </c>
      <c r="O28" s="126">
        <v>0</v>
      </c>
      <c r="P28" s="124">
        <v>0</v>
      </c>
      <c r="Q28" s="125"/>
      <c r="R28" s="126">
        <v>0</v>
      </c>
      <c r="S28" s="124">
        <v>0</v>
      </c>
      <c r="T28" s="125"/>
      <c r="U28" s="126">
        <v>889.74800000000005</v>
      </c>
      <c r="V28" s="124">
        <v>329.79599999999999</v>
      </c>
      <c r="W28" s="125">
        <v>37.066225493060955</v>
      </c>
      <c r="X28" s="126">
        <v>0</v>
      </c>
      <c r="Y28" s="124">
        <v>0</v>
      </c>
      <c r="Z28" s="125"/>
      <c r="AA28" s="126">
        <v>889.74800000000005</v>
      </c>
      <c r="AB28" s="124">
        <v>329.79599999999999</v>
      </c>
      <c r="AC28" s="125">
        <v>37.066225493060955</v>
      </c>
      <c r="AD28" s="126">
        <v>15980.233</v>
      </c>
      <c r="AE28" s="124">
        <v>16990.903999999999</v>
      </c>
      <c r="AF28" s="125">
        <v>106.32450728346703</v>
      </c>
      <c r="AG28" s="126">
        <v>11026.84</v>
      </c>
      <c r="AH28" s="124">
        <v>11735.058999999999</v>
      </c>
      <c r="AI28" s="125">
        <v>106.42268319845031</v>
      </c>
      <c r="AJ28" s="126">
        <v>140</v>
      </c>
      <c r="AK28" s="124">
        <v>142</v>
      </c>
      <c r="AL28" s="125">
        <v>101.42857142857142</v>
      </c>
      <c r="AM28" s="126">
        <v>6563.5952380952376</v>
      </c>
      <c r="AN28" s="124">
        <v>6886.7717136150241</v>
      </c>
      <c r="AO28" s="125">
        <v>104.92377216748625</v>
      </c>
    </row>
    <row r="29" spans="1:41" x14ac:dyDescent="0.2">
      <c r="A29" s="127">
        <v>22</v>
      </c>
      <c r="B29" s="128" t="s">
        <v>222</v>
      </c>
      <c r="C29" s="129">
        <v>143</v>
      </c>
      <c r="D29" s="129">
        <v>104</v>
      </c>
      <c r="E29" s="129">
        <v>39</v>
      </c>
      <c r="F29" s="129">
        <v>3640768.5520000001</v>
      </c>
      <c r="G29" s="130">
        <v>3707398.7230000002</v>
      </c>
      <c r="H29" s="131">
        <v>101.83011279207513</v>
      </c>
      <c r="I29" s="132">
        <v>3484430.591</v>
      </c>
      <c r="J29" s="130">
        <v>3545520.9909999999</v>
      </c>
      <c r="K29" s="131">
        <v>101.7532391133803</v>
      </c>
      <c r="L29" s="132">
        <v>247272.391</v>
      </c>
      <c r="M29" s="130">
        <v>231840.505</v>
      </c>
      <c r="N29" s="131">
        <v>93.759155262910042</v>
      </c>
      <c r="O29" s="132">
        <v>90934.43</v>
      </c>
      <c r="P29" s="130">
        <v>69962.773000000001</v>
      </c>
      <c r="Q29" s="131">
        <v>76.93760548122421</v>
      </c>
      <c r="R29" s="132">
        <v>45621.387999999999</v>
      </c>
      <c r="S29" s="130">
        <v>43628.506999999998</v>
      </c>
      <c r="T29" s="131">
        <v>95.631695817759862</v>
      </c>
      <c r="U29" s="132">
        <v>200513.18299999999</v>
      </c>
      <c r="V29" s="130">
        <v>188214.75599999999</v>
      </c>
      <c r="W29" s="131">
        <v>93.86652447684699</v>
      </c>
      <c r="X29" s="132">
        <v>89796.61</v>
      </c>
      <c r="Y29" s="130">
        <v>69965.531000000003</v>
      </c>
      <c r="Z29" s="131">
        <v>77.915559395839111</v>
      </c>
      <c r="AA29" s="132">
        <v>110716.573</v>
      </c>
      <c r="AB29" s="130">
        <v>118249.22500000001</v>
      </c>
      <c r="AC29" s="131">
        <v>106.80354512056655</v>
      </c>
      <c r="AD29" s="132">
        <v>918515.42700000003</v>
      </c>
      <c r="AE29" s="130">
        <v>953043.30900000001</v>
      </c>
      <c r="AF29" s="131">
        <v>103.7590965796593</v>
      </c>
      <c r="AG29" s="132">
        <v>586122.99100000004</v>
      </c>
      <c r="AH29" s="130">
        <v>607247.13100000005</v>
      </c>
      <c r="AI29" s="131">
        <v>103.60404562256798</v>
      </c>
      <c r="AJ29" s="132">
        <v>7967</v>
      </c>
      <c r="AK29" s="130">
        <v>8095</v>
      </c>
      <c r="AL29" s="131">
        <v>101.60662733776829</v>
      </c>
      <c r="AM29" s="132">
        <v>6130.7371135098947</v>
      </c>
      <c r="AN29" s="130">
        <v>6251.2572678608194</v>
      </c>
      <c r="AO29" s="131">
        <v>101.96583464793072</v>
      </c>
    </row>
  </sheetData>
  <mergeCells count="14">
    <mergeCell ref="AJ6:AL6"/>
    <mergeCell ref="AM6:AO6"/>
    <mergeCell ref="R6:T6"/>
    <mergeCell ref="U6:W6"/>
    <mergeCell ref="X6:Z6"/>
    <mergeCell ref="AA6:AC6"/>
    <mergeCell ref="AD6:AF6"/>
    <mergeCell ref="AG6:AI6"/>
    <mergeCell ref="A6:B6"/>
    <mergeCell ref="C6:E6"/>
    <mergeCell ref="F6:H6"/>
    <mergeCell ref="I6:K6"/>
    <mergeCell ref="L6:N6"/>
    <mergeCell ref="O6:Q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B1" workbookViewId="0">
      <selection activeCell="C33" sqref="C33"/>
    </sheetView>
  </sheetViews>
  <sheetFormatPr defaultRowHeight="12" x14ac:dyDescent="0.2"/>
  <cols>
    <col min="1" max="1" width="14.85546875" style="77" customWidth="1"/>
    <col min="2" max="2" width="50" style="76" bestFit="1" customWidth="1"/>
    <col min="3" max="3" width="12" style="76" bestFit="1" customWidth="1"/>
    <col min="4" max="5" width="7.7109375" style="76" customWidth="1"/>
    <col min="6" max="9" width="9.7109375" style="76" customWidth="1"/>
    <col min="10" max="10" width="19.140625" style="76" bestFit="1" customWidth="1"/>
    <col min="11" max="12" width="9.140625" style="76"/>
    <col min="13" max="13" width="11.140625" style="76" bestFit="1" customWidth="1"/>
    <col min="14" max="14" width="14.28515625" style="76" bestFit="1" customWidth="1"/>
    <col min="15" max="15" width="13.85546875" style="76" bestFit="1" customWidth="1"/>
    <col min="16" max="16" width="11.5703125" style="76" bestFit="1" customWidth="1"/>
    <col min="17" max="255" width="9.140625" style="76"/>
    <col min="256" max="256" width="14.85546875" style="76" customWidth="1"/>
    <col min="257" max="257" width="71.42578125" style="76" customWidth="1"/>
    <col min="258" max="258" width="19.42578125" style="76" customWidth="1"/>
    <col min="259" max="259" width="26.5703125" style="76" bestFit="1" customWidth="1"/>
    <col min="260" max="261" width="15.42578125" style="76" bestFit="1" customWidth="1"/>
    <col min="262" max="262" width="11.140625" style="76" bestFit="1" customWidth="1"/>
    <col min="263" max="263" width="13.42578125" style="76" bestFit="1" customWidth="1"/>
    <col min="264" max="265" width="13.5703125" style="76" bestFit="1" customWidth="1"/>
    <col min="266" max="511" width="9.140625" style="76"/>
    <col min="512" max="512" width="14.85546875" style="76" customWidth="1"/>
    <col min="513" max="513" width="71.42578125" style="76" customWidth="1"/>
    <col min="514" max="514" width="19.42578125" style="76" customWidth="1"/>
    <col min="515" max="515" width="26.5703125" style="76" bestFit="1" customWidth="1"/>
    <col min="516" max="517" width="15.42578125" style="76" bestFit="1" customWidth="1"/>
    <col min="518" max="518" width="11.140625" style="76" bestFit="1" customWidth="1"/>
    <col min="519" max="519" width="13.42578125" style="76" bestFit="1" customWidth="1"/>
    <col min="520" max="521" width="13.5703125" style="76" bestFit="1" customWidth="1"/>
    <col min="522" max="767" width="9.140625" style="76"/>
    <col min="768" max="768" width="14.85546875" style="76" customWidth="1"/>
    <col min="769" max="769" width="71.42578125" style="76" customWidth="1"/>
    <col min="770" max="770" width="19.42578125" style="76" customWidth="1"/>
    <col min="771" max="771" width="26.5703125" style="76" bestFit="1" customWidth="1"/>
    <col min="772" max="773" width="15.42578125" style="76" bestFit="1" customWidth="1"/>
    <col min="774" max="774" width="11.140625" style="76" bestFit="1" customWidth="1"/>
    <col min="775" max="775" width="13.42578125" style="76" bestFit="1" customWidth="1"/>
    <col min="776" max="777" width="13.5703125" style="76" bestFit="1" customWidth="1"/>
    <col min="778" max="1023" width="9.140625" style="76"/>
    <col min="1024" max="1024" width="14.85546875" style="76" customWidth="1"/>
    <col min="1025" max="1025" width="71.42578125" style="76" customWidth="1"/>
    <col min="1026" max="1026" width="19.42578125" style="76" customWidth="1"/>
    <col min="1027" max="1027" width="26.5703125" style="76" bestFit="1" customWidth="1"/>
    <col min="1028" max="1029" width="15.42578125" style="76" bestFit="1" customWidth="1"/>
    <col min="1030" max="1030" width="11.140625" style="76" bestFit="1" customWidth="1"/>
    <col min="1031" max="1031" width="13.42578125" style="76" bestFit="1" customWidth="1"/>
    <col min="1032" max="1033" width="13.5703125" style="76" bestFit="1" customWidth="1"/>
    <col min="1034" max="1279" width="9.140625" style="76"/>
    <col min="1280" max="1280" width="14.85546875" style="76" customWidth="1"/>
    <col min="1281" max="1281" width="71.42578125" style="76" customWidth="1"/>
    <col min="1282" max="1282" width="19.42578125" style="76" customWidth="1"/>
    <col min="1283" max="1283" width="26.5703125" style="76" bestFit="1" customWidth="1"/>
    <col min="1284" max="1285" width="15.42578125" style="76" bestFit="1" customWidth="1"/>
    <col min="1286" max="1286" width="11.140625" style="76" bestFit="1" customWidth="1"/>
    <col min="1287" max="1287" width="13.42578125" style="76" bestFit="1" customWidth="1"/>
    <col min="1288" max="1289" width="13.5703125" style="76" bestFit="1" customWidth="1"/>
    <col min="1290" max="1535" width="9.140625" style="76"/>
    <col min="1536" max="1536" width="14.85546875" style="76" customWidth="1"/>
    <col min="1537" max="1537" width="71.42578125" style="76" customWidth="1"/>
    <col min="1538" max="1538" width="19.42578125" style="76" customWidth="1"/>
    <col min="1539" max="1539" width="26.5703125" style="76" bestFit="1" customWidth="1"/>
    <col min="1540" max="1541" width="15.42578125" style="76" bestFit="1" customWidth="1"/>
    <col min="1542" max="1542" width="11.140625" style="76" bestFit="1" customWidth="1"/>
    <col min="1543" max="1543" width="13.42578125" style="76" bestFit="1" customWidth="1"/>
    <col min="1544" max="1545" width="13.5703125" style="76" bestFit="1" customWidth="1"/>
    <col min="1546" max="1791" width="9.140625" style="76"/>
    <col min="1792" max="1792" width="14.85546875" style="76" customWidth="1"/>
    <col min="1793" max="1793" width="71.42578125" style="76" customWidth="1"/>
    <col min="1794" max="1794" width="19.42578125" style="76" customWidth="1"/>
    <col min="1795" max="1795" width="26.5703125" style="76" bestFit="1" customWidth="1"/>
    <col min="1796" max="1797" width="15.42578125" style="76" bestFit="1" customWidth="1"/>
    <col min="1798" max="1798" width="11.140625" style="76" bestFit="1" customWidth="1"/>
    <col min="1799" max="1799" width="13.42578125" style="76" bestFit="1" customWidth="1"/>
    <col min="1800" max="1801" width="13.5703125" style="76" bestFit="1" customWidth="1"/>
    <col min="1802" max="2047" width="9.140625" style="76"/>
    <col min="2048" max="2048" width="14.85546875" style="76" customWidth="1"/>
    <col min="2049" max="2049" width="71.42578125" style="76" customWidth="1"/>
    <col min="2050" max="2050" width="19.42578125" style="76" customWidth="1"/>
    <col min="2051" max="2051" width="26.5703125" style="76" bestFit="1" customWidth="1"/>
    <col min="2052" max="2053" width="15.42578125" style="76" bestFit="1" customWidth="1"/>
    <col min="2054" max="2054" width="11.140625" style="76" bestFit="1" customWidth="1"/>
    <col min="2055" max="2055" width="13.42578125" style="76" bestFit="1" customWidth="1"/>
    <col min="2056" max="2057" width="13.5703125" style="76" bestFit="1" customWidth="1"/>
    <col min="2058" max="2303" width="9.140625" style="76"/>
    <col min="2304" max="2304" width="14.85546875" style="76" customWidth="1"/>
    <col min="2305" max="2305" width="71.42578125" style="76" customWidth="1"/>
    <col min="2306" max="2306" width="19.42578125" style="76" customWidth="1"/>
    <col min="2307" max="2307" width="26.5703125" style="76" bestFit="1" customWidth="1"/>
    <col min="2308" max="2309" width="15.42578125" style="76" bestFit="1" customWidth="1"/>
    <col min="2310" max="2310" width="11.140625" style="76" bestFit="1" customWidth="1"/>
    <col min="2311" max="2311" width="13.42578125" style="76" bestFit="1" customWidth="1"/>
    <col min="2312" max="2313" width="13.5703125" style="76" bestFit="1" customWidth="1"/>
    <col min="2314" max="2559" width="9.140625" style="76"/>
    <col min="2560" max="2560" width="14.85546875" style="76" customWidth="1"/>
    <col min="2561" max="2561" width="71.42578125" style="76" customWidth="1"/>
    <col min="2562" max="2562" width="19.42578125" style="76" customWidth="1"/>
    <col min="2563" max="2563" width="26.5703125" style="76" bestFit="1" customWidth="1"/>
    <col min="2564" max="2565" width="15.42578125" style="76" bestFit="1" customWidth="1"/>
    <col min="2566" max="2566" width="11.140625" style="76" bestFit="1" customWidth="1"/>
    <col min="2567" max="2567" width="13.42578125" style="76" bestFit="1" customWidth="1"/>
    <col min="2568" max="2569" width="13.5703125" style="76" bestFit="1" customWidth="1"/>
    <col min="2570" max="2815" width="9.140625" style="76"/>
    <col min="2816" max="2816" width="14.85546875" style="76" customWidth="1"/>
    <col min="2817" max="2817" width="71.42578125" style="76" customWidth="1"/>
    <col min="2818" max="2818" width="19.42578125" style="76" customWidth="1"/>
    <col min="2819" max="2819" width="26.5703125" style="76" bestFit="1" customWidth="1"/>
    <col min="2820" max="2821" width="15.42578125" style="76" bestFit="1" customWidth="1"/>
    <col min="2822" max="2822" width="11.140625" style="76" bestFit="1" customWidth="1"/>
    <col min="2823" max="2823" width="13.42578125" style="76" bestFit="1" customWidth="1"/>
    <col min="2824" max="2825" width="13.5703125" style="76" bestFit="1" customWidth="1"/>
    <col min="2826" max="3071" width="9.140625" style="76"/>
    <col min="3072" max="3072" width="14.85546875" style="76" customWidth="1"/>
    <col min="3073" max="3073" width="71.42578125" style="76" customWidth="1"/>
    <col min="3074" max="3074" width="19.42578125" style="76" customWidth="1"/>
    <col min="3075" max="3075" width="26.5703125" style="76" bestFit="1" customWidth="1"/>
    <col min="3076" max="3077" width="15.42578125" style="76" bestFit="1" customWidth="1"/>
    <col min="3078" max="3078" width="11.140625" style="76" bestFit="1" customWidth="1"/>
    <col min="3079" max="3079" width="13.42578125" style="76" bestFit="1" customWidth="1"/>
    <col min="3080" max="3081" width="13.5703125" style="76" bestFit="1" customWidth="1"/>
    <col min="3082" max="3327" width="9.140625" style="76"/>
    <col min="3328" max="3328" width="14.85546875" style="76" customWidth="1"/>
    <col min="3329" max="3329" width="71.42578125" style="76" customWidth="1"/>
    <col min="3330" max="3330" width="19.42578125" style="76" customWidth="1"/>
    <col min="3331" max="3331" width="26.5703125" style="76" bestFit="1" customWidth="1"/>
    <col min="3332" max="3333" width="15.42578125" style="76" bestFit="1" customWidth="1"/>
    <col min="3334" max="3334" width="11.140625" style="76" bestFit="1" customWidth="1"/>
    <col min="3335" max="3335" width="13.42578125" style="76" bestFit="1" customWidth="1"/>
    <col min="3336" max="3337" width="13.5703125" style="76" bestFit="1" customWidth="1"/>
    <col min="3338" max="3583" width="9.140625" style="76"/>
    <col min="3584" max="3584" width="14.85546875" style="76" customWidth="1"/>
    <col min="3585" max="3585" width="71.42578125" style="76" customWidth="1"/>
    <col min="3586" max="3586" width="19.42578125" style="76" customWidth="1"/>
    <col min="3587" max="3587" width="26.5703125" style="76" bestFit="1" customWidth="1"/>
    <col min="3588" max="3589" width="15.42578125" style="76" bestFit="1" customWidth="1"/>
    <col min="3590" max="3590" width="11.140625" style="76" bestFit="1" customWidth="1"/>
    <col min="3591" max="3591" width="13.42578125" style="76" bestFit="1" customWidth="1"/>
    <col min="3592" max="3593" width="13.5703125" style="76" bestFit="1" customWidth="1"/>
    <col min="3594" max="3839" width="9.140625" style="76"/>
    <col min="3840" max="3840" width="14.85546875" style="76" customWidth="1"/>
    <col min="3841" max="3841" width="71.42578125" style="76" customWidth="1"/>
    <col min="3842" max="3842" width="19.42578125" style="76" customWidth="1"/>
    <col min="3843" max="3843" width="26.5703125" style="76" bestFit="1" customWidth="1"/>
    <col min="3844" max="3845" width="15.42578125" style="76" bestFit="1" customWidth="1"/>
    <col min="3846" max="3846" width="11.140625" style="76" bestFit="1" customWidth="1"/>
    <col min="3847" max="3847" width="13.42578125" style="76" bestFit="1" customWidth="1"/>
    <col min="3848" max="3849" width="13.5703125" style="76" bestFit="1" customWidth="1"/>
    <col min="3850" max="4095" width="9.140625" style="76"/>
    <col min="4096" max="4096" width="14.85546875" style="76" customWidth="1"/>
    <col min="4097" max="4097" width="71.42578125" style="76" customWidth="1"/>
    <col min="4098" max="4098" width="19.42578125" style="76" customWidth="1"/>
    <col min="4099" max="4099" width="26.5703125" style="76" bestFit="1" customWidth="1"/>
    <col min="4100" max="4101" width="15.42578125" style="76" bestFit="1" customWidth="1"/>
    <col min="4102" max="4102" width="11.140625" style="76" bestFit="1" customWidth="1"/>
    <col min="4103" max="4103" width="13.42578125" style="76" bestFit="1" customWidth="1"/>
    <col min="4104" max="4105" width="13.5703125" style="76" bestFit="1" customWidth="1"/>
    <col min="4106" max="4351" width="9.140625" style="76"/>
    <col min="4352" max="4352" width="14.85546875" style="76" customWidth="1"/>
    <col min="4353" max="4353" width="71.42578125" style="76" customWidth="1"/>
    <col min="4354" max="4354" width="19.42578125" style="76" customWidth="1"/>
    <col min="4355" max="4355" width="26.5703125" style="76" bestFit="1" customWidth="1"/>
    <col min="4356" max="4357" width="15.42578125" style="76" bestFit="1" customWidth="1"/>
    <col min="4358" max="4358" width="11.140625" style="76" bestFit="1" customWidth="1"/>
    <col min="4359" max="4359" width="13.42578125" style="76" bestFit="1" customWidth="1"/>
    <col min="4360" max="4361" width="13.5703125" style="76" bestFit="1" customWidth="1"/>
    <col min="4362" max="4607" width="9.140625" style="76"/>
    <col min="4608" max="4608" width="14.85546875" style="76" customWidth="1"/>
    <col min="4609" max="4609" width="71.42578125" style="76" customWidth="1"/>
    <col min="4610" max="4610" width="19.42578125" style="76" customWidth="1"/>
    <col min="4611" max="4611" width="26.5703125" style="76" bestFit="1" customWidth="1"/>
    <col min="4612" max="4613" width="15.42578125" style="76" bestFit="1" customWidth="1"/>
    <col min="4614" max="4614" width="11.140625" style="76" bestFit="1" customWidth="1"/>
    <col min="4615" max="4615" width="13.42578125" style="76" bestFit="1" customWidth="1"/>
    <col min="4616" max="4617" width="13.5703125" style="76" bestFit="1" customWidth="1"/>
    <col min="4618" max="4863" width="9.140625" style="76"/>
    <col min="4864" max="4864" width="14.85546875" style="76" customWidth="1"/>
    <col min="4865" max="4865" width="71.42578125" style="76" customWidth="1"/>
    <col min="4866" max="4866" width="19.42578125" style="76" customWidth="1"/>
    <col min="4867" max="4867" width="26.5703125" style="76" bestFit="1" customWidth="1"/>
    <col min="4868" max="4869" width="15.42578125" style="76" bestFit="1" customWidth="1"/>
    <col min="4870" max="4870" width="11.140625" style="76" bestFit="1" customWidth="1"/>
    <col min="4871" max="4871" width="13.42578125" style="76" bestFit="1" customWidth="1"/>
    <col min="4872" max="4873" width="13.5703125" style="76" bestFit="1" customWidth="1"/>
    <col min="4874" max="5119" width="9.140625" style="76"/>
    <col min="5120" max="5120" width="14.85546875" style="76" customWidth="1"/>
    <col min="5121" max="5121" width="71.42578125" style="76" customWidth="1"/>
    <col min="5122" max="5122" width="19.42578125" style="76" customWidth="1"/>
    <col min="5123" max="5123" width="26.5703125" style="76" bestFit="1" customWidth="1"/>
    <col min="5124" max="5125" width="15.42578125" style="76" bestFit="1" customWidth="1"/>
    <col min="5126" max="5126" width="11.140625" style="76" bestFit="1" customWidth="1"/>
    <col min="5127" max="5127" width="13.42578125" style="76" bestFit="1" customWidth="1"/>
    <col min="5128" max="5129" width="13.5703125" style="76" bestFit="1" customWidth="1"/>
    <col min="5130" max="5375" width="9.140625" style="76"/>
    <col min="5376" max="5376" width="14.85546875" style="76" customWidth="1"/>
    <col min="5377" max="5377" width="71.42578125" style="76" customWidth="1"/>
    <col min="5378" max="5378" width="19.42578125" style="76" customWidth="1"/>
    <col min="5379" max="5379" width="26.5703125" style="76" bestFit="1" customWidth="1"/>
    <col min="5380" max="5381" width="15.42578125" style="76" bestFit="1" customWidth="1"/>
    <col min="5382" max="5382" width="11.140625" style="76" bestFit="1" customWidth="1"/>
    <col min="5383" max="5383" width="13.42578125" style="76" bestFit="1" customWidth="1"/>
    <col min="5384" max="5385" width="13.5703125" style="76" bestFit="1" customWidth="1"/>
    <col min="5386" max="5631" width="9.140625" style="76"/>
    <col min="5632" max="5632" width="14.85546875" style="76" customWidth="1"/>
    <col min="5633" max="5633" width="71.42578125" style="76" customWidth="1"/>
    <col min="5634" max="5634" width="19.42578125" style="76" customWidth="1"/>
    <col min="5635" max="5635" width="26.5703125" style="76" bestFit="1" customWidth="1"/>
    <col min="5636" max="5637" width="15.42578125" style="76" bestFit="1" customWidth="1"/>
    <col min="5638" max="5638" width="11.140625" style="76" bestFit="1" customWidth="1"/>
    <col min="5639" max="5639" width="13.42578125" style="76" bestFit="1" customWidth="1"/>
    <col min="5640" max="5641" width="13.5703125" style="76" bestFit="1" customWidth="1"/>
    <col min="5642" max="5887" width="9.140625" style="76"/>
    <col min="5888" max="5888" width="14.85546875" style="76" customWidth="1"/>
    <col min="5889" max="5889" width="71.42578125" style="76" customWidth="1"/>
    <col min="5890" max="5890" width="19.42578125" style="76" customWidth="1"/>
    <col min="5891" max="5891" width="26.5703125" style="76" bestFit="1" customWidth="1"/>
    <col min="5892" max="5893" width="15.42578125" style="76" bestFit="1" customWidth="1"/>
    <col min="5894" max="5894" width="11.140625" style="76" bestFit="1" customWidth="1"/>
    <col min="5895" max="5895" width="13.42578125" style="76" bestFit="1" customWidth="1"/>
    <col min="5896" max="5897" width="13.5703125" style="76" bestFit="1" customWidth="1"/>
    <col min="5898" max="6143" width="9.140625" style="76"/>
    <col min="6144" max="6144" width="14.85546875" style="76" customWidth="1"/>
    <col min="6145" max="6145" width="71.42578125" style="76" customWidth="1"/>
    <col min="6146" max="6146" width="19.42578125" style="76" customWidth="1"/>
    <col min="6147" max="6147" width="26.5703125" style="76" bestFit="1" customWidth="1"/>
    <col min="6148" max="6149" width="15.42578125" style="76" bestFit="1" customWidth="1"/>
    <col min="6150" max="6150" width="11.140625" style="76" bestFit="1" customWidth="1"/>
    <col min="6151" max="6151" width="13.42578125" style="76" bestFit="1" customWidth="1"/>
    <col min="6152" max="6153" width="13.5703125" style="76" bestFit="1" customWidth="1"/>
    <col min="6154" max="6399" width="9.140625" style="76"/>
    <col min="6400" max="6400" width="14.85546875" style="76" customWidth="1"/>
    <col min="6401" max="6401" width="71.42578125" style="76" customWidth="1"/>
    <col min="6402" max="6402" width="19.42578125" style="76" customWidth="1"/>
    <col min="6403" max="6403" width="26.5703125" style="76" bestFit="1" customWidth="1"/>
    <col min="6404" max="6405" width="15.42578125" style="76" bestFit="1" customWidth="1"/>
    <col min="6406" max="6406" width="11.140625" style="76" bestFit="1" customWidth="1"/>
    <col min="6407" max="6407" width="13.42578125" style="76" bestFit="1" customWidth="1"/>
    <col min="6408" max="6409" width="13.5703125" style="76" bestFit="1" customWidth="1"/>
    <col min="6410" max="6655" width="9.140625" style="76"/>
    <col min="6656" max="6656" width="14.85546875" style="76" customWidth="1"/>
    <col min="6657" max="6657" width="71.42578125" style="76" customWidth="1"/>
    <col min="6658" max="6658" width="19.42578125" style="76" customWidth="1"/>
    <col min="6659" max="6659" width="26.5703125" style="76" bestFit="1" customWidth="1"/>
    <col min="6660" max="6661" width="15.42578125" style="76" bestFit="1" customWidth="1"/>
    <col min="6662" max="6662" width="11.140625" style="76" bestFit="1" customWidth="1"/>
    <col min="6663" max="6663" width="13.42578125" style="76" bestFit="1" customWidth="1"/>
    <col min="6664" max="6665" width="13.5703125" style="76" bestFit="1" customWidth="1"/>
    <col min="6666" max="6911" width="9.140625" style="76"/>
    <col min="6912" max="6912" width="14.85546875" style="76" customWidth="1"/>
    <col min="6913" max="6913" width="71.42578125" style="76" customWidth="1"/>
    <col min="6914" max="6914" width="19.42578125" style="76" customWidth="1"/>
    <col min="6915" max="6915" width="26.5703125" style="76" bestFit="1" customWidth="1"/>
    <col min="6916" max="6917" width="15.42578125" style="76" bestFit="1" customWidth="1"/>
    <col min="6918" max="6918" width="11.140625" style="76" bestFit="1" customWidth="1"/>
    <col min="6919" max="6919" width="13.42578125" style="76" bestFit="1" customWidth="1"/>
    <col min="6920" max="6921" width="13.5703125" style="76" bestFit="1" customWidth="1"/>
    <col min="6922" max="7167" width="9.140625" style="76"/>
    <col min="7168" max="7168" width="14.85546875" style="76" customWidth="1"/>
    <col min="7169" max="7169" width="71.42578125" style="76" customWidth="1"/>
    <col min="7170" max="7170" width="19.42578125" style="76" customWidth="1"/>
    <col min="7171" max="7171" width="26.5703125" style="76" bestFit="1" customWidth="1"/>
    <col min="7172" max="7173" width="15.42578125" style="76" bestFit="1" customWidth="1"/>
    <col min="7174" max="7174" width="11.140625" style="76" bestFit="1" customWidth="1"/>
    <col min="7175" max="7175" width="13.42578125" style="76" bestFit="1" customWidth="1"/>
    <col min="7176" max="7177" width="13.5703125" style="76" bestFit="1" customWidth="1"/>
    <col min="7178" max="7423" width="9.140625" style="76"/>
    <col min="7424" max="7424" width="14.85546875" style="76" customWidth="1"/>
    <col min="7425" max="7425" width="71.42578125" style="76" customWidth="1"/>
    <col min="7426" max="7426" width="19.42578125" style="76" customWidth="1"/>
    <col min="7427" max="7427" width="26.5703125" style="76" bestFit="1" customWidth="1"/>
    <col min="7428" max="7429" width="15.42578125" style="76" bestFit="1" customWidth="1"/>
    <col min="7430" max="7430" width="11.140625" style="76" bestFit="1" customWidth="1"/>
    <col min="7431" max="7431" width="13.42578125" style="76" bestFit="1" customWidth="1"/>
    <col min="7432" max="7433" width="13.5703125" style="76" bestFit="1" customWidth="1"/>
    <col min="7434" max="7679" width="9.140625" style="76"/>
    <col min="7680" max="7680" width="14.85546875" style="76" customWidth="1"/>
    <col min="7681" max="7681" width="71.42578125" style="76" customWidth="1"/>
    <col min="7682" max="7682" width="19.42578125" style="76" customWidth="1"/>
    <col min="7683" max="7683" width="26.5703125" style="76" bestFit="1" customWidth="1"/>
    <col min="7684" max="7685" width="15.42578125" style="76" bestFit="1" customWidth="1"/>
    <col min="7686" max="7686" width="11.140625" style="76" bestFit="1" customWidth="1"/>
    <col min="7687" max="7687" width="13.42578125" style="76" bestFit="1" customWidth="1"/>
    <col min="7688" max="7689" width="13.5703125" style="76" bestFit="1" customWidth="1"/>
    <col min="7690" max="7935" width="9.140625" style="76"/>
    <col min="7936" max="7936" width="14.85546875" style="76" customWidth="1"/>
    <col min="7937" max="7937" width="71.42578125" style="76" customWidth="1"/>
    <col min="7938" max="7938" width="19.42578125" style="76" customWidth="1"/>
    <col min="7939" max="7939" width="26.5703125" style="76" bestFit="1" customWidth="1"/>
    <col min="7940" max="7941" width="15.42578125" style="76" bestFit="1" customWidth="1"/>
    <col min="7942" max="7942" width="11.140625" style="76" bestFit="1" customWidth="1"/>
    <col min="7943" max="7943" width="13.42578125" style="76" bestFit="1" customWidth="1"/>
    <col min="7944" max="7945" width="13.5703125" style="76" bestFit="1" customWidth="1"/>
    <col min="7946" max="8191" width="9.140625" style="76"/>
    <col min="8192" max="8192" width="14.85546875" style="76" customWidth="1"/>
    <col min="8193" max="8193" width="71.42578125" style="76" customWidth="1"/>
    <col min="8194" max="8194" width="19.42578125" style="76" customWidth="1"/>
    <col min="8195" max="8195" width="26.5703125" style="76" bestFit="1" customWidth="1"/>
    <col min="8196" max="8197" width="15.42578125" style="76" bestFit="1" customWidth="1"/>
    <col min="8198" max="8198" width="11.140625" style="76" bestFit="1" customWidth="1"/>
    <col min="8199" max="8199" width="13.42578125" style="76" bestFit="1" customWidth="1"/>
    <col min="8200" max="8201" width="13.5703125" style="76" bestFit="1" customWidth="1"/>
    <col min="8202" max="8447" width="9.140625" style="76"/>
    <col min="8448" max="8448" width="14.85546875" style="76" customWidth="1"/>
    <col min="8449" max="8449" width="71.42578125" style="76" customWidth="1"/>
    <col min="8450" max="8450" width="19.42578125" style="76" customWidth="1"/>
    <col min="8451" max="8451" width="26.5703125" style="76" bestFit="1" customWidth="1"/>
    <col min="8452" max="8453" width="15.42578125" style="76" bestFit="1" customWidth="1"/>
    <col min="8454" max="8454" width="11.140625" style="76" bestFit="1" customWidth="1"/>
    <col min="8455" max="8455" width="13.42578125" style="76" bestFit="1" customWidth="1"/>
    <col min="8456" max="8457" width="13.5703125" style="76" bestFit="1" customWidth="1"/>
    <col min="8458" max="8703" width="9.140625" style="76"/>
    <col min="8704" max="8704" width="14.85546875" style="76" customWidth="1"/>
    <col min="8705" max="8705" width="71.42578125" style="76" customWidth="1"/>
    <col min="8706" max="8706" width="19.42578125" style="76" customWidth="1"/>
    <col min="8707" max="8707" width="26.5703125" style="76" bestFit="1" customWidth="1"/>
    <col min="8708" max="8709" width="15.42578125" style="76" bestFit="1" customWidth="1"/>
    <col min="8710" max="8710" width="11.140625" style="76" bestFit="1" customWidth="1"/>
    <col min="8711" max="8711" width="13.42578125" style="76" bestFit="1" customWidth="1"/>
    <col min="8712" max="8713" width="13.5703125" style="76" bestFit="1" customWidth="1"/>
    <col min="8714" max="8959" width="9.140625" style="76"/>
    <col min="8960" max="8960" width="14.85546875" style="76" customWidth="1"/>
    <col min="8961" max="8961" width="71.42578125" style="76" customWidth="1"/>
    <col min="8962" max="8962" width="19.42578125" style="76" customWidth="1"/>
    <col min="8963" max="8963" width="26.5703125" style="76" bestFit="1" customWidth="1"/>
    <col min="8964" max="8965" width="15.42578125" style="76" bestFit="1" customWidth="1"/>
    <col min="8966" max="8966" width="11.140625" style="76" bestFit="1" customWidth="1"/>
    <col min="8967" max="8967" width="13.42578125" style="76" bestFit="1" customWidth="1"/>
    <col min="8968" max="8969" width="13.5703125" style="76" bestFit="1" customWidth="1"/>
    <col min="8970" max="9215" width="9.140625" style="76"/>
    <col min="9216" max="9216" width="14.85546875" style="76" customWidth="1"/>
    <col min="9217" max="9217" width="71.42578125" style="76" customWidth="1"/>
    <col min="9218" max="9218" width="19.42578125" style="76" customWidth="1"/>
    <col min="9219" max="9219" width="26.5703125" style="76" bestFit="1" customWidth="1"/>
    <col min="9220" max="9221" width="15.42578125" style="76" bestFit="1" customWidth="1"/>
    <col min="9222" max="9222" width="11.140625" style="76" bestFit="1" customWidth="1"/>
    <col min="9223" max="9223" width="13.42578125" style="76" bestFit="1" customWidth="1"/>
    <col min="9224" max="9225" width="13.5703125" style="76" bestFit="1" customWidth="1"/>
    <col min="9226" max="9471" width="9.140625" style="76"/>
    <col min="9472" max="9472" width="14.85546875" style="76" customWidth="1"/>
    <col min="9473" max="9473" width="71.42578125" style="76" customWidth="1"/>
    <col min="9474" max="9474" width="19.42578125" style="76" customWidth="1"/>
    <col min="9475" max="9475" width="26.5703125" style="76" bestFit="1" customWidth="1"/>
    <col min="9476" max="9477" width="15.42578125" style="76" bestFit="1" customWidth="1"/>
    <col min="9478" max="9478" width="11.140625" style="76" bestFit="1" customWidth="1"/>
    <col min="9479" max="9479" width="13.42578125" style="76" bestFit="1" customWidth="1"/>
    <col min="9480" max="9481" width="13.5703125" style="76" bestFit="1" customWidth="1"/>
    <col min="9482" max="9727" width="9.140625" style="76"/>
    <col min="9728" max="9728" width="14.85546875" style="76" customWidth="1"/>
    <col min="9729" max="9729" width="71.42578125" style="76" customWidth="1"/>
    <col min="9730" max="9730" width="19.42578125" style="76" customWidth="1"/>
    <col min="9731" max="9731" width="26.5703125" style="76" bestFit="1" customWidth="1"/>
    <col min="9732" max="9733" width="15.42578125" style="76" bestFit="1" customWidth="1"/>
    <col min="9734" max="9734" width="11.140625" style="76" bestFit="1" customWidth="1"/>
    <col min="9735" max="9735" width="13.42578125" style="76" bestFit="1" customWidth="1"/>
    <col min="9736" max="9737" width="13.5703125" style="76" bestFit="1" customWidth="1"/>
    <col min="9738" max="9983" width="9.140625" style="76"/>
    <col min="9984" max="9984" width="14.85546875" style="76" customWidth="1"/>
    <col min="9985" max="9985" width="71.42578125" style="76" customWidth="1"/>
    <col min="9986" max="9986" width="19.42578125" style="76" customWidth="1"/>
    <col min="9987" max="9987" width="26.5703125" style="76" bestFit="1" customWidth="1"/>
    <col min="9988" max="9989" width="15.42578125" style="76" bestFit="1" customWidth="1"/>
    <col min="9990" max="9990" width="11.140625" style="76" bestFit="1" customWidth="1"/>
    <col min="9991" max="9991" width="13.42578125" style="76" bestFit="1" customWidth="1"/>
    <col min="9992" max="9993" width="13.5703125" style="76" bestFit="1" customWidth="1"/>
    <col min="9994" max="10239" width="9.140625" style="76"/>
    <col min="10240" max="10240" width="14.85546875" style="76" customWidth="1"/>
    <col min="10241" max="10241" width="71.42578125" style="76" customWidth="1"/>
    <col min="10242" max="10242" width="19.42578125" style="76" customWidth="1"/>
    <col min="10243" max="10243" width="26.5703125" style="76" bestFit="1" customWidth="1"/>
    <col min="10244" max="10245" width="15.42578125" style="76" bestFit="1" customWidth="1"/>
    <col min="10246" max="10246" width="11.140625" style="76" bestFit="1" customWidth="1"/>
    <col min="10247" max="10247" width="13.42578125" style="76" bestFit="1" customWidth="1"/>
    <col min="10248" max="10249" width="13.5703125" style="76" bestFit="1" customWidth="1"/>
    <col min="10250" max="10495" width="9.140625" style="76"/>
    <col min="10496" max="10496" width="14.85546875" style="76" customWidth="1"/>
    <col min="10497" max="10497" width="71.42578125" style="76" customWidth="1"/>
    <col min="10498" max="10498" width="19.42578125" style="76" customWidth="1"/>
    <col min="10499" max="10499" width="26.5703125" style="76" bestFit="1" customWidth="1"/>
    <col min="10500" max="10501" width="15.42578125" style="76" bestFit="1" customWidth="1"/>
    <col min="10502" max="10502" width="11.140625" style="76" bestFit="1" customWidth="1"/>
    <col min="10503" max="10503" width="13.42578125" style="76" bestFit="1" customWidth="1"/>
    <col min="10504" max="10505" width="13.5703125" style="76" bestFit="1" customWidth="1"/>
    <col min="10506" max="10751" width="9.140625" style="76"/>
    <col min="10752" max="10752" width="14.85546875" style="76" customWidth="1"/>
    <col min="10753" max="10753" width="71.42578125" style="76" customWidth="1"/>
    <col min="10754" max="10754" width="19.42578125" style="76" customWidth="1"/>
    <col min="10755" max="10755" width="26.5703125" style="76" bestFit="1" customWidth="1"/>
    <col min="10756" max="10757" width="15.42578125" style="76" bestFit="1" customWidth="1"/>
    <col min="10758" max="10758" width="11.140625" style="76" bestFit="1" customWidth="1"/>
    <col min="10759" max="10759" width="13.42578125" style="76" bestFit="1" customWidth="1"/>
    <col min="10760" max="10761" width="13.5703125" style="76" bestFit="1" customWidth="1"/>
    <col min="10762" max="11007" width="9.140625" style="76"/>
    <col min="11008" max="11008" width="14.85546875" style="76" customWidth="1"/>
    <col min="11009" max="11009" width="71.42578125" style="76" customWidth="1"/>
    <col min="11010" max="11010" width="19.42578125" style="76" customWidth="1"/>
    <col min="11011" max="11011" width="26.5703125" style="76" bestFit="1" customWidth="1"/>
    <col min="11012" max="11013" width="15.42578125" style="76" bestFit="1" customWidth="1"/>
    <col min="11014" max="11014" width="11.140625" style="76" bestFit="1" customWidth="1"/>
    <col min="11015" max="11015" width="13.42578125" style="76" bestFit="1" customWidth="1"/>
    <col min="11016" max="11017" width="13.5703125" style="76" bestFit="1" customWidth="1"/>
    <col min="11018" max="11263" width="9.140625" style="76"/>
    <col min="11264" max="11264" width="14.85546875" style="76" customWidth="1"/>
    <col min="11265" max="11265" width="71.42578125" style="76" customWidth="1"/>
    <col min="11266" max="11266" width="19.42578125" style="76" customWidth="1"/>
    <col min="11267" max="11267" width="26.5703125" style="76" bestFit="1" customWidth="1"/>
    <col min="11268" max="11269" width="15.42578125" style="76" bestFit="1" customWidth="1"/>
    <col min="11270" max="11270" width="11.140625" style="76" bestFit="1" customWidth="1"/>
    <col min="11271" max="11271" width="13.42578125" style="76" bestFit="1" customWidth="1"/>
    <col min="11272" max="11273" width="13.5703125" style="76" bestFit="1" customWidth="1"/>
    <col min="11274" max="11519" width="9.140625" style="76"/>
    <col min="11520" max="11520" width="14.85546875" style="76" customWidth="1"/>
    <col min="11521" max="11521" width="71.42578125" style="76" customWidth="1"/>
    <col min="11522" max="11522" width="19.42578125" style="76" customWidth="1"/>
    <col min="11523" max="11523" width="26.5703125" style="76" bestFit="1" customWidth="1"/>
    <col min="11524" max="11525" width="15.42578125" style="76" bestFit="1" customWidth="1"/>
    <col min="11526" max="11526" width="11.140625" style="76" bestFit="1" customWidth="1"/>
    <col min="11527" max="11527" width="13.42578125" style="76" bestFit="1" customWidth="1"/>
    <col min="11528" max="11529" width="13.5703125" style="76" bestFit="1" customWidth="1"/>
    <col min="11530" max="11775" width="9.140625" style="76"/>
    <col min="11776" max="11776" width="14.85546875" style="76" customWidth="1"/>
    <col min="11777" max="11777" width="71.42578125" style="76" customWidth="1"/>
    <col min="11778" max="11778" width="19.42578125" style="76" customWidth="1"/>
    <col min="11779" max="11779" width="26.5703125" style="76" bestFit="1" customWidth="1"/>
    <col min="11780" max="11781" width="15.42578125" style="76" bestFit="1" customWidth="1"/>
    <col min="11782" max="11782" width="11.140625" style="76" bestFit="1" customWidth="1"/>
    <col min="11783" max="11783" width="13.42578125" style="76" bestFit="1" customWidth="1"/>
    <col min="11784" max="11785" width="13.5703125" style="76" bestFit="1" customWidth="1"/>
    <col min="11786" max="12031" width="9.140625" style="76"/>
    <col min="12032" max="12032" width="14.85546875" style="76" customWidth="1"/>
    <col min="12033" max="12033" width="71.42578125" style="76" customWidth="1"/>
    <col min="12034" max="12034" width="19.42578125" style="76" customWidth="1"/>
    <col min="12035" max="12035" width="26.5703125" style="76" bestFit="1" customWidth="1"/>
    <col min="12036" max="12037" width="15.42578125" style="76" bestFit="1" customWidth="1"/>
    <col min="12038" max="12038" width="11.140625" style="76" bestFit="1" customWidth="1"/>
    <col min="12039" max="12039" width="13.42578125" style="76" bestFit="1" customWidth="1"/>
    <col min="12040" max="12041" width="13.5703125" style="76" bestFit="1" customWidth="1"/>
    <col min="12042" max="12287" width="9.140625" style="76"/>
    <col min="12288" max="12288" width="14.85546875" style="76" customWidth="1"/>
    <col min="12289" max="12289" width="71.42578125" style="76" customWidth="1"/>
    <col min="12290" max="12290" width="19.42578125" style="76" customWidth="1"/>
    <col min="12291" max="12291" width="26.5703125" style="76" bestFit="1" customWidth="1"/>
    <col min="12292" max="12293" width="15.42578125" style="76" bestFit="1" customWidth="1"/>
    <col min="12294" max="12294" width="11.140625" style="76" bestFit="1" customWidth="1"/>
    <col min="12295" max="12295" width="13.42578125" style="76" bestFit="1" customWidth="1"/>
    <col min="12296" max="12297" width="13.5703125" style="76" bestFit="1" customWidth="1"/>
    <col min="12298" max="12543" width="9.140625" style="76"/>
    <col min="12544" max="12544" width="14.85546875" style="76" customWidth="1"/>
    <col min="12545" max="12545" width="71.42578125" style="76" customWidth="1"/>
    <col min="12546" max="12546" width="19.42578125" style="76" customWidth="1"/>
    <col min="12547" max="12547" width="26.5703125" style="76" bestFit="1" customWidth="1"/>
    <col min="12548" max="12549" width="15.42578125" style="76" bestFit="1" customWidth="1"/>
    <col min="12550" max="12550" width="11.140625" style="76" bestFit="1" customWidth="1"/>
    <col min="12551" max="12551" width="13.42578125" style="76" bestFit="1" customWidth="1"/>
    <col min="12552" max="12553" width="13.5703125" style="76" bestFit="1" customWidth="1"/>
    <col min="12554" max="12799" width="9.140625" style="76"/>
    <col min="12800" max="12800" width="14.85546875" style="76" customWidth="1"/>
    <col min="12801" max="12801" width="71.42578125" style="76" customWidth="1"/>
    <col min="12802" max="12802" width="19.42578125" style="76" customWidth="1"/>
    <col min="12803" max="12803" width="26.5703125" style="76" bestFit="1" customWidth="1"/>
    <col min="12804" max="12805" width="15.42578125" style="76" bestFit="1" customWidth="1"/>
    <col min="12806" max="12806" width="11.140625" style="76" bestFit="1" customWidth="1"/>
    <col min="12807" max="12807" width="13.42578125" style="76" bestFit="1" customWidth="1"/>
    <col min="12808" max="12809" width="13.5703125" style="76" bestFit="1" customWidth="1"/>
    <col min="12810" max="13055" width="9.140625" style="76"/>
    <col min="13056" max="13056" width="14.85546875" style="76" customWidth="1"/>
    <col min="13057" max="13057" width="71.42578125" style="76" customWidth="1"/>
    <col min="13058" max="13058" width="19.42578125" style="76" customWidth="1"/>
    <col min="13059" max="13059" width="26.5703125" style="76" bestFit="1" customWidth="1"/>
    <col min="13060" max="13061" width="15.42578125" style="76" bestFit="1" customWidth="1"/>
    <col min="13062" max="13062" width="11.140625" style="76" bestFit="1" customWidth="1"/>
    <col min="13063" max="13063" width="13.42578125" style="76" bestFit="1" customWidth="1"/>
    <col min="13064" max="13065" width="13.5703125" style="76" bestFit="1" customWidth="1"/>
    <col min="13066" max="13311" width="9.140625" style="76"/>
    <col min="13312" max="13312" width="14.85546875" style="76" customWidth="1"/>
    <col min="13313" max="13313" width="71.42578125" style="76" customWidth="1"/>
    <col min="13314" max="13314" width="19.42578125" style="76" customWidth="1"/>
    <col min="13315" max="13315" width="26.5703125" style="76" bestFit="1" customWidth="1"/>
    <col min="13316" max="13317" width="15.42578125" style="76" bestFit="1" customWidth="1"/>
    <col min="13318" max="13318" width="11.140625" style="76" bestFit="1" customWidth="1"/>
    <col min="13319" max="13319" width="13.42578125" style="76" bestFit="1" customWidth="1"/>
    <col min="13320" max="13321" width="13.5703125" style="76" bestFit="1" customWidth="1"/>
    <col min="13322" max="13567" width="9.140625" style="76"/>
    <col min="13568" max="13568" width="14.85546875" style="76" customWidth="1"/>
    <col min="13569" max="13569" width="71.42578125" style="76" customWidth="1"/>
    <col min="13570" max="13570" width="19.42578125" style="76" customWidth="1"/>
    <col min="13571" max="13571" width="26.5703125" style="76" bestFit="1" customWidth="1"/>
    <col min="13572" max="13573" width="15.42578125" style="76" bestFit="1" customWidth="1"/>
    <col min="13574" max="13574" width="11.140625" style="76" bestFit="1" customWidth="1"/>
    <col min="13575" max="13575" width="13.42578125" style="76" bestFit="1" customWidth="1"/>
    <col min="13576" max="13577" width="13.5703125" style="76" bestFit="1" customWidth="1"/>
    <col min="13578" max="13823" width="9.140625" style="76"/>
    <col min="13824" max="13824" width="14.85546875" style="76" customWidth="1"/>
    <col min="13825" max="13825" width="71.42578125" style="76" customWidth="1"/>
    <col min="13826" max="13826" width="19.42578125" style="76" customWidth="1"/>
    <col min="13827" max="13827" width="26.5703125" style="76" bestFit="1" customWidth="1"/>
    <col min="13828" max="13829" width="15.42578125" style="76" bestFit="1" customWidth="1"/>
    <col min="13830" max="13830" width="11.140625" style="76" bestFit="1" customWidth="1"/>
    <col min="13831" max="13831" width="13.42578125" style="76" bestFit="1" customWidth="1"/>
    <col min="13832" max="13833" width="13.5703125" style="76" bestFit="1" customWidth="1"/>
    <col min="13834" max="14079" width="9.140625" style="76"/>
    <col min="14080" max="14080" width="14.85546875" style="76" customWidth="1"/>
    <col min="14081" max="14081" width="71.42578125" style="76" customWidth="1"/>
    <col min="14082" max="14082" width="19.42578125" style="76" customWidth="1"/>
    <col min="14083" max="14083" width="26.5703125" style="76" bestFit="1" customWidth="1"/>
    <col min="14084" max="14085" width="15.42578125" style="76" bestFit="1" customWidth="1"/>
    <col min="14086" max="14086" width="11.140625" style="76" bestFit="1" customWidth="1"/>
    <col min="14087" max="14087" width="13.42578125" style="76" bestFit="1" customWidth="1"/>
    <col min="14088" max="14089" width="13.5703125" style="76" bestFit="1" customWidth="1"/>
    <col min="14090" max="14335" width="9.140625" style="76"/>
    <col min="14336" max="14336" width="14.85546875" style="76" customWidth="1"/>
    <col min="14337" max="14337" width="71.42578125" style="76" customWidth="1"/>
    <col min="14338" max="14338" width="19.42578125" style="76" customWidth="1"/>
    <col min="14339" max="14339" width="26.5703125" style="76" bestFit="1" customWidth="1"/>
    <col min="14340" max="14341" width="15.42578125" style="76" bestFit="1" customWidth="1"/>
    <col min="14342" max="14342" width="11.140625" style="76" bestFit="1" customWidth="1"/>
    <col min="14343" max="14343" width="13.42578125" style="76" bestFit="1" customWidth="1"/>
    <col min="14344" max="14345" width="13.5703125" style="76" bestFit="1" customWidth="1"/>
    <col min="14346" max="14591" width="9.140625" style="76"/>
    <col min="14592" max="14592" width="14.85546875" style="76" customWidth="1"/>
    <col min="14593" max="14593" width="71.42578125" style="76" customWidth="1"/>
    <col min="14594" max="14594" width="19.42578125" style="76" customWidth="1"/>
    <col min="14595" max="14595" width="26.5703125" style="76" bestFit="1" customWidth="1"/>
    <col min="14596" max="14597" width="15.42578125" style="76" bestFit="1" customWidth="1"/>
    <col min="14598" max="14598" width="11.140625" style="76" bestFit="1" customWidth="1"/>
    <col min="14599" max="14599" width="13.42578125" style="76" bestFit="1" customWidth="1"/>
    <col min="14600" max="14601" width="13.5703125" style="76" bestFit="1" customWidth="1"/>
    <col min="14602" max="14847" width="9.140625" style="76"/>
    <col min="14848" max="14848" width="14.85546875" style="76" customWidth="1"/>
    <col min="14849" max="14849" width="71.42578125" style="76" customWidth="1"/>
    <col min="14850" max="14850" width="19.42578125" style="76" customWidth="1"/>
    <col min="14851" max="14851" width="26.5703125" style="76" bestFit="1" customWidth="1"/>
    <col min="14852" max="14853" width="15.42578125" style="76" bestFit="1" customWidth="1"/>
    <col min="14854" max="14854" width="11.140625" style="76" bestFit="1" customWidth="1"/>
    <col min="14855" max="14855" width="13.42578125" style="76" bestFit="1" customWidth="1"/>
    <col min="14856" max="14857" width="13.5703125" style="76" bestFit="1" customWidth="1"/>
    <col min="14858" max="15103" width="9.140625" style="76"/>
    <col min="15104" max="15104" width="14.85546875" style="76" customWidth="1"/>
    <col min="15105" max="15105" width="71.42578125" style="76" customWidth="1"/>
    <col min="15106" max="15106" width="19.42578125" style="76" customWidth="1"/>
    <col min="15107" max="15107" width="26.5703125" style="76" bestFit="1" customWidth="1"/>
    <col min="15108" max="15109" width="15.42578125" style="76" bestFit="1" customWidth="1"/>
    <col min="15110" max="15110" width="11.140625" style="76" bestFit="1" customWidth="1"/>
    <col min="15111" max="15111" width="13.42578125" style="76" bestFit="1" customWidth="1"/>
    <col min="15112" max="15113" width="13.5703125" style="76" bestFit="1" customWidth="1"/>
    <col min="15114" max="15359" width="9.140625" style="76"/>
    <col min="15360" max="15360" width="14.85546875" style="76" customWidth="1"/>
    <col min="15361" max="15361" width="71.42578125" style="76" customWidth="1"/>
    <col min="15362" max="15362" width="19.42578125" style="76" customWidth="1"/>
    <col min="15363" max="15363" width="26.5703125" style="76" bestFit="1" customWidth="1"/>
    <col min="15364" max="15365" width="15.42578125" style="76" bestFit="1" customWidth="1"/>
    <col min="15366" max="15366" width="11.140625" style="76" bestFit="1" customWidth="1"/>
    <col min="15367" max="15367" width="13.42578125" style="76" bestFit="1" customWidth="1"/>
    <col min="15368" max="15369" width="13.5703125" style="76" bestFit="1" customWidth="1"/>
    <col min="15370" max="15615" width="9.140625" style="76"/>
    <col min="15616" max="15616" width="14.85546875" style="76" customWidth="1"/>
    <col min="15617" max="15617" width="71.42578125" style="76" customWidth="1"/>
    <col min="15618" max="15618" width="19.42578125" style="76" customWidth="1"/>
    <col min="15619" max="15619" width="26.5703125" style="76" bestFit="1" customWidth="1"/>
    <col min="15620" max="15621" width="15.42578125" style="76" bestFit="1" customWidth="1"/>
    <col min="15622" max="15622" width="11.140625" style="76" bestFit="1" customWidth="1"/>
    <col min="15623" max="15623" width="13.42578125" style="76" bestFit="1" customWidth="1"/>
    <col min="15624" max="15625" width="13.5703125" style="76" bestFit="1" customWidth="1"/>
    <col min="15626" max="15871" width="9.140625" style="76"/>
    <col min="15872" max="15872" width="14.85546875" style="76" customWidth="1"/>
    <col min="15873" max="15873" width="71.42578125" style="76" customWidth="1"/>
    <col min="15874" max="15874" width="19.42578125" style="76" customWidth="1"/>
    <col min="15875" max="15875" width="26.5703125" style="76" bestFit="1" customWidth="1"/>
    <col min="15876" max="15877" width="15.42578125" style="76" bestFit="1" customWidth="1"/>
    <col min="15878" max="15878" width="11.140625" style="76" bestFit="1" customWidth="1"/>
    <col min="15879" max="15879" width="13.42578125" style="76" bestFit="1" customWidth="1"/>
    <col min="15880" max="15881" width="13.5703125" style="76" bestFit="1" customWidth="1"/>
    <col min="15882" max="16127" width="9.140625" style="76"/>
    <col min="16128" max="16128" width="14.85546875" style="76" customWidth="1"/>
    <col min="16129" max="16129" width="71.42578125" style="76" customWidth="1"/>
    <col min="16130" max="16130" width="19.42578125" style="76" customWidth="1"/>
    <col min="16131" max="16131" width="26.5703125" style="76" bestFit="1" customWidth="1"/>
    <col min="16132" max="16133" width="15.42578125" style="76" bestFit="1" customWidth="1"/>
    <col min="16134" max="16134" width="11.140625" style="76" bestFit="1" customWidth="1"/>
    <col min="16135" max="16135" width="13.42578125" style="76" bestFit="1" customWidth="1"/>
    <col min="16136" max="16137" width="13.5703125" style="76" bestFit="1" customWidth="1"/>
    <col min="16138" max="16384" width="9.140625" style="76"/>
  </cols>
  <sheetData>
    <row r="1" spans="1:17" x14ac:dyDescent="0.2">
      <c r="A1" s="84" t="s">
        <v>162</v>
      </c>
    </row>
    <row r="2" spans="1:17" x14ac:dyDescent="0.2">
      <c r="A2" s="84" t="s">
        <v>155</v>
      </c>
    </row>
    <row r="3" spans="1:17" x14ac:dyDescent="0.2">
      <c r="H3" s="105" t="s">
        <v>160</v>
      </c>
    </row>
    <row r="4" spans="1:17" s="78" customFormat="1" ht="15" x14ac:dyDescent="0.25">
      <c r="A4" s="102" t="s">
        <v>28</v>
      </c>
      <c r="B4" s="102" t="s">
        <v>85</v>
      </c>
      <c r="C4" s="102" t="s">
        <v>55</v>
      </c>
      <c r="D4" s="90" t="s">
        <v>30</v>
      </c>
      <c r="E4" s="91"/>
      <c r="F4" s="90" t="s">
        <v>157</v>
      </c>
      <c r="G4" s="91"/>
      <c r="H4" s="90" t="s">
        <v>159</v>
      </c>
      <c r="I4" s="91"/>
      <c r="J4" s="109" t="s">
        <v>165</v>
      </c>
      <c r="K4" s="110"/>
      <c r="L4" s="110"/>
      <c r="M4" s="110"/>
      <c r="N4" s="110"/>
      <c r="O4" s="110"/>
      <c r="P4" s="110"/>
    </row>
    <row r="5" spans="1:17" s="83" customFormat="1" ht="12" customHeight="1" x14ac:dyDescent="0.2">
      <c r="A5" s="103"/>
      <c r="B5" s="104"/>
      <c r="C5" s="106"/>
      <c r="D5" s="92" t="s">
        <v>49</v>
      </c>
      <c r="E5" s="92" t="s">
        <v>50</v>
      </c>
      <c r="F5" s="92" t="s">
        <v>49</v>
      </c>
      <c r="G5" s="92" t="s">
        <v>50</v>
      </c>
      <c r="H5" s="92" t="s">
        <v>49</v>
      </c>
      <c r="I5" s="92" t="s">
        <v>50</v>
      </c>
      <c r="J5" s="111"/>
      <c r="K5" s="110"/>
      <c r="L5" s="110"/>
      <c r="M5" s="110"/>
      <c r="N5" s="110"/>
      <c r="O5" s="110"/>
      <c r="P5" s="110"/>
    </row>
    <row r="6" spans="1:17" s="83" customFormat="1" x14ac:dyDescent="0.2">
      <c r="A6" s="79">
        <v>86943229417</v>
      </c>
      <c r="B6" s="80" t="s">
        <v>164</v>
      </c>
      <c r="C6" s="112" t="s">
        <v>112</v>
      </c>
      <c r="D6" s="81">
        <v>0</v>
      </c>
      <c r="E6" s="81">
        <v>0</v>
      </c>
      <c r="F6" s="82">
        <v>221.27500000000001</v>
      </c>
      <c r="G6" s="82">
        <v>10.382999999999999</v>
      </c>
      <c r="H6" s="98">
        <v>-815.81899999999996</v>
      </c>
      <c r="I6" s="98">
        <v>-12.336</v>
      </c>
      <c r="J6" s="107" t="s">
        <v>177</v>
      </c>
    </row>
    <row r="7" spans="1:17" s="83" customFormat="1" x14ac:dyDescent="0.2">
      <c r="A7" s="86">
        <v>83104371378</v>
      </c>
      <c r="B7" s="87" t="s">
        <v>114</v>
      </c>
      <c r="C7" s="87" t="s">
        <v>115</v>
      </c>
      <c r="D7" s="88">
        <v>3</v>
      </c>
      <c r="E7" s="88">
        <v>4</v>
      </c>
      <c r="F7" s="89">
        <v>1102.7349999999999</v>
      </c>
      <c r="G7" s="89">
        <v>1254.54</v>
      </c>
      <c r="H7" s="89">
        <v>106.23399999999999</v>
      </c>
      <c r="I7" s="89">
        <v>93.36</v>
      </c>
      <c r="J7" s="108" t="s">
        <v>166</v>
      </c>
    </row>
    <row r="8" spans="1:17" s="83" customFormat="1" x14ac:dyDescent="0.2">
      <c r="A8" s="86">
        <v>51260824290</v>
      </c>
      <c r="B8" s="87" t="s">
        <v>116</v>
      </c>
      <c r="C8" s="113" t="s">
        <v>112</v>
      </c>
      <c r="D8" s="88">
        <v>10</v>
      </c>
      <c r="E8" s="88">
        <v>10</v>
      </c>
      <c r="F8" s="89">
        <v>1895.5229999999999</v>
      </c>
      <c r="G8" s="89">
        <v>2058.998</v>
      </c>
      <c r="H8" s="89">
        <v>50.835999999999999</v>
      </c>
      <c r="I8" s="89">
        <v>143.005</v>
      </c>
      <c r="J8" s="107" t="s">
        <v>177</v>
      </c>
    </row>
    <row r="9" spans="1:17" s="83" customFormat="1" x14ac:dyDescent="0.2">
      <c r="A9" s="86">
        <v>67230419986</v>
      </c>
      <c r="B9" s="87" t="s">
        <v>161</v>
      </c>
      <c r="C9" s="87" t="s">
        <v>117</v>
      </c>
      <c r="D9" s="88">
        <v>5</v>
      </c>
      <c r="E9" s="88">
        <v>4</v>
      </c>
      <c r="F9" s="89">
        <v>2386.1030000000001</v>
      </c>
      <c r="G9" s="89">
        <v>2893.415</v>
      </c>
      <c r="H9" s="89">
        <v>54.677</v>
      </c>
      <c r="I9" s="89">
        <v>60.750999999999998</v>
      </c>
      <c r="J9" s="107" t="s">
        <v>180</v>
      </c>
    </row>
    <row r="10" spans="1:17" s="83" customFormat="1" x14ac:dyDescent="0.2">
      <c r="A10" s="86">
        <v>76954479056</v>
      </c>
      <c r="B10" s="87" t="s">
        <v>118</v>
      </c>
      <c r="C10" s="87" t="s">
        <v>119</v>
      </c>
      <c r="D10" s="88">
        <v>30</v>
      </c>
      <c r="E10" s="88">
        <v>30</v>
      </c>
      <c r="F10" s="89">
        <v>16037.647000000001</v>
      </c>
      <c r="G10" s="89">
        <v>16553.694</v>
      </c>
      <c r="H10" s="89">
        <v>1295.6410000000001</v>
      </c>
      <c r="I10" s="89">
        <v>1875.0730000000001</v>
      </c>
      <c r="J10" s="107" t="s">
        <v>173</v>
      </c>
    </row>
    <row r="11" spans="1:17" s="83" customFormat="1" x14ac:dyDescent="0.2">
      <c r="A11" s="86">
        <v>38540283603</v>
      </c>
      <c r="B11" s="87" t="s">
        <v>95</v>
      </c>
      <c r="C11" s="113" t="s">
        <v>120</v>
      </c>
      <c r="D11" s="88">
        <v>25</v>
      </c>
      <c r="E11" s="88">
        <v>25</v>
      </c>
      <c r="F11" s="89">
        <v>8154.7659999999996</v>
      </c>
      <c r="G11" s="89">
        <v>8114.8760000000002</v>
      </c>
      <c r="H11" s="89">
        <v>11.537000000000001</v>
      </c>
      <c r="I11" s="89">
        <v>0.68200000000000005</v>
      </c>
      <c r="J11" s="108" t="s">
        <v>174</v>
      </c>
    </row>
    <row r="12" spans="1:17" s="83" customFormat="1" x14ac:dyDescent="0.2">
      <c r="A12" s="86">
        <v>66230579614</v>
      </c>
      <c r="B12" s="87" t="s">
        <v>121</v>
      </c>
      <c r="C12" s="87" t="s">
        <v>122</v>
      </c>
      <c r="D12" s="88">
        <v>9</v>
      </c>
      <c r="E12" s="88">
        <v>9</v>
      </c>
      <c r="F12" s="89">
        <v>2034.1369999999999</v>
      </c>
      <c r="G12" s="89">
        <v>1952.259</v>
      </c>
      <c r="H12" s="89">
        <v>14.692</v>
      </c>
      <c r="I12" s="89">
        <v>129.18299999999999</v>
      </c>
      <c r="J12" s="107" t="s">
        <v>171</v>
      </c>
    </row>
    <row r="13" spans="1:17" s="83" customFormat="1" x14ac:dyDescent="0.2">
      <c r="A13" s="86">
        <v>71631587007</v>
      </c>
      <c r="B13" s="87" t="s">
        <v>181</v>
      </c>
      <c r="C13" s="113" t="s">
        <v>120</v>
      </c>
      <c r="D13" s="88">
        <v>20</v>
      </c>
      <c r="E13" s="88">
        <v>22</v>
      </c>
      <c r="F13" s="89">
        <v>9339.4509999999991</v>
      </c>
      <c r="G13" s="89">
        <v>10114.039000000001</v>
      </c>
      <c r="H13" s="89">
        <v>379.94400000000002</v>
      </c>
      <c r="I13" s="89">
        <v>337.62200000000001</v>
      </c>
      <c r="J13" s="107" t="s">
        <v>174</v>
      </c>
      <c r="K13" s="107" t="s">
        <v>175</v>
      </c>
      <c r="L13" s="107" t="s">
        <v>176</v>
      </c>
      <c r="M13" s="107" t="s">
        <v>173</v>
      </c>
      <c r="N13" s="107" t="s">
        <v>177</v>
      </c>
      <c r="O13" s="107" t="s">
        <v>178</v>
      </c>
      <c r="P13" s="107" t="s">
        <v>179</v>
      </c>
      <c r="Q13" s="107"/>
    </row>
    <row r="14" spans="1:17" s="83" customFormat="1" x14ac:dyDescent="0.2">
      <c r="A14" s="86">
        <v>55761737805</v>
      </c>
      <c r="B14" s="87" t="s">
        <v>123</v>
      </c>
      <c r="C14" s="87" t="s">
        <v>124</v>
      </c>
      <c r="D14" s="88">
        <v>1</v>
      </c>
      <c r="E14" s="88">
        <v>1</v>
      </c>
      <c r="F14" s="89">
        <v>99.813000000000002</v>
      </c>
      <c r="G14" s="89">
        <v>311.084</v>
      </c>
      <c r="H14" s="98">
        <v>-32.386000000000003</v>
      </c>
      <c r="I14" s="98">
        <v>-24.129000000000001</v>
      </c>
      <c r="J14" s="108" t="s">
        <v>169</v>
      </c>
    </row>
    <row r="15" spans="1:17" s="83" customFormat="1" x14ac:dyDescent="0.2">
      <c r="A15" s="86">
        <v>67263346095</v>
      </c>
      <c r="B15" s="87" t="s">
        <v>125</v>
      </c>
      <c r="C15" s="87" t="s">
        <v>126</v>
      </c>
      <c r="D15" s="88">
        <v>3</v>
      </c>
      <c r="E15" s="88">
        <v>3</v>
      </c>
      <c r="F15" s="89">
        <v>469.91199999999998</v>
      </c>
      <c r="G15" s="89">
        <v>777.22</v>
      </c>
      <c r="H15" s="89">
        <v>35.414999999999999</v>
      </c>
      <c r="I15" s="98">
        <v>-33.177</v>
      </c>
      <c r="J15" s="108" t="s">
        <v>167</v>
      </c>
    </row>
    <row r="16" spans="1:17" s="83" customFormat="1" x14ac:dyDescent="0.2">
      <c r="A16" s="86">
        <v>76518063253</v>
      </c>
      <c r="B16" s="87" t="s">
        <v>127</v>
      </c>
      <c r="C16" s="113" t="s">
        <v>128</v>
      </c>
      <c r="D16" s="88">
        <v>8</v>
      </c>
      <c r="E16" s="88">
        <v>11</v>
      </c>
      <c r="F16" s="89">
        <v>2637.1529999999998</v>
      </c>
      <c r="G16" s="89">
        <v>2401.0070000000001</v>
      </c>
      <c r="H16" s="89">
        <v>149.02600000000001</v>
      </c>
      <c r="I16" s="89">
        <v>8.7370000000000001</v>
      </c>
      <c r="J16" s="108" t="s">
        <v>170</v>
      </c>
    </row>
    <row r="17" spans="1:16" s="83" customFormat="1" x14ac:dyDescent="0.2">
      <c r="A17" s="86">
        <v>86450923940</v>
      </c>
      <c r="B17" s="87" t="s">
        <v>129</v>
      </c>
      <c r="C17" s="87" t="s">
        <v>130</v>
      </c>
      <c r="D17" s="88">
        <v>39</v>
      </c>
      <c r="E17" s="88">
        <v>37</v>
      </c>
      <c r="F17" s="89">
        <v>7314.6</v>
      </c>
      <c r="G17" s="89">
        <v>7214.1719999999996</v>
      </c>
      <c r="H17" s="89">
        <v>10.552</v>
      </c>
      <c r="I17" s="89">
        <v>12.082000000000001</v>
      </c>
      <c r="J17" s="108" t="s">
        <v>170</v>
      </c>
    </row>
    <row r="18" spans="1:16" s="83" customFormat="1" x14ac:dyDescent="0.2">
      <c r="A18" s="86">
        <v>90077579259</v>
      </c>
      <c r="B18" s="87" t="s">
        <v>131</v>
      </c>
      <c r="C18" s="113" t="s">
        <v>128</v>
      </c>
      <c r="D18" s="88">
        <v>34</v>
      </c>
      <c r="E18" s="88">
        <v>36</v>
      </c>
      <c r="F18" s="89">
        <v>11348.615</v>
      </c>
      <c r="G18" s="89">
        <v>10767.272999999999</v>
      </c>
      <c r="H18" s="98">
        <v>-2357.85</v>
      </c>
      <c r="I18" s="98">
        <v>-2731.9279999999999</v>
      </c>
      <c r="J18" s="107" t="s">
        <v>172</v>
      </c>
    </row>
    <row r="19" spans="1:16" x14ac:dyDescent="0.2">
      <c r="A19" s="86">
        <v>85899000581</v>
      </c>
      <c r="B19" s="87" t="s">
        <v>132</v>
      </c>
      <c r="C19" s="87" t="s">
        <v>133</v>
      </c>
      <c r="D19" s="88">
        <v>15</v>
      </c>
      <c r="E19" s="88">
        <v>18</v>
      </c>
      <c r="F19" s="89">
        <v>2989.277</v>
      </c>
      <c r="G19" s="89">
        <v>6640.3810000000003</v>
      </c>
      <c r="H19" s="89">
        <v>-614.18799999999999</v>
      </c>
      <c r="I19" s="89">
        <v>33.802999999999997</v>
      </c>
      <c r="J19" s="108" t="s">
        <v>168</v>
      </c>
    </row>
    <row r="20" spans="1:16" ht="15" x14ac:dyDescent="0.2">
      <c r="A20" s="93" t="s">
        <v>158</v>
      </c>
      <c r="B20" s="94"/>
      <c r="C20" s="94"/>
      <c r="D20" s="96">
        <f>SUM(D6:D19)</f>
        <v>202</v>
      </c>
      <c r="E20" s="96">
        <f>SUM(E6:E19)</f>
        <v>210</v>
      </c>
      <c r="F20" s="97">
        <f>SUM(F6:F19)</f>
        <v>66031.006999999998</v>
      </c>
      <c r="G20" s="97">
        <f>SUM(G6:G19)</f>
        <v>71063.341</v>
      </c>
      <c r="H20" s="97">
        <f>SUM(H6:H19)</f>
        <v>-1711.6889999999999</v>
      </c>
      <c r="I20" s="97">
        <f>SUM(I6:I19)</f>
        <v>-107.27200000000028</v>
      </c>
      <c r="J20" s="85"/>
      <c r="K20" s="85"/>
      <c r="L20" s="85"/>
      <c r="M20" s="85"/>
      <c r="N20" s="85"/>
      <c r="O20" s="85"/>
      <c r="P20" s="85"/>
    </row>
  </sheetData>
  <mergeCells count="8">
    <mergeCell ref="A20:C20"/>
    <mergeCell ref="J4:P5"/>
    <mergeCell ref="A4:A5"/>
    <mergeCell ref="B4:B5"/>
    <mergeCell ref="C4:C5"/>
    <mergeCell ref="D4:E4"/>
    <mergeCell ref="F4:G4"/>
    <mergeCell ref="H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D19" sqref="D19:I19"/>
    </sheetView>
  </sheetViews>
  <sheetFormatPr defaultRowHeight="12" x14ac:dyDescent="0.2"/>
  <cols>
    <col min="1" max="1" width="14.85546875" style="77" customWidth="1"/>
    <col min="2" max="2" width="70.42578125" style="76" customWidth="1"/>
    <col min="3" max="3" width="13.28515625" style="76" bestFit="1" customWidth="1"/>
    <col min="4" max="5" width="7.7109375" style="76" customWidth="1"/>
    <col min="6" max="9" width="9.7109375" style="76" customWidth="1"/>
    <col min="10" max="255" width="9.140625" style="76"/>
    <col min="256" max="256" width="14.85546875" style="76" customWidth="1"/>
    <col min="257" max="257" width="71.42578125" style="76" customWidth="1"/>
    <col min="258" max="258" width="19.42578125" style="76" customWidth="1"/>
    <col min="259" max="259" width="26.5703125" style="76" bestFit="1" customWidth="1"/>
    <col min="260" max="261" width="15.42578125" style="76" bestFit="1" customWidth="1"/>
    <col min="262" max="262" width="11.140625" style="76" bestFit="1" customWidth="1"/>
    <col min="263" max="263" width="13.42578125" style="76" bestFit="1" customWidth="1"/>
    <col min="264" max="265" width="13.5703125" style="76" bestFit="1" customWidth="1"/>
    <col min="266" max="511" width="9.140625" style="76"/>
    <col min="512" max="512" width="14.85546875" style="76" customWidth="1"/>
    <col min="513" max="513" width="71.42578125" style="76" customWidth="1"/>
    <col min="514" max="514" width="19.42578125" style="76" customWidth="1"/>
    <col min="515" max="515" width="26.5703125" style="76" bestFit="1" customWidth="1"/>
    <col min="516" max="517" width="15.42578125" style="76" bestFit="1" customWidth="1"/>
    <col min="518" max="518" width="11.140625" style="76" bestFit="1" customWidth="1"/>
    <col min="519" max="519" width="13.42578125" style="76" bestFit="1" customWidth="1"/>
    <col min="520" max="521" width="13.5703125" style="76" bestFit="1" customWidth="1"/>
    <col min="522" max="767" width="9.140625" style="76"/>
    <col min="768" max="768" width="14.85546875" style="76" customWidth="1"/>
    <col min="769" max="769" width="71.42578125" style="76" customWidth="1"/>
    <col min="770" max="770" width="19.42578125" style="76" customWidth="1"/>
    <col min="771" max="771" width="26.5703125" style="76" bestFit="1" customWidth="1"/>
    <col min="772" max="773" width="15.42578125" style="76" bestFit="1" customWidth="1"/>
    <col min="774" max="774" width="11.140625" style="76" bestFit="1" customWidth="1"/>
    <col min="775" max="775" width="13.42578125" style="76" bestFit="1" customWidth="1"/>
    <col min="776" max="777" width="13.5703125" style="76" bestFit="1" customWidth="1"/>
    <col min="778" max="1023" width="9.140625" style="76"/>
    <col min="1024" max="1024" width="14.85546875" style="76" customWidth="1"/>
    <col min="1025" max="1025" width="71.42578125" style="76" customWidth="1"/>
    <col min="1026" max="1026" width="19.42578125" style="76" customWidth="1"/>
    <col min="1027" max="1027" width="26.5703125" style="76" bestFit="1" customWidth="1"/>
    <col min="1028" max="1029" width="15.42578125" style="76" bestFit="1" customWidth="1"/>
    <col min="1030" max="1030" width="11.140625" style="76" bestFit="1" customWidth="1"/>
    <col min="1031" max="1031" width="13.42578125" style="76" bestFit="1" customWidth="1"/>
    <col min="1032" max="1033" width="13.5703125" style="76" bestFit="1" customWidth="1"/>
    <col min="1034" max="1279" width="9.140625" style="76"/>
    <col min="1280" max="1280" width="14.85546875" style="76" customWidth="1"/>
    <col min="1281" max="1281" width="71.42578125" style="76" customWidth="1"/>
    <col min="1282" max="1282" width="19.42578125" style="76" customWidth="1"/>
    <col min="1283" max="1283" width="26.5703125" style="76" bestFit="1" customWidth="1"/>
    <col min="1284" max="1285" width="15.42578125" style="76" bestFit="1" customWidth="1"/>
    <col min="1286" max="1286" width="11.140625" style="76" bestFit="1" customWidth="1"/>
    <col min="1287" max="1287" width="13.42578125" style="76" bestFit="1" customWidth="1"/>
    <col min="1288" max="1289" width="13.5703125" style="76" bestFit="1" customWidth="1"/>
    <col min="1290" max="1535" width="9.140625" style="76"/>
    <col min="1536" max="1536" width="14.85546875" style="76" customWidth="1"/>
    <col min="1537" max="1537" width="71.42578125" style="76" customWidth="1"/>
    <col min="1538" max="1538" width="19.42578125" style="76" customWidth="1"/>
    <col min="1539" max="1539" width="26.5703125" style="76" bestFit="1" customWidth="1"/>
    <col min="1540" max="1541" width="15.42578125" style="76" bestFit="1" customWidth="1"/>
    <col min="1542" max="1542" width="11.140625" style="76" bestFit="1" customWidth="1"/>
    <col min="1543" max="1543" width="13.42578125" style="76" bestFit="1" customWidth="1"/>
    <col min="1544" max="1545" width="13.5703125" style="76" bestFit="1" customWidth="1"/>
    <col min="1546" max="1791" width="9.140625" style="76"/>
    <col min="1792" max="1792" width="14.85546875" style="76" customWidth="1"/>
    <col min="1793" max="1793" width="71.42578125" style="76" customWidth="1"/>
    <col min="1794" max="1794" width="19.42578125" style="76" customWidth="1"/>
    <col min="1795" max="1795" width="26.5703125" style="76" bestFit="1" customWidth="1"/>
    <col min="1796" max="1797" width="15.42578125" style="76" bestFit="1" customWidth="1"/>
    <col min="1798" max="1798" width="11.140625" style="76" bestFit="1" customWidth="1"/>
    <col min="1799" max="1799" width="13.42578125" style="76" bestFit="1" customWidth="1"/>
    <col min="1800" max="1801" width="13.5703125" style="76" bestFit="1" customWidth="1"/>
    <col min="1802" max="2047" width="9.140625" style="76"/>
    <col min="2048" max="2048" width="14.85546875" style="76" customWidth="1"/>
    <col min="2049" max="2049" width="71.42578125" style="76" customWidth="1"/>
    <col min="2050" max="2050" width="19.42578125" style="76" customWidth="1"/>
    <col min="2051" max="2051" width="26.5703125" style="76" bestFit="1" customWidth="1"/>
    <col min="2052" max="2053" width="15.42578125" style="76" bestFit="1" customWidth="1"/>
    <col min="2054" max="2054" width="11.140625" style="76" bestFit="1" customWidth="1"/>
    <col min="2055" max="2055" width="13.42578125" style="76" bestFit="1" customWidth="1"/>
    <col min="2056" max="2057" width="13.5703125" style="76" bestFit="1" customWidth="1"/>
    <col min="2058" max="2303" width="9.140625" style="76"/>
    <col min="2304" max="2304" width="14.85546875" style="76" customWidth="1"/>
    <col min="2305" max="2305" width="71.42578125" style="76" customWidth="1"/>
    <col min="2306" max="2306" width="19.42578125" style="76" customWidth="1"/>
    <col min="2307" max="2307" width="26.5703125" style="76" bestFit="1" customWidth="1"/>
    <col min="2308" max="2309" width="15.42578125" style="76" bestFit="1" customWidth="1"/>
    <col min="2310" max="2310" width="11.140625" style="76" bestFit="1" customWidth="1"/>
    <col min="2311" max="2311" width="13.42578125" style="76" bestFit="1" customWidth="1"/>
    <col min="2312" max="2313" width="13.5703125" style="76" bestFit="1" customWidth="1"/>
    <col min="2314" max="2559" width="9.140625" style="76"/>
    <col min="2560" max="2560" width="14.85546875" style="76" customWidth="1"/>
    <col min="2561" max="2561" width="71.42578125" style="76" customWidth="1"/>
    <col min="2562" max="2562" width="19.42578125" style="76" customWidth="1"/>
    <col min="2563" max="2563" width="26.5703125" style="76" bestFit="1" customWidth="1"/>
    <col min="2564" max="2565" width="15.42578125" style="76" bestFit="1" customWidth="1"/>
    <col min="2566" max="2566" width="11.140625" style="76" bestFit="1" customWidth="1"/>
    <col min="2567" max="2567" width="13.42578125" style="76" bestFit="1" customWidth="1"/>
    <col min="2568" max="2569" width="13.5703125" style="76" bestFit="1" customWidth="1"/>
    <col min="2570" max="2815" width="9.140625" style="76"/>
    <col min="2816" max="2816" width="14.85546875" style="76" customWidth="1"/>
    <col min="2817" max="2817" width="71.42578125" style="76" customWidth="1"/>
    <col min="2818" max="2818" width="19.42578125" style="76" customWidth="1"/>
    <col min="2819" max="2819" width="26.5703125" style="76" bestFit="1" customWidth="1"/>
    <col min="2820" max="2821" width="15.42578125" style="76" bestFit="1" customWidth="1"/>
    <col min="2822" max="2822" width="11.140625" style="76" bestFit="1" customWidth="1"/>
    <col min="2823" max="2823" width="13.42578125" style="76" bestFit="1" customWidth="1"/>
    <col min="2824" max="2825" width="13.5703125" style="76" bestFit="1" customWidth="1"/>
    <col min="2826" max="3071" width="9.140625" style="76"/>
    <col min="3072" max="3072" width="14.85546875" style="76" customWidth="1"/>
    <col min="3073" max="3073" width="71.42578125" style="76" customWidth="1"/>
    <col min="3074" max="3074" width="19.42578125" style="76" customWidth="1"/>
    <col min="3075" max="3075" width="26.5703125" style="76" bestFit="1" customWidth="1"/>
    <col min="3076" max="3077" width="15.42578125" style="76" bestFit="1" customWidth="1"/>
    <col min="3078" max="3078" width="11.140625" style="76" bestFit="1" customWidth="1"/>
    <col min="3079" max="3079" width="13.42578125" style="76" bestFit="1" customWidth="1"/>
    <col min="3080" max="3081" width="13.5703125" style="76" bestFit="1" customWidth="1"/>
    <col min="3082" max="3327" width="9.140625" style="76"/>
    <col min="3328" max="3328" width="14.85546875" style="76" customWidth="1"/>
    <col min="3329" max="3329" width="71.42578125" style="76" customWidth="1"/>
    <col min="3330" max="3330" width="19.42578125" style="76" customWidth="1"/>
    <col min="3331" max="3331" width="26.5703125" style="76" bestFit="1" customWidth="1"/>
    <col min="3332" max="3333" width="15.42578125" style="76" bestFit="1" customWidth="1"/>
    <col min="3334" max="3334" width="11.140625" style="76" bestFit="1" customWidth="1"/>
    <col min="3335" max="3335" width="13.42578125" style="76" bestFit="1" customWidth="1"/>
    <col min="3336" max="3337" width="13.5703125" style="76" bestFit="1" customWidth="1"/>
    <col min="3338" max="3583" width="9.140625" style="76"/>
    <col min="3584" max="3584" width="14.85546875" style="76" customWidth="1"/>
    <col min="3585" max="3585" width="71.42578125" style="76" customWidth="1"/>
    <col min="3586" max="3586" width="19.42578125" style="76" customWidth="1"/>
    <col min="3587" max="3587" width="26.5703125" style="76" bestFit="1" customWidth="1"/>
    <col min="3588" max="3589" width="15.42578125" style="76" bestFit="1" customWidth="1"/>
    <col min="3590" max="3590" width="11.140625" style="76" bestFit="1" customWidth="1"/>
    <col min="3591" max="3591" width="13.42578125" style="76" bestFit="1" customWidth="1"/>
    <col min="3592" max="3593" width="13.5703125" style="76" bestFit="1" customWidth="1"/>
    <col min="3594" max="3839" width="9.140625" style="76"/>
    <col min="3840" max="3840" width="14.85546875" style="76" customWidth="1"/>
    <col min="3841" max="3841" width="71.42578125" style="76" customWidth="1"/>
    <col min="3842" max="3842" width="19.42578125" style="76" customWidth="1"/>
    <col min="3843" max="3843" width="26.5703125" style="76" bestFit="1" customWidth="1"/>
    <col min="3844" max="3845" width="15.42578125" style="76" bestFit="1" customWidth="1"/>
    <col min="3846" max="3846" width="11.140625" style="76" bestFit="1" customWidth="1"/>
    <col min="3847" max="3847" width="13.42578125" style="76" bestFit="1" customWidth="1"/>
    <col min="3848" max="3849" width="13.5703125" style="76" bestFit="1" customWidth="1"/>
    <col min="3850" max="4095" width="9.140625" style="76"/>
    <col min="4096" max="4096" width="14.85546875" style="76" customWidth="1"/>
    <col min="4097" max="4097" width="71.42578125" style="76" customWidth="1"/>
    <col min="4098" max="4098" width="19.42578125" style="76" customWidth="1"/>
    <col min="4099" max="4099" width="26.5703125" style="76" bestFit="1" customWidth="1"/>
    <col min="4100" max="4101" width="15.42578125" style="76" bestFit="1" customWidth="1"/>
    <col min="4102" max="4102" width="11.140625" style="76" bestFit="1" customWidth="1"/>
    <col min="4103" max="4103" width="13.42578125" style="76" bestFit="1" customWidth="1"/>
    <col min="4104" max="4105" width="13.5703125" style="76" bestFit="1" customWidth="1"/>
    <col min="4106" max="4351" width="9.140625" style="76"/>
    <col min="4352" max="4352" width="14.85546875" style="76" customWidth="1"/>
    <col min="4353" max="4353" width="71.42578125" style="76" customWidth="1"/>
    <col min="4354" max="4354" width="19.42578125" style="76" customWidth="1"/>
    <col min="4355" max="4355" width="26.5703125" style="76" bestFit="1" customWidth="1"/>
    <col min="4356" max="4357" width="15.42578125" style="76" bestFit="1" customWidth="1"/>
    <col min="4358" max="4358" width="11.140625" style="76" bestFit="1" customWidth="1"/>
    <col min="4359" max="4359" width="13.42578125" style="76" bestFit="1" customWidth="1"/>
    <col min="4360" max="4361" width="13.5703125" style="76" bestFit="1" customWidth="1"/>
    <col min="4362" max="4607" width="9.140625" style="76"/>
    <col min="4608" max="4608" width="14.85546875" style="76" customWidth="1"/>
    <col min="4609" max="4609" width="71.42578125" style="76" customWidth="1"/>
    <col min="4610" max="4610" width="19.42578125" style="76" customWidth="1"/>
    <col min="4611" max="4611" width="26.5703125" style="76" bestFit="1" customWidth="1"/>
    <col min="4612" max="4613" width="15.42578125" style="76" bestFit="1" customWidth="1"/>
    <col min="4614" max="4614" width="11.140625" style="76" bestFit="1" customWidth="1"/>
    <col min="4615" max="4615" width="13.42578125" style="76" bestFit="1" customWidth="1"/>
    <col min="4616" max="4617" width="13.5703125" style="76" bestFit="1" customWidth="1"/>
    <col min="4618" max="4863" width="9.140625" style="76"/>
    <col min="4864" max="4864" width="14.85546875" style="76" customWidth="1"/>
    <col min="4865" max="4865" width="71.42578125" style="76" customWidth="1"/>
    <col min="4866" max="4866" width="19.42578125" style="76" customWidth="1"/>
    <col min="4867" max="4867" width="26.5703125" style="76" bestFit="1" customWidth="1"/>
    <col min="4868" max="4869" width="15.42578125" style="76" bestFit="1" customWidth="1"/>
    <col min="4870" max="4870" width="11.140625" style="76" bestFit="1" customWidth="1"/>
    <col min="4871" max="4871" width="13.42578125" style="76" bestFit="1" customWidth="1"/>
    <col min="4872" max="4873" width="13.5703125" style="76" bestFit="1" customWidth="1"/>
    <col min="4874" max="5119" width="9.140625" style="76"/>
    <col min="5120" max="5120" width="14.85546875" style="76" customWidth="1"/>
    <col min="5121" max="5121" width="71.42578125" style="76" customWidth="1"/>
    <col min="5122" max="5122" width="19.42578125" style="76" customWidth="1"/>
    <col min="5123" max="5123" width="26.5703125" style="76" bestFit="1" customWidth="1"/>
    <col min="5124" max="5125" width="15.42578125" style="76" bestFit="1" customWidth="1"/>
    <col min="5126" max="5126" width="11.140625" style="76" bestFit="1" customWidth="1"/>
    <col min="5127" max="5127" width="13.42578125" style="76" bestFit="1" customWidth="1"/>
    <col min="5128" max="5129" width="13.5703125" style="76" bestFit="1" customWidth="1"/>
    <col min="5130" max="5375" width="9.140625" style="76"/>
    <col min="5376" max="5376" width="14.85546875" style="76" customWidth="1"/>
    <col min="5377" max="5377" width="71.42578125" style="76" customWidth="1"/>
    <col min="5378" max="5378" width="19.42578125" style="76" customWidth="1"/>
    <col min="5379" max="5379" width="26.5703125" style="76" bestFit="1" customWidth="1"/>
    <col min="5380" max="5381" width="15.42578125" style="76" bestFit="1" customWidth="1"/>
    <col min="5382" max="5382" width="11.140625" style="76" bestFit="1" customWidth="1"/>
    <col min="5383" max="5383" width="13.42578125" style="76" bestFit="1" customWidth="1"/>
    <col min="5384" max="5385" width="13.5703125" style="76" bestFit="1" customWidth="1"/>
    <col min="5386" max="5631" width="9.140625" style="76"/>
    <col min="5632" max="5632" width="14.85546875" style="76" customWidth="1"/>
    <col min="5633" max="5633" width="71.42578125" style="76" customWidth="1"/>
    <col min="5634" max="5634" width="19.42578125" style="76" customWidth="1"/>
    <col min="5635" max="5635" width="26.5703125" style="76" bestFit="1" customWidth="1"/>
    <col min="5636" max="5637" width="15.42578125" style="76" bestFit="1" customWidth="1"/>
    <col min="5638" max="5638" width="11.140625" style="76" bestFit="1" customWidth="1"/>
    <col min="5639" max="5639" width="13.42578125" style="76" bestFit="1" customWidth="1"/>
    <col min="5640" max="5641" width="13.5703125" style="76" bestFit="1" customWidth="1"/>
    <col min="5642" max="5887" width="9.140625" style="76"/>
    <col min="5888" max="5888" width="14.85546875" style="76" customWidth="1"/>
    <col min="5889" max="5889" width="71.42578125" style="76" customWidth="1"/>
    <col min="5890" max="5890" width="19.42578125" style="76" customWidth="1"/>
    <col min="5891" max="5891" width="26.5703125" style="76" bestFit="1" customWidth="1"/>
    <col min="5892" max="5893" width="15.42578125" style="76" bestFit="1" customWidth="1"/>
    <col min="5894" max="5894" width="11.140625" style="76" bestFit="1" customWidth="1"/>
    <col min="5895" max="5895" width="13.42578125" style="76" bestFit="1" customWidth="1"/>
    <col min="5896" max="5897" width="13.5703125" style="76" bestFit="1" customWidth="1"/>
    <col min="5898" max="6143" width="9.140625" style="76"/>
    <col min="6144" max="6144" width="14.85546875" style="76" customWidth="1"/>
    <col min="6145" max="6145" width="71.42578125" style="76" customWidth="1"/>
    <col min="6146" max="6146" width="19.42578125" style="76" customWidth="1"/>
    <col min="6147" max="6147" width="26.5703125" style="76" bestFit="1" customWidth="1"/>
    <col min="6148" max="6149" width="15.42578125" style="76" bestFit="1" customWidth="1"/>
    <col min="6150" max="6150" width="11.140625" style="76" bestFit="1" customWidth="1"/>
    <col min="6151" max="6151" width="13.42578125" style="76" bestFit="1" customWidth="1"/>
    <col min="6152" max="6153" width="13.5703125" style="76" bestFit="1" customWidth="1"/>
    <col min="6154" max="6399" width="9.140625" style="76"/>
    <col min="6400" max="6400" width="14.85546875" style="76" customWidth="1"/>
    <col min="6401" max="6401" width="71.42578125" style="76" customWidth="1"/>
    <col min="6402" max="6402" width="19.42578125" style="76" customWidth="1"/>
    <col min="6403" max="6403" width="26.5703125" style="76" bestFit="1" customWidth="1"/>
    <col min="6404" max="6405" width="15.42578125" style="76" bestFit="1" customWidth="1"/>
    <col min="6406" max="6406" width="11.140625" style="76" bestFit="1" customWidth="1"/>
    <col min="6407" max="6407" width="13.42578125" style="76" bestFit="1" customWidth="1"/>
    <col min="6408" max="6409" width="13.5703125" style="76" bestFit="1" customWidth="1"/>
    <col min="6410" max="6655" width="9.140625" style="76"/>
    <col min="6656" max="6656" width="14.85546875" style="76" customWidth="1"/>
    <col min="6657" max="6657" width="71.42578125" style="76" customWidth="1"/>
    <col min="6658" max="6658" width="19.42578125" style="76" customWidth="1"/>
    <col min="6659" max="6659" width="26.5703125" style="76" bestFit="1" customWidth="1"/>
    <col min="6660" max="6661" width="15.42578125" style="76" bestFit="1" customWidth="1"/>
    <col min="6662" max="6662" width="11.140625" style="76" bestFit="1" customWidth="1"/>
    <col min="6663" max="6663" width="13.42578125" style="76" bestFit="1" customWidth="1"/>
    <col min="6664" max="6665" width="13.5703125" style="76" bestFit="1" customWidth="1"/>
    <col min="6666" max="6911" width="9.140625" style="76"/>
    <col min="6912" max="6912" width="14.85546875" style="76" customWidth="1"/>
    <col min="6913" max="6913" width="71.42578125" style="76" customWidth="1"/>
    <col min="6914" max="6914" width="19.42578125" style="76" customWidth="1"/>
    <col min="6915" max="6915" width="26.5703125" style="76" bestFit="1" customWidth="1"/>
    <col min="6916" max="6917" width="15.42578125" style="76" bestFit="1" customWidth="1"/>
    <col min="6918" max="6918" width="11.140625" style="76" bestFit="1" customWidth="1"/>
    <col min="6919" max="6919" width="13.42578125" style="76" bestFit="1" customWidth="1"/>
    <col min="6920" max="6921" width="13.5703125" style="76" bestFit="1" customWidth="1"/>
    <col min="6922" max="7167" width="9.140625" style="76"/>
    <col min="7168" max="7168" width="14.85546875" style="76" customWidth="1"/>
    <col min="7169" max="7169" width="71.42578125" style="76" customWidth="1"/>
    <col min="7170" max="7170" width="19.42578125" style="76" customWidth="1"/>
    <col min="7171" max="7171" width="26.5703125" style="76" bestFit="1" customWidth="1"/>
    <col min="7172" max="7173" width="15.42578125" style="76" bestFit="1" customWidth="1"/>
    <col min="7174" max="7174" width="11.140625" style="76" bestFit="1" customWidth="1"/>
    <col min="7175" max="7175" width="13.42578125" style="76" bestFit="1" customWidth="1"/>
    <col min="7176" max="7177" width="13.5703125" style="76" bestFit="1" customWidth="1"/>
    <col min="7178" max="7423" width="9.140625" style="76"/>
    <col min="7424" max="7424" width="14.85546875" style="76" customWidth="1"/>
    <col min="7425" max="7425" width="71.42578125" style="76" customWidth="1"/>
    <col min="7426" max="7426" width="19.42578125" style="76" customWidth="1"/>
    <col min="7427" max="7427" width="26.5703125" style="76" bestFit="1" customWidth="1"/>
    <col min="7428" max="7429" width="15.42578125" style="76" bestFit="1" customWidth="1"/>
    <col min="7430" max="7430" width="11.140625" style="76" bestFit="1" customWidth="1"/>
    <col min="7431" max="7431" width="13.42578125" style="76" bestFit="1" customWidth="1"/>
    <col min="7432" max="7433" width="13.5703125" style="76" bestFit="1" customWidth="1"/>
    <col min="7434" max="7679" width="9.140625" style="76"/>
    <col min="7680" max="7680" width="14.85546875" style="76" customWidth="1"/>
    <col min="7681" max="7681" width="71.42578125" style="76" customWidth="1"/>
    <col min="7682" max="7682" width="19.42578125" style="76" customWidth="1"/>
    <col min="7683" max="7683" width="26.5703125" style="76" bestFit="1" customWidth="1"/>
    <col min="7684" max="7685" width="15.42578125" style="76" bestFit="1" customWidth="1"/>
    <col min="7686" max="7686" width="11.140625" style="76" bestFit="1" customWidth="1"/>
    <col min="7687" max="7687" width="13.42578125" style="76" bestFit="1" customWidth="1"/>
    <col min="7688" max="7689" width="13.5703125" style="76" bestFit="1" customWidth="1"/>
    <col min="7690" max="7935" width="9.140625" style="76"/>
    <col min="7936" max="7936" width="14.85546875" style="76" customWidth="1"/>
    <col min="7937" max="7937" width="71.42578125" style="76" customWidth="1"/>
    <col min="7938" max="7938" width="19.42578125" style="76" customWidth="1"/>
    <col min="7939" max="7939" width="26.5703125" style="76" bestFit="1" customWidth="1"/>
    <col min="7940" max="7941" width="15.42578125" style="76" bestFit="1" customWidth="1"/>
    <col min="7942" max="7942" width="11.140625" style="76" bestFit="1" customWidth="1"/>
    <col min="7943" max="7943" width="13.42578125" style="76" bestFit="1" customWidth="1"/>
    <col min="7944" max="7945" width="13.5703125" style="76" bestFit="1" customWidth="1"/>
    <col min="7946" max="8191" width="9.140625" style="76"/>
    <col min="8192" max="8192" width="14.85546875" style="76" customWidth="1"/>
    <col min="8193" max="8193" width="71.42578125" style="76" customWidth="1"/>
    <col min="8194" max="8194" width="19.42578125" style="76" customWidth="1"/>
    <col min="8195" max="8195" width="26.5703125" style="76" bestFit="1" customWidth="1"/>
    <col min="8196" max="8197" width="15.42578125" style="76" bestFit="1" customWidth="1"/>
    <col min="8198" max="8198" width="11.140625" style="76" bestFit="1" customWidth="1"/>
    <col min="8199" max="8199" width="13.42578125" style="76" bestFit="1" customWidth="1"/>
    <col min="8200" max="8201" width="13.5703125" style="76" bestFit="1" customWidth="1"/>
    <col min="8202" max="8447" width="9.140625" style="76"/>
    <col min="8448" max="8448" width="14.85546875" style="76" customWidth="1"/>
    <col min="8449" max="8449" width="71.42578125" style="76" customWidth="1"/>
    <col min="8450" max="8450" width="19.42578125" style="76" customWidth="1"/>
    <col min="8451" max="8451" width="26.5703125" style="76" bestFit="1" customWidth="1"/>
    <col min="8452" max="8453" width="15.42578125" style="76" bestFit="1" customWidth="1"/>
    <col min="8454" max="8454" width="11.140625" style="76" bestFit="1" customWidth="1"/>
    <col min="8455" max="8455" width="13.42578125" style="76" bestFit="1" customWidth="1"/>
    <col min="8456" max="8457" width="13.5703125" style="76" bestFit="1" customWidth="1"/>
    <col min="8458" max="8703" width="9.140625" style="76"/>
    <col min="8704" max="8704" width="14.85546875" style="76" customWidth="1"/>
    <col min="8705" max="8705" width="71.42578125" style="76" customWidth="1"/>
    <col min="8706" max="8706" width="19.42578125" style="76" customWidth="1"/>
    <col min="8707" max="8707" width="26.5703125" style="76" bestFit="1" customWidth="1"/>
    <col min="8708" max="8709" width="15.42578125" style="76" bestFit="1" customWidth="1"/>
    <col min="8710" max="8710" width="11.140625" style="76" bestFit="1" customWidth="1"/>
    <col min="8711" max="8711" width="13.42578125" style="76" bestFit="1" customWidth="1"/>
    <col min="8712" max="8713" width="13.5703125" style="76" bestFit="1" customWidth="1"/>
    <col min="8714" max="8959" width="9.140625" style="76"/>
    <col min="8960" max="8960" width="14.85546875" style="76" customWidth="1"/>
    <col min="8961" max="8961" width="71.42578125" style="76" customWidth="1"/>
    <col min="8962" max="8962" width="19.42578125" style="76" customWidth="1"/>
    <col min="8963" max="8963" width="26.5703125" style="76" bestFit="1" customWidth="1"/>
    <col min="8964" max="8965" width="15.42578125" style="76" bestFit="1" customWidth="1"/>
    <col min="8966" max="8966" width="11.140625" style="76" bestFit="1" customWidth="1"/>
    <col min="8967" max="8967" width="13.42578125" style="76" bestFit="1" customWidth="1"/>
    <col min="8968" max="8969" width="13.5703125" style="76" bestFit="1" customWidth="1"/>
    <col min="8970" max="9215" width="9.140625" style="76"/>
    <col min="9216" max="9216" width="14.85546875" style="76" customWidth="1"/>
    <col min="9217" max="9217" width="71.42578125" style="76" customWidth="1"/>
    <col min="9218" max="9218" width="19.42578125" style="76" customWidth="1"/>
    <col min="9219" max="9219" width="26.5703125" style="76" bestFit="1" customWidth="1"/>
    <col min="9220" max="9221" width="15.42578125" style="76" bestFit="1" customWidth="1"/>
    <col min="9222" max="9222" width="11.140625" style="76" bestFit="1" customWidth="1"/>
    <col min="9223" max="9223" width="13.42578125" style="76" bestFit="1" customWidth="1"/>
    <col min="9224" max="9225" width="13.5703125" style="76" bestFit="1" customWidth="1"/>
    <col min="9226" max="9471" width="9.140625" style="76"/>
    <col min="9472" max="9472" width="14.85546875" style="76" customWidth="1"/>
    <col min="9473" max="9473" width="71.42578125" style="76" customWidth="1"/>
    <col min="9474" max="9474" width="19.42578125" style="76" customWidth="1"/>
    <col min="9475" max="9475" width="26.5703125" style="76" bestFit="1" customWidth="1"/>
    <col min="9476" max="9477" width="15.42578125" style="76" bestFit="1" customWidth="1"/>
    <col min="9478" max="9478" width="11.140625" style="76" bestFit="1" customWidth="1"/>
    <col min="9479" max="9479" width="13.42578125" style="76" bestFit="1" customWidth="1"/>
    <col min="9480" max="9481" width="13.5703125" style="76" bestFit="1" customWidth="1"/>
    <col min="9482" max="9727" width="9.140625" style="76"/>
    <col min="9728" max="9728" width="14.85546875" style="76" customWidth="1"/>
    <col min="9729" max="9729" width="71.42578125" style="76" customWidth="1"/>
    <col min="9730" max="9730" width="19.42578125" style="76" customWidth="1"/>
    <col min="9731" max="9731" width="26.5703125" style="76" bestFit="1" customWidth="1"/>
    <col min="9732" max="9733" width="15.42578125" style="76" bestFit="1" customWidth="1"/>
    <col min="9734" max="9734" width="11.140625" style="76" bestFit="1" customWidth="1"/>
    <col min="9735" max="9735" width="13.42578125" style="76" bestFit="1" customWidth="1"/>
    <col min="9736" max="9737" width="13.5703125" style="76" bestFit="1" customWidth="1"/>
    <col min="9738" max="9983" width="9.140625" style="76"/>
    <col min="9984" max="9984" width="14.85546875" style="76" customWidth="1"/>
    <col min="9985" max="9985" width="71.42578125" style="76" customWidth="1"/>
    <col min="9986" max="9986" width="19.42578125" style="76" customWidth="1"/>
    <col min="9987" max="9987" width="26.5703125" style="76" bestFit="1" customWidth="1"/>
    <col min="9988" max="9989" width="15.42578125" style="76" bestFit="1" customWidth="1"/>
    <col min="9990" max="9990" width="11.140625" style="76" bestFit="1" customWidth="1"/>
    <col min="9991" max="9991" width="13.42578125" style="76" bestFit="1" customWidth="1"/>
    <col min="9992" max="9993" width="13.5703125" style="76" bestFit="1" customWidth="1"/>
    <col min="9994" max="10239" width="9.140625" style="76"/>
    <col min="10240" max="10240" width="14.85546875" style="76" customWidth="1"/>
    <col min="10241" max="10241" width="71.42578125" style="76" customWidth="1"/>
    <col min="10242" max="10242" width="19.42578125" style="76" customWidth="1"/>
    <col min="10243" max="10243" width="26.5703125" style="76" bestFit="1" customWidth="1"/>
    <col min="10244" max="10245" width="15.42578125" style="76" bestFit="1" customWidth="1"/>
    <col min="10246" max="10246" width="11.140625" style="76" bestFit="1" customWidth="1"/>
    <col min="10247" max="10247" width="13.42578125" style="76" bestFit="1" customWidth="1"/>
    <col min="10248" max="10249" width="13.5703125" style="76" bestFit="1" customWidth="1"/>
    <col min="10250" max="10495" width="9.140625" style="76"/>
    <col min="10496" max="10496" width="14.85546875" style="76" customWidth="1"/>
    <col min="10497" max="10497" width="71.42578125" style="76" customWidth="1"/>
    <col min="10498" max="10498" width="19.42578125" style="76" customWidth="1"/>
    <col min="10499" max="10499" width="26.5703125" style="76" bestFit="1" customWidth="1"/>
    <col min="10500" max="10501" width="15.42578125" style="76" bestFit="1" customWidth="1"/>
    <col min="10502" max="10502" width="11.140625" style="76" bestFit="1" customWidth="1"/>
    <col min="10503" max="10503" width="13.42578125" style="76" bestFit="1" customWidth="1"/>
    <col min="10504" max="10505" width="13.5703125" style="76" bestFit="1" customWidth="1"/>
    <col min="10506" max="10751" width="9.140625" style="76"/>
    <col min="10752" max="10752" width="14.85546875" style="76" customWidth="1"/>
    <col min="10753" max="10753" width="71.42578125" style="76" customWidth="1"/>
    <col min="10754" max="10754" width="19.42578125" style="76" customWidth="1"/>
    <col min="10755" max="10755" width="26.5703125" style="76" bestFit="1" customWidth="1"/>
    <col min="10756" max="10757" width="15.42578125" style="76" bestFit="1" customWidth="1"/>
    <col min="10758" max="10758" width="11.140625" style="76" bestFit="1" customWidth="1"/>
    <col min="10759" max="10759" width="13.42578125" style="76" bestFit="1" customWidth="1"/>
    <col min="10760" max="10761" width="13.5703125" style="76" bestFit="1" customWidth="1"/>
    <col min="10762" max="11007" width="9.140625" style="76"/>
    <col min="11008" max="11008" width="14.85546875" style="76" customWidth="1"/>
    <col min="11009" max="11009" width="71.42578125" style="76" customWidth="1"/>
    <col min="11010" max="11010" width="19.42578125" style="76" customWidth="1"/>
    <col min="11011" max="11011" width="26.5703125" style="76" bestFit="1" customWidth="1"/>
    <col min="11012" max="11013" width="15.42578125" style="76" bestFit="1" customWidth="1"/>
    <col min="11014" max="11014" width="11.140625" style="76" bestFit="1" customWidth="1"/>
    <col min="11015" max="11015" width="13.42578125" style="76" bestFit="1" customWidth="1"/>
    <col min="11016" max="11017" width="13.5703125" style="76" bestFit="1" customWidth="1"/>
    <col min="11018" max="11263" width="9.140625" style="76"/>
    <col min="11264" max="11264" width="14.85546875" style="76" customWidth="1"/>
    <col min="11265" max="11265" width="71.42578125" style="76" customWidth="1"/>
    <col min="11266" max="11266" width="19.42578125" style="76" customWidth="1"/>
    <col min="11267" max="11267" width="26.5703125" style="76" bestFit="1" customWidth="1"/>
    <col min="11268" max="11269" width="15.42578125" style="76" bestFit="1" customWidth="1"/>
    <col min="11270" max="11270" width="11.140625" style="76" bestFit="1" customWidth="1"/>
    <col min="11271" max="11271" width="13.42578125" style="76" bestFit="1" customWidth="1"/>
    <col min="11272" max="11273" width="13.5703125" style="76" bestFit="1" customWidth="1"/>
    <col min="11274" max="11519" width="9.140625" style="76"/>
    <col min="11520" max="11520" width="14.85546875" style="76" customWidth="1"/>
    <col min="11521" max="11521" width="71.42578125" style="76" customWidth="1"/>
    <col min="11522" max="11522" width="19.42578125" style="76" customWidth="1"/>
    <col min="11523" max="11523" width="26.5703125" style="76" bestFit="1" customWidth="1"/>
    <col min="11524" max="11525" width="15.42578125" style="76" bestFit="1" customWidth="1"/>
    <col min="11526" max="11526" width="11.140625" style="76" bestFit="1" customWidth="1"/>
    <col min="11527" max="11527" width="13.42578125" style="76" bestFit="1" customWidth="1"/>
    <col min="11528" max="11529" width="13.5703125" style="76" bestFit="1" customWidth="1"/>
    <col min="11530" max="11775" width="9.140625" style="76"/>
    <col min="11776" max="11776" width="14.85546875" style="76" customWidth="1"/>
    <col min="11777" max="11777" width="71.42578125" style="76" customWidth="1"/>
    <col min="11778" max="11778" width="19.42578125" style="76" customWidth="1"/>
    <col min="11779" max="11779" width="26.5703125" style="76" bestFit="1" customWidth="1"/>
    <col min="11780" max="11781" width="15.42578125" style="76" bestFit="1" customWidth="1"/>
    <col min="11782" max="11782" width="11.140625" style="76" bestFit="1" customWidth="1"/>
    <col min="11783" max="11783" width="13.42578125" style="76" bestFit="1" customWidth="1"/>
    <col min="11784" max="11785" width="13.5703125" style="76" bestFit="1" customWidth="1"/>
    <col min="11786" max="12031" width="9.140625" style="76"/>
    <col min="12032" max="12032" width="14.85546875" style="76" customWidth="1"/>
    <col min="12033" max="12033" width="71.42578125" style="76" customWidth="1"/>
    <col min="12034" max="12034" width="19.42578125" style="76" customWidth="1"/>
    <col min="12035" max="12035" width="26.5703125" style="76" bestFit="1" customWidth="1"/>
    <col min="12036" max="12037" width="15.42578125" style="76" bestFit="1" customWidth="1"/>
    <col min="12038" max="12038" width="11.140625" style="76" bestFit="1" customWidth="1"/>
    <col min="12039" max="12039" width="13.42578125" style="76" bestFit="1" customWidth="1"/>
    <col min="12040" max="12041" width="13.5703125" style="76" bestFit="1" customWidth="1"/>
    <col min="12042" max="12287" width="9.140625" style="76"/>
    <col min="12288" max="12288" width="14.85546875" style="76" customWidth="1"/>
    <col min="12289" max="12289" width="71.42578125" style="76" customWidth="1"/>
    <col min="12290" max="12290" width="19.42578125" style="76" customWidth="1"/>
    <col min="12291" max="12291" width="26.5703125" style="76" bestFit="1" customWidth="1"/>
    <col min="12292" max="12293" width="15.42578125" style="76" bestFit="1" customWidth="1"/>
    <col min="12294" max="12294" width="11.140625" style="76" bestFit="1" customWidth="1"/>
    <col min="12295" max="12295" width="13.42578125" style="76" bestFit="1" customWidth="1"/>
    <col min="12296" max="12297" width="13.5703125" style="76" bestFit="1" customWidth="1"/>
    <col min="12298" max="12543" width="9.140625" style="76"/>
    <col min="12544" max="12544" width="14.85546875" style="76" customWidth="1"/>
    <col min="12545" max="12545" width="71.42578125" style="76" customWidth="1"/>
    <col min="12546" max="12546" width="19.42578125" style="76" customWidth="1"/>
    <col min="12547" max="12547" width="26.5703125" style="76" bestFit="1" customWidth="1"/>
    <col min="12548" max="12549" width="15.42578125" style="76" bestFit="1" customWidth="1"/>
    <col min="12550" max="12550" width="11.140625" style="76" bestFit="1" customWidth="1"/>
    <col min="12551" max="12551" width="13.42578125" style="76" bestFit="1" customWidth="1"/>
    <col min="12552" max="12553" width="13.5703125" style="76" bestFit="1" customWidth="1"/>
    <col min="12554" max="12799" width="9.140625" style="76"/>
    <col min="12800" max="12800" width="14.85546875" style="76" customWidth="1"/>
    <col min="12801" max="12801" width="71.42578125" style="76" customWidth="1"/>
    <col min="12802" max="12802" width="19.42578125" style="76" customWidth="1"/>
    <col min="12803" max="12803" width="26.5703125" style="76" bestFit="1" customWidth="1"/>
    <col min="12804" max="12805" width="15.42578125" style="76" bestFit="1" customWidth="1"/>
    <col min="12806" max="12806" width="11.140625" style="76" bestFit="1" customWidth="1"/>
    <col min="12807" max="12807" width="13.42578125" style="76" bestFit="1" customWidth="1"/>
    <col min="12808" max="12809" width="13.5703125" style="76" bestFit="1" customWidth="1"/>
    <col min="12810" max="13055" width="9.140625" style="76"/>
    <col min="13056" max="13056" width="14.85546875" style="76" customWidth="1"/>
    <col min="13057" max="13057" width="71.42578125" style="76" customWidth="1"/>
    <col min="13058" max="13058" width="19.42578125" style="76" customWidth="1"/>
    <col min="13059" max="13059" width="26.5703125" style="76" bestFit="1" customWidth="1"/>
    <col min="13060" max="13061" width="15.42578125" style="76" bestFit="1" customWidth="1"/>
    <col min="13062" max="13062" width="11.140625" style="76" bestFit="1" customWidth="1"/>
    <col min="13063" max="13063" width="13.42578125" style="76" bestFit="1" customWidth="1"/>
    <col min="13064" max="13065" width="13.5703125" style="76" bestFit="1" customWidth="1"/>
    <col min="13066" max="13311" width="9.140625" style="76"/>
    <col min="13312" max="13312" width="14.85546875" style="76" customWidth="1"/>
    <col min="13313" max="13313" width="71.42578125" style="76" customWidth="1"/>
    <col min="13314" max="13314" width="19.42578125" style="76" customWidth="1"/>
    <col min="13315" max="13315" width="26.5703125" style="76" bestFit="1" customWidth="1"/>
    <col min="13316" max="13317" width="15.42578125" style="76" bestFit="1" customWidth="1"/>
    <col min="13318" max="13318" width="11.140625" style="76" bestFit="1" customWidth="1"/>
    <col min="13319" max="13319" width="13.42578125" style="76" bestFit="1" customWidth="1"/>
    <col min="13320" max="13321" width="13.5703125" style="76" bestFit="1" customWidth="1"/>
    <col min="13322" max="13567" width="9.140625" style="76"/>
    <col min="13568" max="13568" width="14.85546875" style="76" customWidth="1"/>
    <col min="13569" max="13569" width="71.42578125" style="76" customWidth="1"/>
    <col min="13570" max="13570" width="19.42578125" style="76" customWidth="1"/>
    <col min="13571" max="13571" width="26.5703125" style="76" bestFit="1" customWidth="1"/>
    <col min="13572" max="13573" width="15.42578125" style="76" bestFit="1" customWidth="1"/>
    <col min="13574" max="13574" width="11.140625" style="76" bestFit="1" customWidth="1"/>
    <col min="13575" max="13575" width="13.42578125" style="76" bestFit="1" customWidth="1"/>
    <col min="13576" max="13577" width="13.5703125" style="76" bestFit="1" customWidth="1"/>
    <col min="13578" max="13823" width="9.140625" style="76"/>
    <col min="13824" max="13824" width="14.85546875" style="76" customWidth="1"/>
    <col min="13825" max="13825" width="71.42578125" style="76" customWidth="1"/>
    <col min="13826" max="13826" width="19.42578125" style="76" customWidth="1"/>
    <col min="13827" max="13827" width="26.5703125" style="76" bestFit="1" customWidth="1"/>
    <col min="13828" max="13829" width="15.42578125" style="76" bestFit="1" customWidth="1"/>
    <col min="13830" max="13830" width="11.140625" style="76" bestFit="1" customWidth="1"/>
    <col min="13831" max="13831" width="13.42578125" style="76" bestFit="1" customWidth="1"/>
    <col min="13832" max="13833" width="13.5703125" style="76" bestFit="1" customWidth="1"/>
    <col min="13834" max="14079" width="9.140625" style="76"/>
    <col min="14080" max="14080" width="14.85546875" style="76" customWidth="1"/>
    <col min="14081" max="14081" width="71.42578125" style="76" customWidth="1"/>
    <col min="14082" max="14082" width="19.42578125" style="76" customWidth="1"/>
    <col min="14083" max="14083" width="26.5703125" style="76" bestFit="1" customWidth="1"/>
    <col min="14084" max="14085" width="15.42578125" style="76" bestFit="1" customWidth="1"/>
    <col min="14086" max="14086" width="11.140625" style="76" bestFit="1" customWidth="1"/>
    <col min="14087" max="14087" width="13.42578125" style="76" bestFit="1" customWidth="1"/>
    <col min="14088" max="14089" width="13.5703125" style="76" bestFit="1" customWidth="1"/>
    <col min="14090" max="14335" width="9.140625" style="76"/>
    <col min="14336" max="14336" width="14.85546875" style="76" customWidth="1"/>
    <col min="14337" max="14337" width="71.42578125" style="76" customWidth="1"/>
    <col min="14338" max="14338" width="19.42578125" style="76" customWidth="1"/>
    <col min="14339" max="14339" width="26.5703125" style="76" bestFit="1" customWidth="1"/>
    <col min="14340" max="14341" width="15.42578125" style="76" bestFit="1" customWidth="1"/>
    <col min="14342" max="14342" width="11.140625" style="76" bestFit="1" customWidth="1"/>
    <col min="14343" max="14343" width="13.42578125" style="76" bestFit="1" customWidth="1"/>
    <col min="14344" max="14345" width="13.5703125" style="76" bestFit="1" customWidth="1"/>
    <col min="14346" max="14591" width="9.140625" style="76"/>
    <col min="14592" max="14592" width="14.85546875" style="76" customWidth="1"/>
    <col min="14593" max="14593" width="71.42578125" style="76" customWidth="1"/>
    <col min="14594" max="14594" width="19.42578125" style="76" customWidth="1"/>
    <col min="14595" max="14595" width="26.5703125" style="76" bestFit="1" customWidth="1"/>
    <col min="14596" max="14597" width="15.42578125" style="76" bestFit="1" customWidth="1"/>
    <col min="14598" max="14598" width="11.140625" style="76" bestFit="1" customWidth="1"/>
    <col min="14599" max="14599" width="13.42578125" style="76" bestFit="1" customWidth="1"/>
    <col min="14600" max="14601" width="13.5703125" style="76" bestFit="1" customWidth="1"/>
    <col min="14602" max="14847" width="9.140625" style="76"/>
    <col min="14848" max="14848" width="14.85546875" style="76" customWidth="1"/>
    <col min="14849" max="14849" width="71.42578125" style="76" customWidth="1"/>
    <col min="14850" max="14850" width="19.42578125" style="76" customWidth="1"/>
    <col min="14851" max="14851" width="26.5703125" style="76" bestFit="1" customWidth="1"/>
    <col min="14852" max="14853" width="15.42578125" style="76" bestFit="1" customWidth="1"/>
    <col min="14854" max="14854" width="11.140625" style="76" bestFit="1" customWidth="1"/>
    <col min="14855" max="14855" width="13.42578125" style="76" bestFit="1" customWidth="1"/>
    <col min="14856" max="14857" width="13.5703125" style="76" bestFit="1" customWidth="1"/>
    <col min="14858" max="15103" width="9.140625" style="76"/>
    <col min="15104" max="15104" width="14.85546875" style="76" customWidth="1"/>
    <col min="15105" max="15105" width="71.42578125" style="76" customWidth="1"/>
    <col min="15106" max="15106" width="19.42578125" style="76" customWidth="1"/>
    <col min="15107" max="15107" width="26.5703125" style="76" bestFit="1" customWidth="1"/>
    <col min="15108" max="15109" width="15.42578125" style="76" bestFit="1" customWidth="1"/>
    <col min="15110" max="15110" width="11.140625" style="76" bestFit="1" customWidth="1"/>
    <col min="15111" max="15111" width="13.42578125" style="76" bestFit="1" customWidth="1"/>
    <col min="15112" max="15113" width="13.5703125" style="76" bestFit="1" customWidth="1"/>
    <col min="15114" max="15359" width="9.140625" style="76"/>
    <col min="15360" max="15360" width="14.85546875" style="76" customWidth="1"/>
    <col min="15361" max="15361" width="71.42578125" style="76" customWidth="1"/>
    <col min="15362" max="15362" width="19.42578125" style="76" customWidth="1"/>
    <col min="15363" max="15363" width="26.5703125" style="76" bestFit="1" customWidth="1"/>
    <col min="15364" max="15365" width="15.42578125" style="76" bestFit="1" customWidth="1"/>
    <col min="15366" max="15366" width="11.140625" style="76" bestFit="1" customWidth="1"/>
    <col min="15367" max="15367" width="13.42578125" style="76" bestFit="1" customWidth="1"/>
    <col min="15368" max="15369" width="13.5703125" style="76" bestFit="1" customWidth="1"/>
    <col min="15370" max="15615" width="9.140625" style="76"/>
    <col min="15616" max="15616" width="14.85546875" style="76" customWidth="1"/>
    <col min="15617" max="15617" width="71.42578125" style="76" customWidth="1"/>
    <col min="15618" max="15618" width="19.42578125" style="76" customWidth="1"/>
    <col min="15619" max="15619" width="26.5703125" style="76" bestFit="1" customWidth="1"/>
    <col min="15620" max="15621" width="15.42578125" style="76" bestFit="1" customWidth="1"/>
    <col min="15622" max="15622" width="11.140625" style="76" bestFit="1" customWidth="1"/>
    <col min="15623" max="15623" width="13.42578125" style="76" bestFit="1" customWidth="1"/>
    <col min="15624" max="15625" width="13.5703125" style="76" bestFit="1" customWidth="1"/>
    <col min="15626" max="15871" width="9.140625" style="76"/>
    <col min="15872" max="15872" width="14.85546875" style="76" customWidth="1"/>
    <col min="15873" max="15873" width="71.42578125" style="76" customWidth="1"/>
    <col min="15874" max="15874" width="19.42578125" style="76" customWidth="1"/>
    <col min="15875" max="15875" width="26.5703125" style="76" bestFit="1" customWidth="1"/>
    <col min="15876" max="15877" width="15.42578125" style="76" bestFit="1" customWidth="1"/>
    <col min="15878" max="15878" width="11.140625" style="76" bestFit="1" customWidth="1"/>
    <col min="15879" max="15879" width="13.42578125" style="76" bestFit="1" customWidth="1"/>
    <col min="15880" max="15881" width="13.5703125" style="76" bestFit="1" customWidth="1"/>
    <col min="15882" max="16127" width="9.140625" style="76"/>
    <col min="16128" max="16128" width="14.85546875" style="76" customWidth="1"/>
    <col min="16129" max="16129" width="71.42578125" style="76" customWidth="1"/>
    <col min="16130" max="16130" width="19.42578125" style="76" customWidth="1"/>
    <col min="16131" max="16131" width="26.5703125" style="76" bestFit="1" customWidth="1"/>
    <col min="16132" max="16133" width="15.42578125" style="76" bestFit="1" customWidth="1"/>
    <col min="16134" max="16134" width="11.140625" style="76" bestFit="1" customWidth="1"/>
    <col min="16135" max="16135" width="13.42578125" style="76" bestFit="1" customWidth="1"/>
    <col min="16136" max="16137" width="13.5703125" style="76" bestFit="1" customWidth="1"/>
    <col min="16138" max="16384" width="9.140625" style="76"/>
  </cols>
  <sheetData>
    <row r="1" spans="1:9" x14ac:dyDescent="0.2">
      <c r="A1" s="84" t="s">
        <v>156</v>
      </c>
    </row>
    <row r="2" spans="1:9" x14ac:dyDescent="0.2">
      <c r="A2" s="84" t="s">
        <v>155</v>
      </c>
    </row>
    <row r="3" spans="1:9" x14ac:dyDescent="0.2">
      <c r="H3" s="105" t="s">
        <v>160</v>
      </c>
    </row>
    <row r="4" spans="1:9" ht="15" x14ac:dyDescent="0.2">
      <c r="A4" s="102" t="s">
        <v>28</v>
      </c>
      <c r="B4" s="102" t="s">
        <v>85</v>
      </c>
      <c r="C4" s="102" t="s">
        <v>55</v>
      </c>
      <c r="D4" s="90" t="s">
        <v>30</v>
      </c>
      <c r="E4" s="91"/>
      <c r="F4" s="90" t="s">
        <v>157</v>
      </c>
      <c r="G4" s="91"/>
      <c r="H4" s="90" t="s">
        <v>159</v>
      </c>
      <c r="I4" s="91"/>
    </row>
    <row r="5" spans="1:9" s="78" customFormat="1" x14ac:dyDescent="0.25">
      <c r="A5" s="103"/>
      <c r="B5" s="104"/>
      <c r="C5" s="104"/>
      <c r="D5" s="92" t="s">
        <v>49</v>
      </c>
      <c r="E5" s="92" t="s">
        <v>50</v>
      </c>
      <c r="F5" s="92" t="s">
        <v>49</v>
      </c>
      <c r="G5" s="92" t="s">
        <v>50</v>
      </c>
      <c r="H5" s="92" t="s">
        <v>49</v>
      </c>
      <c r="I5" s="92" t="s">
        <v>50</v>
      </c>
    </row>
    <row r="6" spans="1:9" s="83" customFormat="1" x14ac:dyDescent="0.2">
      <c r="A6" s="86">
        <v>25167296962</v>
      </c>
      <c r="B6" s="87" t="s">
        <v>86</v>
      </c>
      <c r="C6" s="87" t="s">
        <v>87</v>
      </c>
      <c r="D6" s="100">
        <v>23</v>
      </c>
      <c r="E6" s="100">
        <v>23</v>
      </c>
      <c r="F6" s="101">
        <v>7981.2719999999999</v>
      </c>
      <c r="G6" s="101">
        <v>7118.3890000000001</v>
      </c>
      <c r="H6" s="99">
        <v>-55.750999999999998</v>
      </c>
      <c r="I6" s="101">
        <v>39.182000000000002</v>
      </c>
    </row>
    <row r="7" spans="1:9" s="83" customFormat="1" x14ac:dyDescent="0.2">
      <c r="A7" s="86">
        <v>862047577</v>
      </c>
      <c r="B7" s="87" t="s">
        <v>89</v>
      </c>
      <c r="C7" s="87" t="s">
        <v>90</v>
      </c>
      <c r="D7" s="100">
        <v>191</v>
      </c>
      <c r="E7" s="100">
        <v>191</v>
      </c>
      <c r="F7" s="101">
        <v>82045.347999999998</v>
      </c>
      <c r="G7" s="101">
        <v>81274.887000000002</v>
      </c>
      <c r="H7" s="101">
        <v>537.65099999999995</v>
      </c>
      <c r="I7" s="101">
        <v>1740.8869999999999</v>
      </c>
    </row>
    <row r="8" spans="1:9" s="83" customFormat="1" x14ac:dyDescent="0.2">
      <c r="A8" s="86">
        <v>11050979478</v>
      </c>
      <c r="B8" s="87" t="s">
        <v>91</v>
      </c>
      <c r="C8" s="87" t="s">
        <v>92</v>
      </c>
      <c r="D8" s="100">
        <v>4</v>
      </c>
      <c r="E8" s="100">
        <v>5</v>
      </c>
      <c r="F8" s="101">
        <v>820.69299999999998</v>
      </c>
      <c r="G8" s="101">
        <v>1030.288</v>
      </c>
      <c r="H8" s="99">
        <v>-96.283000000000001</v>
      </c>
      <c r="I8" s="101">
        <v>89.501000000000005</v>
      </c>
    </row>
    <row r="9" spans="1:9" s="83" customFormat="1" x14ac:dyDescent="0.2">
      <c r="A9" s="86">
        <v>66545607884</v>
      </c>
      <c r="B9" s="87" t="s">
        <v>93</v>
      </c>
      <c r="C9" s="87" t="s">
        <v>94</v>
      </c>
      <c r="D9" s="100">
        <v>6</v>
      </c>
      <c r="E9" s="100">
        <v>6</v>
      </c>
      <c r="F9" s="101">
        <v>1013.374</v>
      </c>
      <c r="G9" s="101">
        <v>1375.1410000000001</v>
      </c>
      <c r="H9" s="101">
        <v>2.1</v>
      </c>
      <c r="I9" s="101">
        <v>16.393000000000001</v>
      </c>
    </row>
    <row r="10" spans="1:9" s="83" customFormat="1" x14ac:dyDescent="0.2">
      <c r="A10" s="86">
        <v>54503377157</v>
      </c>
      <c r="B10" s="87" t="s">
        <v>95</v>
      </c>
      <c r="C10" s="87" t="s">
        <v>96</v>
      </c>
      <c r="D10" s="100">
        <v>14</v>
      </c>
      <c r="E10" s="100">
        <v>14</v>
      </c>
      <c r="F10" s="101">
        <v>7403.1859999999997</v>
      </c>
      <c r="G10" s="101">
        <v>8057.0889999999999</v>
      </c>
      <c r="H10" s="99">
        <v>-898.01700000000005</v>
      </c>
      <c r="I10" s="99">
        <v>-2636.1239999999998</v>
      </c>
    </row>
    <row r="11" spans="1:9" s="83" customFormat="1" x14ac:dyDescent="0.2">
      <c r="A11" s="86">
        <v>29816848178</v>
      </c>
      <c r="B11" s="87" t="s">
        <v>97</v>
      </c>
      <c r="C11" s="87" t="s">
        <v>98</v>
      </c>
      <c r="D11" s="100">
        <v>41</v>
      </c>
      <c r="E11" s="100">
        <v>40</v>
      </c>
      <c r="F11" s="101">
        <v>21894.466</v>
      </c>
      <c r="G11" s="101">
        <v>20708.805</v>
      </c>
      <c r="H11" s="101">
        <v>652.59100000000001</v>
      </c>
      <c r="I11" s="99">
        <v>-132.536</v>
      </c>
    </row>
    <row r="12" spans="1:9" s="83" customFormat="1" x14ac:dyDescent="0.2">
      <c r="A12" s="86">
        <v>439628164</v>
      </c>
      <c r="B12" s="87" t="s">
        <v>99</v>
      </c>
      <c r="C12" s="87" t="s">
        <v>100</v>
      </c>
      <c r="D12" s="100">
        <v>9</v>
      </c>
      <c r="E12" s="100">
        <v>11</v>
      </c>
      <c r="F12" s="101">
        <v>3219.549</v>
      </c>
      <c r="G12" s="101">
        <v>3064.6579999999999</v>
      </c>
      <c r="H12" s="101">
        <v>113.16</v>
      </c>
      <c r="I12" s="101">
        <v>22.489000000000001</v>
      </c>
    </row>
    <row r="13" spans="1:9" s="83" customFormat="1" x14ac:dyDescent="0.2">
      <c r="A13" s="86">
        <v>9475552617</v>
      </c>
      <c r="B13" s="87" t="s">
        <v>101</v>
      </c>
      <c r="C13" s="87" t="s">
        <v>102</v>
      </c>
      <c r="D13" s="100">
        <v>48</v>
      </c>
      <c r="E13" s="100">
        <v>48</v>
      </c>
      <c r="F13" s="101">
        <v>11242.664000000001</v>
      </c>
      <c r="G13" s="101">
        <v>10425.061</v>
      </c>
      <c r="H13" s="101">
        <v>255.148</v>
      </c>
      <c r="I13" s="99">
        <v>-3.17</v>
      </c>
    </row>
    <row r="14" spans="1:9" s="83" customFormat="1" x14ac:dyDescent="0.2">
      <c r="A14" s="86">
        <v>98244558721</v>
      </c>
      <c r="B14" s="87" t="s">
        <v>103</v>
      </c>
      <c r="C14" s="87" t="s">
        <v>104</v>
      </c>
      <c r="D14" s="100">
        <v>31</v>
      </c>
      <c r="E14" s="100">
        <v>31</v>
      </c>
      <c r="F14" s="101">
        <v>9019.2900000000009</v>
      </c>
      <c r="G14" s="101">
        <v>9204.5310000000009</v>
      </c>
      <c r="H14" s="101">
        <v>69.617999999999995</v>
      </c>
      <c r="I14" s="101">
        <v>147.21</v>
      </c>
    </row>
    <row r="15" spans="1:9" s="83" customFormat="1" x14ac:dyDescent="0.2">
      <c r="A15" s="86">
        <v>58055672227</v>
      </c>
      <c r="B15" s="87" t="s">
        <v>105</v>
      </c>
      <c r="C15" s="87" t="s">
        <v>106</v>
      </c>
      <c r="D15" s="100">
        <v>20</v>
      </c>
      <c r="E15" s="100">
        <v>22</v>
      </c>
      <c r="F15" s="101">
        <v>10786.155000000001</v>
      </c>
      <c r="G15" s="101">
        <v>11864.513000000001</v>
      </c>
      <c r="H15" s="101">
        <v>84.912999999999997</v>
      </c>
      <c r="I15" s="101">
        <v>86.903000000000006</v>
      </c>
    </row>
    <row r="16" spans="1:9" s="83" customFormat="1" x14ac:dyDescent="0.2">
      <c r="A16" s="86">
        <v>27183486113</v>
      </c>
      <c r="B16" s="87" t="s">
        <v>107</v>
      </c>
      <c r="C16" s="87" t="s">
        <v>92</v>
      </c>
      <c r="D16" s="100">
        <v>8</v>
      </c>
      <c r="E16" s="100">
        <v>8</v>
      </c>
      <c r="F16" s="101">
        <v>2156.8240000000001</v>
      </c>
      <c r="G16" s="101">
        <v>2231.2510000000002</v>
      </c>
      <c r="H16" s="101">
        <v>7.0339999999999998</v>
      </c>
      <c r="I16" s="101">
        <v>15.154</v>
      </c>
    </row>
    <row r="17" spans="1:9" s="83" customFormat="1" x14ac:dyDescent="0.2">
      <c r="A17" s="86">
        <v>81504496646</v>
      </c>
      <c r="B17" s="87" t="s">
        <v>108</v>
      </c>
      <c r="C17" s="87" t="s">
        <v>109</v>
      </c>
      <c r="D17" s="100">
        <v>0</v>
      </c>
      <c r="E17" s="100">
        <v>0</v>
      </c>
      <c r="F17" s="101">
        <v>2E-3</v>
      </c>
      <c r="G17" s="101">
        <v>0</v>
      </c>
      <c r="H17" s="99">
        <v>-3.4849999999999999</v>
      </c>
      <c r="I17" s="99">
        <v>-3.2989999999999999</v>
      </c>
    </row>
    <row r="18" spans="1:9" s="83" customFormat="1" x14ac:dyDescent="0.2">
      <c r="A18" s="86">
        <v>43039707757</v>
      </c>
      <c r="B18" s="87" t="s">
        <v>110</v>
      </c>
      <c r="C18" s="87" t="s">
        <v>111</v>
      </c>
      <c r="D18" s="100">
        <v>2</v>
      </c>
      <c r="E18" s="100">
        <v>3</v>
      </c>
      <c r="F18" s="101">
        <v>1750.894</v>
      </c>
      <c r="G18" s="101">
        <v>1715.8720000000001</v>
      </c>
      <c r="H18" s="101">
        <v>29.57</v>
      </c>
      <c r="I18" s="101">
        <v>60.841000000000001</v>
      </c>
    </row>
    <row r="19" spans="1:9" ht="15" x14ac:dyDescent="0.2">
      <c r="A19" s="93" t="s">
        <v>158</v>
      </c>
      <c r="B19" s="94"/>
      <c r="C19" s="94"/>
      <c r="D19" s="96">
        <f>SUM(D6:D18)</f>
        <v>397</v>
      </c>
      <c r="E19" s="96">
        <f>SUM(E6:E18)</f>
        <v>402</v>
      </c>
      <c r="F19" s="97">
        <f>SUM(F6:F18)</f>
        <v>159333.717</v>
      </c>
      <c r="G19" s="97">
        <f>SUM(G6:G18)</f>
        <v>158070.48499999996</v>
      </c>
      <c r="H19" s="97">
        <f>SUM(H6:H18)</f>
        <v>698.24899999999991</v>
      </c>
      <c r="I19" s="97">
        <f>SUM(I6:I18)</f>
        <v>-556.56899999999973</v>
      </c>
    </row>
  </sheetData>
  <mergeCells count="7">
    <mergeCell ref="A19:C19"/>
    <mergeCell ref="D4:E4"/>
    <mergeCell ref="F4:G4"/>
    <mergeCell ref="H4:I4"/>
    <mergeCell ref="A4:A5"/>
    <mergeCell ref="B4:B5"/>
    <mergeCell ref="C4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6" sqref="A16:C16"/>
    </sheetView>
  </sheetViews>
  <sheetFormatPr defaultRowHeight="12" x14ac:dyDescent="0.2"/>
  <cols>
    <col min="1" max="1" width="14.85546875" style="77" customWidth="1"/>
    <col min="2" max="2" width="34.85546875" style="76" bestFit="1" customWidth="1"/>
    <col min="3" max="3" width="13.7109375" style="76" bestFit="1" customWidth="1"/>
    <col min="4" max="5" width="7.7109375" style="76" customWidth="1"/>
    <col min="6" max="9" width="9.7109375" style="76" customWidth="1"/>
    <col min="10" max="255" width="9.140625" style="76"/>
    <col min="256" max="256" width="14.85546875" style="76" customWidth="1"/>
    <col min="257" max="257" width="71.42578125" style="76" customWidth="1"/>
    <col min="258" max="258" width="19.42578125" style="76" customWidth="1"/>
    <col min="259" max="259" width="26.5703125" style="76" bestFit="1" customWidth="1"/>
    <col min="260" max="261" width="15.42578125" style="76" bestFit="1" customWidth="1"/>
    <col min="262" max="262" width="11.140625" style="76" bestFit="1" customWidth="1"/>
    <col min="263" max="263" width="13.42578125" style="76" bestFit="1" customWidth="1"/>
    <col min="264" max="265" width="13.5703125" style="76" bestFit="1" customWidth="1"/>
    <col min="266" max="511" width="9.140625" style="76"/>
    <col min="512" max="512" width="14.85546875" style="76" customWidth="1"/>
    <col min="513" max="513" width="71.42578125" style="76" customWidth="1"/>
    <col min="514" max="514" width="19.42578125" style="76" customWidth="1"/>
    <col min="515" max="515" width="26.5703125" style="76" bestFit="1" customWidth="1"/>
    <col min="516" max="517" width="15.42578125" style="76" bestFit="1" customWidth="1"/>
    <col min="518" max="518" width="11.140625" style="76" bestFit="1" customWidth="1"/>
    <col min="519" max="519" width="13.42578125" style="76" bestFit="1" customWidth="1"/>
    <col min="520" max="521" width="13.5703125" style="76" bestFit="1" customWidth="1"/>
    <col min="522" max="767" width="9.140625" style="76"/>
    <col min="768" max="768" width="14.85546875" style="76" customWidth="1"/>
    <col min="769" max="769" width="71.42578125" style="76" customWidth="1"/>
    <col min="770" max="770" width="19.42578125" style="76" customWidth="1"/>
    <col min="771" max="771" width="26.5703125" style="76" bestFit="1" customWidth="1"/>
    <col min="772" max="773" width="15.42578125" style="76" bestFit="1" customWidth="1"/>
    <col min="774" max="774" width="11.140625" style="76" bestFit="1" customWidth="1"/>
    <col min="775" max="775" width="13.42578125" style="76" bestFit="1" customWidth="1"/>
    <col min="776" max="777" width="13.5703125" style="76" bestFit="1" customWidth="1"/>
    <col min="778" max="1023" width="9.140625" style="76"/>
    <col min="1024" max="1024" width="14.85546875" style="76" customWidth="1"/>
    <col min="1025" max="1025" width="71.42578125" style="76" customWidth="1"/>
    <col min="1026" max="1026" width="19.42578125" style="76" customWidth="1"/>
    <col min="1027" max="1027" width="26.5703125" style="76" bestFit="1" customWidth="1"/>
    <col min="1028" max="1029" width="15.42578125" style="76" bestFit="1" customWidth="1"/>
    <col min="1030" max="1030" width="11.140625" style="76" bestFit="1" customWidth="1"/>
    <col min="1031" max="1031" width="13.42578125" style="76" bestFit="1" customWidth="1"/>
    <col min="1032" max="1033" width="13.5703125" style="76" bestFit="1" customWidth="1"/>
    <col min="1034" max="1279" width="9.140625" style="76"/>
    <col min="1280" max="1280" width="14.85546875" style="76" customWidth="1"/>
    <col min="1281" max="1281" width="71.42578125" style="76" customWidth="1"/>
    <col min="1282" max="1282" width="19.42578125" style="76" customWidth="1"/>
    <col min="1283" max="1283" width="26.5703125" style="76" bestFit="1" customWidth="1"/>
    <col min="1284" max="1285" width="15.42578125" style="76" bestFit="1" customWidth="1"/>
    <col min="1286" max="1286" width="11.140625" style="76" bestFit="1" customWidth="1"/>
    <col min="1287" max="1287" width="13.42578125" style="76" bestFit="1" customWidth="1"/>
    <col min="1288" max="1289" width="13.5703125" style="76" bestFit="1" customWidth="1"/>
    <col min="1290" max="1535" width="9.140625" style="76"/>
    <col min="1536" max="1536" width="14.85546875" style="76" customWidth="1"/>
    <col min="1537" max="1537" width="71.42578125" style="76" customWidth="1"/>
    <col min="1538" max="1538" width="19.42578125" style="76" customWidth="1"/>
    <col min="1539" max="1539" width="26.5703125" style="76" bestFit="1" customWidth="1"/>
    <col min="1540" max="1541" width="15.42578125" style="76" bestFit="1" customWidth="1"/>
    <col min="1542" max="1542" width="11.140625" style="76" bestFit="1" customWidth="1"/>
    <col min="1543" max="1543" width="13.42578125" style="76" bestFit="1" customWidth="1"/>
    <col min="1544" max="1545" width="13.5703125" style="76" bestFit="1" customWidth="1"/>
    <col min="1546" max="1791" width="9.140625" style="76"/>
    <col min="1792" max="1792" width="14.85546875" style="76" customWidth="1"/>
    <col min="1793" max="1793" width="71.42578125" style="76" customWidth="1"/>
    <col min="1794" max="1794" width="19.42578125" style="76" customWidth="1"/>
    <col min="1795" max="1795" width="26.5703125" style="76" bestFit="1" customWidth="1"/>
    <col min="1796" max="1797" width="15.42578125" style="76" bestFit="1" customWidth="1"/>
    <col min="1798" max="1798" width="11.140625" style="76" bestFit="1" customWidth="1"/>
    <col min="1799" max="1799" width="13.42578125" style="76" bestFit="1" customWidth="1"/>
    <col min="1800" max="1801" width="13.5703125" style="76" bestFit="1" customWidth="1"/>
    <col min="1802" max="2047" width="9.140625" style="76"/>
    <col min="2048" max="2048" width="14.85546875" style="76" customWidth="1"/>
    <col min="2049" max="2049" width="71.42578125" style="76" customWidth="1"/>
    <col min="2050" max="2050" width="19.42578125" style="76" customWidth="1"/>
    <col min="2051" max="2051" width="26.5703125" style="76" bestFit="1" customWidth="1"/>
    <col min="2052" max="2053" width="15.42578125" style="76" bestFit="1" customWidth="1"/>
    <col min="2054" max="2054" width="11.140625" style="76" bestFit="1" customWidth="1"/>
    <col min="2055" max="2055" width="13.42578125" style="76" bestFit="1" customWidth="1"/>
    <col min="2056" max="2057" width="13.5703125" style="76" bestFit="1" customWidth="1"/>
    <col min="2058" max="2303" width="9.140625" style="76"/>
    <col min="2304" max="2304" width="14.85546875" style="76" customWidth="1"/>
    <col min="2305" max="2305" width="71.42578125" style="76" customWidth="1"/>
    <col min="2306" max="2306" width="19.42578125" style="76" customWidth="1"/>
    <col min="2307" max="2307" width="26.5703125" style="76" bestFit="1" customWidth="1"/>
    <col min="2308" max="2309" width="15.42578125" style="76" bestFit="1" customWidth="1"/>
    <col min="2310" max="2310" width="11.140625" style="76" bestFit="1" customWidth="1"/>
    <col min="2311" max="2311" width="13.42578125" style="76" bestFit="1" customWidth="1"/>
    <col min="2312" max="2313" width="13.5703125" style="76" bestFit="1" customWidth="1"/>
    <col min="2314" max="2559" width="9.140625" style="76"/>
    <col min="2560" max="2560" width="14.85546875" style="76" customWidth="1"/>
    <col min="2561" max="2561" width="71.42578125" style="76" customWidth="1"/>
    <col min="2562" max="2562" width="19.42578125" style="76" customWidth="1"/>
    <col min="2563" max="2563" width="26.5703125" style="76" bestFit="1" customWidth="1"/>
    <col min="2564" max="2565" width="15.42578125" style="76" bestFit="1" customWidth="1"/>
    <col min="2566" max="2566" width="11.140625" style="76" bestFit="1" customWidth="1"/>
    <col min="2567" max="2567" width="13.42578125" style="76" bestFit="1" customWidth="1"/>
    <col min="2568" max="2569" width="13.5703125" style="76" bestFit="1" customWidth="1"/>
    <col min="2570" max="2815" width="9.140625" style="76"/>
    <col min="2816" max="2816" width="14.85546875" style="76" customWidth="1"/>
    <col min="2817" max="2817" width="71.42578125" style="76" customWidth="1"/>
    <col min="2818" max="2818" width="19.42578125" style="76" customWidth="1"/>
    <col min="2819" max="2819" width="26.5703125" style="76" bestFit="1" customWidth="1"/>
    <col min="2820" max="2821" width="15.42578125" style="76" bestFit="1" customWidth="1"/>
    <col min="2822" max="2822" width="11.140625" style="76" bestFit="1" customWidth="1"/>
    <col min="2823" max="2823" width="13.42578125" style="76" bestFit="1" customWidth="1"/>
    <col min="2824" max="2825" width="13.5703125" style="76" bestFit="1" customWidth="1"/>
    <col min="2826" max="3071" width="9.140625" style="76"/>
    <col min="3072" max="3072" width="14.85546875" style="76" customWidth="1"/>
    <col min="3073" max="3073" width="71.42578125" style="76" customWidth="1"/>
    <col min="3074" max="3074" width="19.42578125" style="76" customWidth="1"/>
    <col min="3075" max="3075" width="26.5703125" style="76" bestFit="1" customWidth="1"/>
    <col min="3076" max="3077" width="15.42578125" style="76" bestFit="1" customWidth="1"/>
    <col min="3078" max="3078" width="11.140625" style="76" bestFit="1" customWidth="1"/>
    <col min="3079" max="3079" width="13.42578125" style="76" bestFit="1" customWidth="1"/>
    <col min="3080" max="3081" width="13.5703125" style="76" bestFit="1" customWidth="1"/>
    <col min="3082" max="3327" width="9.140625" style="76"/>
    <col min="3328" max="3328" width="14.85546875" style="76" customWidth="1"/>
    <col min="3329" max="3329" width="71.42578125" style="76" customWidth="1"/>
    <col min="3330" max="3330" width="19.42578125" style="76" customWidth="1"/>
    <col min="3331" max="3331" width="26.5703125" style="76" bestFit="1" customWidth="1"/>
    <col min="3332" max="3333" width="15.42578125" style="76" bestFit="1" customWidth="1"/>
    <col min="3334" max="3334" width="11.140625" style="76" bestFit="1" customWidth="1"/>
    <col min="3335" max="3335" width="13.42578125" style="76" bestFit="1" customWidth="1"/>
    <col min="3336" max="3337" width="13.5703125" style="76" bestFit="1" customWidth="1"/>
    <col min="3338" max="3583" width="9.140625" style="76"/>
    <col min="3584" max="3584" width="14.85546875" style="76" customWidth="1"/>
    <col min="3585" max="3585" width="71.42578125" style="76" customWidth="1"/>
    <col min="3586" max="3586" width="19.42578125" style="76" customWidth="1"/>
    <col min="3587" max="3587" width="26.5703125" style="76" bestFit="1" customWidth="1"/>
    <col min="3588" max="3589" width="15.42578125" style="76" bestFit="1" customWidth="1"/>
    <col min="3590" max="3590" width="11.140625" style="76" bestFit="1" customWidth="1"/>
    <col min="3591" max="3591" width="13.42578125" style="76" bestFit="1" customWidth="1"/>
    <col min="3592" max="3593" width="13.5703125" style="76" bestFit="1" customWidth="1"/>
    <col min="3594" max="3839" width="9.140625" style="76"/>
    <col min="3840" max="3840" width="14.85546875" style="76" customWidth="1"/>
    <col min="3841" max="3841" width="71.42578125" style="76" customWidth="1"/>
    <col min="3842" max="3842" width="19.42578125" style="76" customWidth="1"/>
    <col min="3843" max="3843" width="26.5703125" style="76" bestFit="1" customWidth="1"/>
    <col min="3844" max="3845" width="15.42578125" style="76" bestFit="1" customWidth="1"/>
    <col min="3846" max="3846" width="11.140625" style="76" bestFit="1" customWidth="1"/>
    <col min="3847" max="3847" width="13.42578125" style="76" bestFit="1" customWidth="1"/>
    <col min="3848" max="3849" width="13.5703125" style="76" bestFit="1" customWidth="1"/>
    <col min="3850" max="4095" width="9.140625" style="76"/>
    <col min="4096" max="4096" width="14.85546875" style="76" customWidth="1"/>
    <col min="4097" max="4097" width="71.42578125" style="76" customWidth="1"/>
    <col min="4098" max="4098" width="19.42578125" style="76" customWidth="1"/>
    <col min="4099" max="4099" width="26.5703125" style="76" bestFit="1" customWidth="1"/>
    <col min="4100" max="4101" width="15.42578125" style="76" bestFit="1" customWidth="1"/>
    <col min="4102" max="4102" width="11.140625" style="76" bestFit="1" customWidth="1"/>
    <col min="4103" max="4103" width="13.42578125" style="76" bestFit="1" customWidth="1"/>
    <col min="4104" max="4105" width="13.5703125" style="76" bestFit="1" customWidth="1"/>
    <col min="4106" max="4351" width="9.140625" style="76"/>
    <col min="4352" max="4352" width="14.85546875" style="76" customWidth="1"/>
    <col min="4353" max="4353" width="71.42578125" style="76" customWidth="1"/>
    <col min="4354" max="4354" width="19.42578125" style="76" customWidth="1"/>
    <col min="4355" max="4355" width="26.5703125" style="76" bestFit="1" customWidth="1"/>
    <col min="4356" max="4357" width="15.42578125" style="76" bestFit="1" customWidth="1"/>
    <col min="4358" max="4358" width="11.140625" style="76" bestFit="1" customWidth="1"/>
    <col min="4359" max="4359" width="13.42578125" style="76" bestFit="1" customWidth="1"/>
    <col min="4360" max="4361" width="13.5703125" style="76" bestFit="1" customWidth="1"/>
    <col min="4362" max="4607" width="9.140625" style="76"/>
    <col min="4608" max="4608" width="14.85546875" style="76" customWidth="1"/>
    <col min="4609" max="4609" width="71.42578125" style="76" customWidth="1"/>
    <col min="4610" max="4610" width="19.42578125" style="76" customWidth="1"/>
    <col min="4611" max="4611" width="26.5703125" style="76" bestFit="1" customWidth="1"/>
    <col min="4612" max="4613" width="15.42578125" style="76" bestFit="1" customWidth="1"/>
    <col min="4614" max="4614" width="11.140625" style="76" bestFit="1" customWidth="1"/>
    <col min="4615" max="4615" width="13.42578125" style="76" bestFit="1" customWidth="1"/>
    <col min="4616" max="4617" width="13.5703125" style="76" bestFit="1" customWidth="1"/>
    <col min="4618" max="4863" width="9.140625" style="76"/>
    <col min="4864" max="4864" width="14.85546875" style="76" customWidth="1"/>
    <col min="4865" max="4865" width="71.42578125" style="76" customWidth="1"/>
    <col min="4866" max="4866" width="19.42578125" style="76" customWidth="1"/>
    <col min="4867" max="4867" width="26.5703125" style="76" bestFit="1" customWidth="1"/>
    <col min="4868" max="4869" width="15.42578125" style="76" bestFit="1" customWidth="1"/>
    <col min="4870" max="4870" width="11.140625" style="76" bestFit="1" customWidth="1"/>
    <col min="4871" max="4871" width="13.42578125" style="76" bestFit="1" customWidth="1"/>
    <col min="4872" max="4873" width="13.5703125" style="76" bestFit="1" customWidth="1"/>
    <col min="4874" max="5119" width="9.140625" style="76"/>
    <col min="5120" max="5120" width="14.85546875" style="76" customWidth="1"/>
    <col min="5121" max="5121" width="71.42578125" style="76" customWidth="1"/>
    <col min="5122" max="5122" width="19.42578125" style="76" customWidth="1"/>
    <col min="5123" max="5123" width="26.5703125" style="76" bestFit="1" customWidth="1"/>
    <col min="5124" max="5125" width="15.42578125" style="76" bestFit="1" customWidth="1"/>
    <col min="5126" max="5126" width="11.140625" style="76" bestFit="1" customWidth="1"/>
    <col min="5127" max="5127" width="13.42578125" style="76" bestFit="1" customWidth="1"/>
    <col min="5128" max="5129" width="13.5703125" style="76" bestFit="1" customWidth="1"/>
    <col min="5130" max="5375" width="9.140625" style="76"/>
    <col min="5376" max="5376" width="14.85546875" style="76" customWidth="1"/>
    <col min="5377" max="5377" width="71.42578125" style="76" customWidth="1"/>
    <col min="5378" max="5378" width="19.42578125" style="76" customWidth="1"/>
    <col min="5379" max="5379" width="26.5703125" style="76" bestFit="1" customWidth="1"/>
    <col min="5380" max="5381" width="15.42578125" style="76" bestFit="1" customWidth="1"/>
    <col min="5382" max="5382" width="11.140625" style="76" bestFit="1" customWidth="1"/>
    <col min="5383" max="5383" width="13.42578125" style="76" bestFit="1" customWidth="1"/>
    <col min="5384" max="5385" width="13.5703125" style="76" bestFit="1" customWidth="1"/>
    <col min="5386" max="5631" width="9.140625" style="76"/>
    <col min="5632" max="5632" width="14.85546875" style="76" customWidth="1"/>
    <col min="5633" max="5633" width="71.42578125" style="76" customWidth="1"/>
    <col min="5634" max="5634" width="19.42578125" style="76" customWidth="1"/>
    <col min="5635" max="5635" width="26.5703125" style="76" bestFit="1" customWidth="1"/>
    <col min="5636" max="5637" width="15.42578125" style="76" bestFit="1" customWidth="1"/>
    <col min="5638" max="5638" width="11.140625" style="76" bestFit="1" customWidth="1"/>
    <col min="5639" max="5639" width="13.42578125" style="76" bestFit="1" customWidth="1"/>
    <col min="5640" max="5641" width="13.5703125" style="76" bestFit="1" customWidth="1"/>
    <col min="5642" max="5887" width="9.140625" style="76"/>
    <col min="5888" max="5888" width="14.85546875" style="76" customWidth="1"/>
    <col min="5889" max="5889" width="71.42578125" style="76" customWidth="1"/>
    <col min="5890" max="5890" width="19.42578125" style="76" customWidth="1"/>
    <col min="5891" max="5891" width="26.5703125" style="76" bestFit="1" customWidth="1"/>
    <col min="5892" max="5893" width="15.42578125" style="76" bestFit="1" customWidth="1"/>
    <col min="5894" max="5894" width="11.140625" style="76" bestFit="1" customWidth="1"/>
    <col min="5895" max="5895" width="13.42578125" style="76" bestFit="1" customWidth="1"/>
    <col min="5896" max="5897" width="13.5703125" style="76" bestFit="1" customWidth="1"/>
    <col min="5898" max="6143" width="9.140625" style="76"/>
    <col min="6144" max="6144" width="14.85546875" style="76" customWidth="1"/>
    <col min="6145" max="6145" width="71.42578125" style="76" customWidth="1"/>
    <col min="6146" max="6146" width="19.42578125" style="76" customWidth="1"/>
    <col min="6147" max="6147" width="26.5703125" style="76" bestFit="1" customWidth="1"/>
    <col min="6148" max="6149" width="15.42578125" style="76" bestFit="1" customWidth="1"/>
    <col min="6150" max="6150" width="11.140625" style="76" bestFit="1" customWidth="1"/>
    <col min="6151" max="6151" width="13.42578125" style="76" bestFit="1" customWidth="1"/>
    <col min="6152" max="6153" width="13.5703125" style="76" bestFit="1" customWidth="1"/>
    <col min="6154" max="6399" width="9.140625" style="76"/>
    <col min="6400" max="6400" width="14.85546875" style="76" customWidth="1"/>
    <col min="6401" max="6401" width="71.42578125" style="76" customWidth="1"/>
    <col min="6402" max="6402" width="19.42578125" style="76" customWidth="1"/>
    <col min="6403" max="6403" width="26.5703125" style="76" bestFit="1" customWidth="1"/>
    <col min="6404" max="6405" width="15.42578125" style="76" bestFit="1" customWidth="1"/>
    <col min="6406" max="6406" width="11.140625" style="76" bestFit="1" customWidth="1"/>
    <col min="6407" max="6407" width="13.42578125" style="76" bestFit="1" customWidth="1"/>
    <col min="6408" max="6409" width="13.5703125" style="76" bestFit="1" customWidth="1"/>
    <col min="6410" max="6655" width="9.140625" style="76"/>
    <col min="6656" max="6656" width="14.85546875" style="76" customWidth="1"/>
    <col min="6657" max="6657" width="71.42578125" style="76" customWidth="1"/>
    <col min="6658" max="6658" width="19.42578125" style="76" customWidth="1"/>
    <col min="6659" max="6659" width="26.5703125" style="76" bestFit="1" customWidth="1"/>
    <col min="6660" max="6661" width="15.42578125" style="76" bestFit="1" customWidth="1"/>
    <col min="6662" max="6662" width="11.140625" style="76" bestFit="1" customWidth="1"/>
    <col min="6663" max="6663" width="13.42578125" style="76" bestFit="1" customWidth="1"/>
    <col min="6664" max="6665" width="13.5703125" style="76" bestFit="1" customWidth="1"/>
    <col min="6666" max="6911" width="9.140625" style="76"/>
    <col min="6912" max="6912" width="14.85546875" style="76" customWidth="1"/>
    <col min="6913" max="6913" width="71.42578125" style="76" customWidth="1"/>
    <col min="6914" max="6914" width="19.42578125" style="76" customWidth="1"/>
    <col min="6915" max="6915" width="26.5703125" style="76" bestFit="1" customWidth="1"/>
    <col min="6916" max="6917" width="15.42578125" style="76" bestFit="1" customWidth="1"/>
    <col min="6918" max="6918" width="11.140625" style="76" bestFit="1" customWidth="1"/>
    <col min="6919" max="6919" width="13.42578125" style="76" bestFit="1" customWidth="1"/>
    <col min="6920" max="6921" width="13.5703125" style="76" bestFit="1" customWidth="1"/>
    <col min="6922" max="7167" width="9.140625" style="76"/>
    <col min="7168" max="7168" width="14.85546875" style="76" customWidth="1"/>
    <col min="7169" max="7169" width="71.42578125" style="76" customWidth="1"/>
    <col min="7170" max="7170" width="19.42578125" style="76" customWidth="1"/>
    <col min="7171" max="7171" width="26.5703125" style="76" bestFit="1" customWidth="1"/>
    <col min="7172" max="7173" width="15.42578125" style="76" bestFit="1" customWidth="1"/>
    <col min="7174" max="7174" width="11.140625" style="76" bestFit="1" customWidth="1"/>
    <col min="7175" max="7175" width="13.42578125" style="76" bestFit="1" customWidth="1"/>
    <col min="7176" max="7177" width="13.5703125" style="76" bestFit="1" customWidth="1"/>
    <col min="7178" max="7423" width="9.140625" style="76"/>
    <col min="7424" max="7424" width="14.85546875" style="76" customWidth="1"/>
    <col min="7425" max="7425" width="71.42578125" style="76" customWidth="1"/>
    <col min="7426" max="7426" width="19.42578125" style="76" customWidth="1"/>
    <col min="7427" max="7427" width="26.5703125" style="76" bestFit="1" customWidth="1"/>
    <col min="7428" max="7429" width="15.42578125" style="76" bestFit="1" customWidth="1"/>
    <col min="7430" max="7430" width="11.140625" style="76" bestFit="1" customWidth="1"/>
    <col min="7431" max="7431" width="13.42578125" style="76" bestFit="1" customWidth="1"/>
    <col min="7432" max="7433" width="13.5703125" style="76" bestFit="1" customWidth="1"/>
    <col min="7434" max="7679" width="9.140625" style="76"/>
    <col min="7680" max="7680" width="14.85546875" style="76" customWidth="1"/>
    <col min="7681" max="7681" width="71.42578125" style="76" customWidth="1"/>
    <col min="7682" max="7682" width="19.42578125" style="76" customWidth="1"/>
    <col min="7683" max="7683" width="26.5703125" style="76" bestFit="1" customWidth="1"/>
    <col min="7684" max="7685" width="15.42578125" style="76" bestFit="1" customWidth="1"/>
    <col min="7686" max="7686" width="11.140625" style="76" bestFit="1" customWidth="1"/>
    <col min="7687" max="7687" width="13.42578125" style="76" bestFit="1" customWidth="1"/>
    <col min="7688" max="7689" width="13.5703125" style="76" bestFit="1" customWidth="1"/>
    <col min="7690" max="7935" width="9.140625" style="76"/>
    <col min="7936" max="7936" width="14.85546875" style="76" customWidth="1"/>
    <col min="7937" max="7937" width="71.42578125" style="76" customWidth="1"/>
    <col min="7938" max="7938" width="19.42578125" style="76" customWidth="1"/>
    <col min="7939" max="7939" width="26.5703125" style="76" bestFit="1" customWidth="1"/>
    <col min="7940" max="7941" width="15.42578125" style="76" bestFit="1" customWidth="1"/>
    <col min="7942" max="7942" width="11.140625" style="76" bestFit="1" customWidth="1"/>
    <col min="7943" max="7943" width="13.42578125" style="76" bestFit="1" customWidth="1"/>
    <col min="7944" max="7945" width="13.5703125" style="76" bestFit="1" customWidth="1"/>
    <col min="7946" max="8191" width="9.140625" style="76"/>
    <col min="8192" max="8192" width="14.85546875" style="76" customWidth="1"/>
    <col min="8193" max="8193" width="71.42578125" style="76" customWidth="1"/>
    <col min="8194" max="8194" width="19.42578125" style="76" customWidth="1"/>
    <col min="8195" max="8195" width="26.5703125" style="76" bestFit="1" customWidth="1"/>
    <col min="8196" max="8197" width="15.42578125" style="76" bestFit="1" customWidth="1"/>
    <col min="8198" max="8198" width="11.140625" style="76" bestFit="1" customWidth="1"/>
    <col min="8199" max="8199" width="13.42578125" style="76" bestFit="1" customWidth="1"/>
    <col min="8200" max="8201" width="13.5703125" style="76" bestFit="1" customWidth="1"/>
    <col min="8202" max="8447" width="9.140625" style="76"/>
    <col min="8448" max="8448" width="14.85546875" style="76" customWidth="1"/>
    <col min="8449" max="8449" width="71.42578125" style="76" customWidth="1"/>
    <col min="8450" max="8450" width="19.42578125" style="76" customWidth="1"/>
    <col min="8451" max="8451" width="26.5703125" style="76" bestFit="1" customWidth="1"/>
    <col min="8452" max="8453" width="15.42578125" style="76" bestFit="1" customWidth="1"/>
    <col min="8454" max="8454" width="11.140625" style="76" bestFit="1" customWidth="1"/>
    <col min="8455" max="8455" width="13.42578125" style="76" bestFit="1" customWidth="1"/>
    <col min="8456" max="8457" width="13.5703125" style="76" bestFit="1" customWidth="1"/>
    <col min="8458" max="8703" width="9.140625" style="76"/>
    <col min="8704" max="8704" width="14.85546875" style="76" customWidth="1"/>
    <col min="8705" max="8705" width="71.42578125" style="76" customWidth="1"/>
    <col min="8706" max="8706" width="19.42578125" style="76" customWidth="1"/>
    <col min="8707" max="8707" width="26.5703125" style="76" bestFit="1" customWidth="1"/>
    <col min="8708" max="8709" width="15.42578125" style="76" bestFit="1" customWidth="1"/>
    <col min="8710" max="8710" width="11.140625" style="76" bestFit="1" customWidth="1"/>
    <col min="8711" max="8711" width="13.42578125" style="76" bestFit="1" customWidth="1"/>
    <col min="8712" max="8713" width="13.5703125" style="76" bestFit="1" customWidth="1"/>
    <col min="8714" max="8959" width="9.140625" style="76"/>
    <col min="8960" max="8960" width="14.85546875" style="76" customWidth="1"/>
    <col min="8961" max="8961" width="71.42578125" style="76" customWidth="1"/>
    <col min="8962" max="8962" width="19.42578125" style="76" customWidth="1"/>
    <col min="8963" max="8963" width="26.5703125" style="76" bestFit="1" customWidth="1"/>
    <col min="8964" max="8965" width="15.42578125" style="76" bestFit="1" customWidth="1"/>
    <col min="8966" max="8966" width="11.140625" style="76" bestFit="1" customWidth="1"/>
    <col min="8967" max="8967" width="13.42578125" style="76" bestFit="1" customWidth="1"/>
    <col min="8968" max="8969" width="13.5703125" style="76" bestFit="1" customWidth="1"/>
    <col min="8970" max="9215" width="9.140625" style="76"/>
    <col min="9216" max="9216" width="14.85546875" style="76" customWidth="1"/>
    <col min="9217" max="9217" width="71.42578125" style="76" customWidth="1"/>
    <col min="9218" max="9218" width="19.42578125" style="76" customWidth="1"/>
    <col min="9219" max="9219" width="26.5703125" style="76" bestFit="1" customWidth="1"/>
    <col min="9220" max="9221" width="15.42578125" style="76" bestFit="1" customWidth="1"/>
    <col min="9222" max="9222" width="11.140625" style="76" bestFit="1" customWidth="1"/>
    <col min="9223" max="9223" width="13.42578125" style="76" bestFit="1" customWidth="1"/>
    <col min="9224" max="9225" width="13.5703125" style="76" bestFit="1" customWidth="1"/>
    <col min="9226" max="9471" width="9.140625" style="76"/>
    <col min="9472" max="9472" width="14.85546875" style="76" customWidth="1"/>
    <col min="9473" max="9473" width="71.42578125" style="76" customWidth="1"/>
    <col min="9474" max="9474" width="19.42578125" style="76" customWidth="1"/>
    <col min="9475" max="9475" width="26.5703125" style="76" bestFit="1" customWidth="1"/>
    <col min="9476" max="9477" width="15.42578125" style="76" bestFit="1" customWidth="1"/>
    <col min="9478" max="9478" width="11.140625" style="76" bestFit="1" customWidth="1"/>
    <col min="9479" max="9479" width="13.42578125" style="76" bestFit="1" customWidth="1"/>
    <col min="9480" max="9481" width="13.5703125" style="76" bestFit="1" customWidth="1"/>
    <col min="9482" max="9727" width="9.140625" style="76"/>
    <col min="9728" max="9728" width="14.85546875" style="76" customWidth="1"/>
    <col min="9729" max="9729" width="71.42578125" style="76" customWidth="1"/>
    <col min="9730" max="9730" width="19.42578125" style="76" customWidth="1"/>
    <col min="9731" max="9731" width="26.5703125" style="76" bestFit="1" customWidth="1"/>
    <col min="9732" max="9733" width="15.42578125" style="76" bestFit="1" customWidth="1"/>
    <col min="9734" max="9734" width="11.140625" style="76" bestFit="1" customWidth="1"/>
    <col min="9735" max="9735" width="13.42578125" style="76" bestFit="1" customWidth="1"/>
    <col min="9736" max="9737" width="13.5703125" style="76" bestFit="1" customWidth="1"/>
    <col min="9738" max="9983" width="9.140625" style="76"/>
    <col min="9984" max="9984" width="14.85546875" style="76" customWidth="1"/>
    <col min="9985" max="9985" width="71.42578125" style="76" customWidth="1"/>
    <col min="9986" max="9986" width="19.42578125" style="76" customWidth="1"/>
    <col min="9987" max="9987" width="26.5703125" style="76" bestFit="1" customWidth="1"/>
    <col min="9988" max="9989" width="15.42578125" style="76" bestFit="1" customWidth="1"/>
    <col min="9990" max="9990" width="11.140625" style="76" bestFit="1" customWidth="1"/>
    <col min="9991" max="9991" width="13.42578125" style="76" bestFit="1" customWidth="1"/>
    <col min="9992" max="9993" width="13.5703125" style="76" bestFit="1" customWidth="1"/>
    <col min="9994" max="10239" width="9.140625" style="76"/>
    <col min="10240" max="10240" width="14.85546875" style="76" customWidth="1"/>
    <col min="10241" max="10241" width="71.42578125" style="76" customWidth="1"/>
    <col min="10242" max="10242" width="19.42578125" style="76" customWidth="1"/>
    <col min="10243" max="10243" width="26.5703125" style="76" bestFit="1" customWidth="1"/>
    <col min="10244" max="10245" width="15.42578125" style="76" bestFit="1" customWidth="1"/>
    <col min="10246" max="10246" width="11.140625" style="76" bestFit="1" customWidth="1"/>
    <col min="10247" max="10247" width="13.42578125" style="76" bestFit="1" customWidth="1"/>
    <col min="10248" max="10249" width="13.5703125" style="76" bestFit="1" customWidth="1"/>
    <col min="10250" max="10495" width="9.140625" style="76"/>
    <col min="10496" max="10496" width="14.85546875" style="76" customWidth="1"/>
    <col min="10497" max="10497" width="71.42578125" style="76" customWidth="1"/>
    <col min="10498" max="10498" width="19.42578125" style="76" customWidth="1"/>
    <col min="10499" max="10499" width="26.5703125" style="76" bestFit="1" customWidth="1"/>
    <col min="10500" max="10501" width="15.42578125" style="76" bestFit="1" customWidth="1"/>
    <col min="10502" max="10502" width="11.140625" style="76" bestFit="1" customWidth="1"/>
    <col min="10503" max="10503" width="13.42578125" style="76" bestFit="1" customWidth="1"/>
    <col min="10504" max="10505" width="13.5703125" style="76" bestFit="1" customWidth="1"/>
    <col min="10506" max="10751" width="9.140625" style="76"/>
    <col min="10752" max="10752" width="14.85546875" style="76" customWidth="1"/>
    <col min="10753" max="10753" width="71.42578125" style="76" customWidth="1"/>
    <col min="10754" max="10754" width="19.42578125" style="76" customWidth="1"/>
    <col min="10755" max="10755" width="26.5703125" style="76" bestFit="1" customWidth="1"/>
    <col min="10756" max="10757" width="15.42578125" style="76" bestFit="1" customWidth="1"/>
    <col min="10758" max="10758" width="11.140625" style="76" bestFit="1" customWidth="1"/>
    <col min="10759" max="10759" width="13.42578125" style="76" bestFit="1" customWidth="1"/>
    <col min="10760" max="10761" width="13.5703125" style="76" bestFit="1" customWidth="1"/>
    <col min="10762" max="11007" width="9.140625" style="76"/>
    <col min="11008" max="11008" width="14.85546875" style="76" customWidth="1"/>
    <col min="11009" max="11009" width="71.42578125" style="76" customWidth="1"/>
    <col min="11010" max="11010" width="19.42578125" style="76" customWidth="1"/>
    <col min="11011" max="11011" width="26.5703125" style="76" bestFit="1" customWidth="1"/>
    <col min="11012" max="11013" width="15.42578125" style="76" bestFit="1" customWidth="1"/>
    <col min="11014" max="11014" width="11.140625" style="76" bestFit="1" customWidth="1"/>
    <col min="11015" max="11015" width="13.42578125" style="76" bestFit="1" customWidth="1"/>
    <col min="11016" max="11017" width="13.5703125" style="76" bestFit="1" customWidth="1"/>
    <col min="11018" max="11263" width="9.140625" style="76"/>
    <col min="11264" max="11264" width="14.85546875" style="76" customWidth="1"/>
    <col min="11265" max="11265" width="71.42578125" style="76" customWidth="1"/>
    <col min="11266" max="11266" width="19.42578125" style="76" customWidth="1"/>
    <col min="11267" max="11267" width="26.5703125" style="76" bestFit="1" customWidth="1"/>
    <col min="11268" max="11269" width="15.42578125" style="76" bestFit="1" customWidth="1"/>
    <col min="11270" max="11270" width="11.140625" style="76" bestFit="1" customWidth="1"/>
    <col min="11271" max="11271" width="13.42578125" style="76" bestFit="1" customWidth="1"/>
    <col min="11272" max="11273" width="13.5703125" style="76" bestFit="1" customWidth="1"/>
    <col min="11274" max="11519" width="9.140625" style="76"/>
    <col min="11520" max="11520" width="14.85546875" style="76" customWidth="1"/>
    <col min="11521" max="11521" width="71.42578125" style="76" customWidth="1"/>
    <col min="11522" max="11522" width="19.42578125" style="76" customWidth="1"/>
    <col min="11523" max="11523" width="26.5703125" style="76" bestFit="1" customWidth="1"/>
    <col min="11524" max="11525" width="15.42578125" style="76" bestFit="1" customWidth="1"/>
    <col min="11526" max="11526" width="11.140625" style="76" bestFit="1" customWidth="1"/>
    <col min="11527" max="11527" width="13.42578125" style="76" bestFit="1" customWidth="1"/>
    <col min="11528" max="11529" width="13.5703125" style="76" bestFit="1" customWidth="1"/>
    <col min="11530" max="11775" width="9.140625" style="76"/>
    <col min="11776" max="11776" width="14.85546875" style="76" customWidth="1"/>
    <col min="11777" max="11777" width="71.42578125" style="76" customWidth="1"/>
    <col min="11778" max="11778" width="19.42578125" style="76" customWidth="1"/>
    <col min="11779" max="11779" width="26.5703125" style="76" bestFit="1" customWidth="1"/>
    <col min="11780" max="11781" width="15.42578125" style="76" bestFit="1" customWidth="1"/>
    <col min="11782" max="11782" width="11.140625" style="76" bestFit="1" customWidth="1"/>
    <col min="11783" max="11783" width="13.42578125" style="76" bestFit="1" customWidth="1"/>
    <col min="11784" max="11785" width="13.5703125" style="76" bestFit="1" customWidth="1"/>
    <col min="11786" max="12031" width="9.140625" style="76"/>
    <col min="12032" max="12032" width="14.85546875" style="76" customWidth="1"/>
    <col min="12033" max="12033" width="71.42578125" style="76" customWidth="1"/>
    <col min="12034" max="12034" width="19.42578125" style="76" customWidth="1"/>
    <col min="12035" max="12035" width="26.5703125" style="76" bestFit="1" customWidth="1"/>
    <col min="12036" max="12037" width="15.42578125" style="76" bestFit="1" customWidth="1"/>
    <col min="12038" max="12038" width="11.140625" style="76" bestFit="1" customWidth="1"/>
    <col min="12039" max="12039" width="13.42578125" style="76" bestFit="1" customWidth="1"/>
    <col min="12040" max="12041" width="13.5703125" style="76" bestFit="1" customWidth="1"/>
    <col min="12042" max="12287" width="9.140625" style="76"/>
    <col min="12288" max="12288" width="14.85546875" style="76" customWidth="1"/>
    <col min="12289" max="12289" width="71.42578125" style="76" customWidth="1"/>
    <col min="12290" max="12290" width="19.42578125" style="76" customWidth="1"/>
    <col min="12291" max="12291" width="26.5703125" style="76" bestFit="1" customWidth="1"/>
    <col min="12292" max="12293" width="15.42578125" style="76" bestFit="1" customWidth="1"/>
    <col min="12294" max="12294" width="11.140625" style="76" bestFit="1" customWidth="1"/>
    <col min="12295" max="12295" width="13.42578125" style="76" bestFit="1" customWidth="1"/>
    <col min="12296" max="12297" width="13.5703125" style="76" bestFit="1" customWidth="1"/>
    <col min="12298" max="12543" width="9.140625" style="76"/>
    <col min="12544" max="12544" width="14.85546875" style="76" customWidth="1"/>
    <col min="12545" max="12545" width="71.42578125" style="76" customWidth="1"/>
    <col min="12546" max="12546" width="19.42578125" style="76" customWidth="1"/>
    <col min="12547" max="12547" width="26.5703125" style="76" bestFit="1" customWidth="1"/>
    <col min="12548" max="12549" width="15.42578125" style="76" bestFit="1" customWidth="1"/>
    <col min="12550" max="12550" width="11.140625" style="76" bestFit="1" customWidth="1"/>
    <col min="12551" max="12551" width="13.42578125" style="76" bestFit="1" customWidth="1"/>
    <col min="12552" max="12553" width="13.5703125" style="76" bestFit="1" customWidth="1"/>
    <col min="12554" max="12799" width="9.140625" style="76"/>
    <col min="12800" max="12800" width="14.85546875" style="76" customWidth="1"/>
    <col min="12801" max="12801" width="71.42578125" style="76" customWidth="1"/>
    <col min="12802" max="12802" width="19.42578125" style="76" customWidth="1"/>
    <col min="12803" max="12803" width="26.5703125" style="76" bestFit="1" customWidth="1"/>
    <col min="12804" max="12805" width="15.42578125" style="76" bestFit="1" customWidth="1"/>
    <col min="12806" max="12806" width="11.140625" style="76" bestFit="1" customWidth="1"/>
    <col min="12807" max="12807" width="13.42578125" style="76" bestFit="1" customWidth="1"/>
    <col min="12808" max="12809" width="13.5703125" style="76" bestFit="1" customWidth="1"/>
    <col min="12810" max="13055" width="9.140625" style="76"/>
    <col min="13056" max="13056" width="14.85546875" style="76" customWidth="1"/>
    <col min="13057" max="13057" width="71.42578125" style="76" customWidth="1"/>
    <col min="13058" max="13058" width="19.42578125" style="76" customWidth="1"/>
    <col min="13059" max="13059" width="26.5703125" style="76" bestFit="1" customWidth="1"/>
    <col min="13060" max="13061" width="15.42578125" style="76" bestFit="1" customWidth="1"/>
    <col min="13062" max="13062" width="11.140625" style="76" bestFit="1" customWidth="1"/>
    <col min="13063" max="13063" width="13.42578125" style="76" bestFit="1" customWidth="1"/>
    <col min="13064" max="13065" width="13.5703125" style="76" bestFit="1" customWidth="1"/>
    <col min="13066" max="13311" width="9.140625" style="76"/>
    <col min="13312" max="13312" width="14.85546875" style="76" customWidth="1"/>
    <col min="13313" max="13313" width="71.42578125" style="76" customWidth="1"/>
    <col min="13314" max="13314" width="19.42578125" style="76" customWidth="1"/>
    <col min="13315" max="13315" width="26.5703125" style="76" bestFit="1" customWidth="1"/>
    <col min="13316" max="13317" width="15.42578125" style="76" bestFit="1" customWidth="1"/>
    <col min="13318" max="13318" width="11.140625" style="76" bestFit="1" customWidth="1"/>
    <col min="13319" max="13319" width="13.42578125" style="76" bestFit="1" customWidth="1"/>
    <col min="13320" max="13321" width="13.5703125" style="76" bestFit="1" customWidth="1"/>
    <col min="13322" max="13567" width="9.140625" style="76"/>
    <col min="13568" max="13568" width="14.85546875" style="76" customWidth="1"/>
    <col min="13569" max="13569" width="71.42578125" style="76" customWidth="1"/>
    <col min="13570" max="13570" width="19.42578125" style="76" customWidth="1"/>
    <col min="13571" max="13571" width="26.5703125" style="76" bestFit="1" customWidth="1"/>
    <col min="13572" max="13573" width="15.42578125" style="76" bestFit="1" customWidth="1"/>
    <col min="13574" max="13574" width="11.140625" style="76" bestFit="1" customWidth="1"/>
    <col min="13575" max="13575" width="13.42578125" style="76" bestFit="1" customWidth="1"/>
    <col min="13576" max="13577" width="13.5703125" style="76" bestFit="1" customWidth="1"/>
    <col min="13578" max="13823" width="9.140625" style="76"/>
    <col min="13824" max="13824" width="14.85546875" style="76" customWidth="1"/>
    <col min="13825" max="13825" width="71.42578125" style="76" customWidth="1"/>
    <col min="13826" max="13826" width="19.42578125" style="76" customWidth="1"/>
    <col min="13827" max="13827" width="26.5703125" style="76" bestFit="1" customWidth="1"/>
    <col min="13828" max="13829" width="15.42578125" style="76" bestFit="1" customWidth="1"/>
    <col min="13830" max="13830" width="11.140625" style="76" bestFit="1" customWidth="1"/>
    <col min="13831" max="13831" width="13.42578125" style="76" bestFit="1" customWidth="1"/>
    <col min="13832" max="13833" width="13.5703125" style="76" bestFit="1" customWidth="1"/>
    <col min="13834" max="14079" width="9.140625" style="76"/>
    <col min="14080" max="14080" width="14.85546875" style="76" customWidth="1"/>
    <col min="14081" max="14081" width="71.42578125" style="76" customWidth="1"/>
    <col min="14082" max="14082" width="19.42578125" style="76" customWidth="1"/>
    <col min="14083" max="14083" width="26.5703125" style="76" bestFit="1" customWidth="1"/>
    <col min="14084" max="14085" width="15.42578125" style="76" bestFit="1" customWidth="1"/>
    <col min="14086" max="14086" width="11.140625" style="76" bestFit="1" customWidth="1"/>
    <col min="14087" max="14087" width="13.42578125" style="76" bestFit="1" customWidth="1"/>
    <col min="14088" max="14089" width="13.5703125" style="76" bestFit="1" customWidth="1"/>
    <col min="14090" max="14335" width="9.140625" style="76"/>
    <col min="14336" max="14336" width="14.85546875" style="76" customWidth="1"/>
    <col min="14337" max="14337" width="71.42578125" style="76" customWidth="1"/>
    <col min="14338" max="14338" width="19.42578125" style="76" customWidth="1"/>
    <col min="14339" max="14339" width="26.5703125" style="76" bestFit="1" customWidth="1"/>
    <col min="14340" max="14341" width="15.42578125" style="76" bestFit="1" customWidth="1"/>
    <col min="14342" max="14342" width="11.140625" style="76" bestFit="1" customWidth="1"/>
    <col min="14343" max="14343" width="13.42578125" style="76" bestFit="1" customWidth="1"/>
    <col min="14344" max="14345" width="13.5703125" style="76" bestFit="1" customWidth="1"/>
    <col min="14346" max="14591" width="9.140625" style="76"/>
    <col min="14592" max="14592" width="14.85546875" style="76" customWidth="1"/>
    <col min="14593" max="14593" width="71.42578125" style="76" customWidth="1"/>
    <col min="14594" max="14594" width="19.42578125" style="76" customWidth="1"/>
    <col min="14595" max="14595" width="26.5703125" style="76" bestFit="1" customWidth="1"/>
    <col min="14596" max="14597" width="15.42578125" style="76" bestFit="1" customWidth="1"/>
    <col min="14598" max="14598" width="11.140625" style="76" bestFit="1" customWidth="1"/>
    <col min="14599" max="14599" width="13.42578125" style="76" bestFit="1" customWidth="1"/>
    <col min="14600" max="14601" width="13.5703125" style="76" bestFit="1" customWidth="1"/>
    <col min="14602" max="14847" width="9.140625" style="76"/>
    <col min="14848" max="14848" width="14.85546875" style="76" customWidth="1"/>
    <col min="14849" max="14849" width="71.42578125" style="76" customWidth="1"/>
    <col min="14850" max="14850" width="19.42578125" style="76" customWidth="1"/>
    <col min="14851" max="14851" width="26.5703125" style="76" bestFit="1" customWidth="1"/>
    <col min="14852" max="14853" width="15.42578125" style="76" bestFit="1" customWidth="1"/>
    <col min="14854" max="14854" width="11.140625" style="76" bestFit="1" customWidth="1"/>
    <col min="14855" max="14855" width="13.42578125" style="76" bestFit="1" customWidth="1"/>
    <col min="14856" max="14857" width="13.5703125" style="76" bestFit="1" customWidth="1"/>
    <col min="14858" max="15103" width="9.140625" style="76"/>
    <col min="15104" max="15104" width="14.85546875" style="76" customWidth="1"/>
    <col min="15105" max="15105" width="71.42578125" style="76" customWidth="1"/>
    <col min="15106" max="15106" width="19.42578125" style="76" customWidth="1"/>
    <col min="15107" max="15107" width="26.5703125" style="76" bestFit="1" customWidth="1"/>
    <col min="15108" max="15109" width="15.42578125" style="76" bestFit="1" customWidth="1"/>
    <col min="15110" max="15110" width="11.140625" style="76" bestFit="1" customWidth="1"/>
    <col min="15111" max="15111" width="13.42578125" style="76" bestFit="1" customWidth="1"/>
    <col min="15112" max="15113" width="13.5703125" style="76" bestFit="1" customWidth="1"/>
    <col min="15114" max="15359" width="9.140625" style="76"/>
    <col min="15360" max="15360" width="14.85546875" style="76" customWidth="1"/>
    <col min="15361" max="15361" width="71.42578125" style="76" customWidth="1"/>
    <col min="15362" max="15362" width="19.42578125" style="76" customWidth="1"/>
    <col min="15363" max="15363" width="26.5703125" style="76" bestFit="1" customWidth="1"/>
    <col min="15364" max="15365" width="15.42578125" style="76" bestFit="1" customWidth="1"/>
    <col min="15366" max="15366" width="11.140625" style="76" bestFit="1" customWidth="1"/>
    <col min="15367" max="15367" width="13.42578125" style="76" bestFit="1" customWidth="1"/>
    <col min="15368" max="15369" width="13.5703125" style="76" bestFit="1" customWidth="1"/>
    <col min="15370" max="15615" width="9.140625" style="76"/>
    <col min="15616" max="15616" width="14.85546875" style="76" customWidth="1"/>
    <col min="15617" max="15617" width="71.42578125" style="76" customWidth="1"/>
    <col min="15618" max="15618" width="19.42578125" style="76" customWidth="1"/>
    <col min="15619" max="15619" width="26.5703125" style="76" bestFit="1" customWidth="1"/>
    <col min="15620" max="15621" width="15.42578125" style="76" bestFit="1" customWidth="1"/>
    <col min="15622" max="15622" width="11.140625" style="76" bestFit="1" customWidth="1"/>
    <col min="15623" max="15623" width="13.42578125" style="76" bestFit="1" customWidth="1"/>
    <col min="15624" max="15625" width="13.5703125" style="76" bestFit="1" customWidth="1"/>
    <col min="15626" max="15871" width="9.140625" style="76"/>
    <col min="15872" max="15872" width="14.85546875" style="76" customWidth="1"/>
    <col min="15873" max="15873" width="71.42578125" style="76" customWidth="1"/>
    <col min="15874" max="15874" width="19.42578125" style="76" customWidth="1"/>
    <col min="15875" max="15875" width="26.5703125" style="76" bestFit="1" customWidth="1"/>
    <col min="15876" max="15877" width="15.42578125" style="76" bestFit="1" customWidth="1"/>
    <col min="15878" max="15878" width="11.140625" style="76" bestFit="1" customWidth="1"/>
    <col min="15879" max="15879" width="13.42578125" style="76" bestFit="1" customWidth="1"/>
    <col min="15880" max="15881" width="13.5703125" style="76" bestFit="1" customWidth="1"/>
    <col min="15882" max="16127" width="9.140625" style="76"/>
    <col min="16128" max="16128" width="14.85546875" style="76" customWidth="1"/>
    <col min="16129" max="16129" width="71.42578125" style="76" customWidth="1"/>
    <col min="16130" max="16130" width="19.42578125" style="76" customWidth="1"/>
    <col min="16131" max="16131" width="26.5703125" style="76" bestFit="1" customWidth="1"/>
    <col min="16132" max="16133" width="15.42578125" style="76" bestFit="1" customWidth="1"/>
    <col min="16134" max="16134" width="11.140625" style="76" bestFit="1" customWidth="1"/>
    <col min="16135" max="16135" width="13.42578125" style="76" bestFit="1" customWidth="1"/>
    <col min="16136" max="16137" width="13.5703125" style="76" bestFit="1" customWidth="1"/>
    <col min="16138" max="16384" width="9.140625" style="76"/>
  </cols>
  <sheetData>
    <row r="1" spans="1:9" x14ac:dyDescent="0.2">
      <c r="A1" s="84" t="s">
        <v>163</v>
      </c>
    </row>
    <row r="2" spans="1:9" x14ac:dyDescent="0.2">
      <c r="A2" s="84" t="s">
        <v>155</v>
      </c>
    </row>
    <row r="3" spans="1:9" s="78" customFormat="1" x14ac:dyDescent="0.2">
      <c r="A3" s="77"/>
      <c r="B3" s="76"/>
      <c r="C3" s="76"/>
      <c r="D3" s="76"/>
      <c r="E3" s="76"/>
      <c r="F3" s="76"/>
      <c r="G3" s="76"/>
      <c r="H3" s="105" t="s">
        <v>160</v>
      </c>
      <c r="I3" s="76"/>
    </row>
    <row r="4" spans="1:9" s="83" customFormat="1" ht="15" x14ac:dyDescent="0.2">
      <c r="A4" s="102" t="s">
        <v>28</v>
      </c>
      <c r="B4" s="102" t="s">
        <v>85</v>
      </c>
      <c r="C4" s="102" t="s">
        <v>55</v>
      </c>
      <c r="D4" s="90" t="s">
        <v>30</v>
      </c>
      <c r="E4" s="91"/>
      <c r="F4" s="90" t="s">
        <v>157</v>
      </c>
      <c r="G4" s="91"/>
      <c r="H4" s="90" t="s">
        <v>159</v>
      </c>
      <c r="I4" s="91"/>
    </row>
    <row r="5" spans="1:9" s="83" customFormat="1" x14ac:dyDescent="0.2">
      <c r="A5" s="103"/>
      <c r="B5" s="104"/>
      <c r="C5" s="104"/>
      <c r="D5" s="92" t="s">
        <v>49</v>
      </c>
      <c r="E5" s="92" t="s">
        <v>50</v>
      </c>
      <c r="F5" s="92" t="s">
        <v>49</v>
      </c>
      <c r="G5" s="92" t="s">
        <v>50</v>
      </c>
      <c r="H5" s="92" t="s">
        <v>49</v>
      </c>
      <c r="I5" s="92" t="s">
        <v>50</v>
      </c>
    </row>
    <row r="6" spans="1:9" s="83" customFormat="1" x14ac:dyDescent="0.2">
      <c r="A6" s="86">
        <v>99364912182</v>
      </c>
      <c r="B6" s="87" t="s">
        <v>136</v>
      </c>
      <c r="C6" s="87" t="s">
        <v>137</v>
      </c>
      <c r="D6" s="88">
        <v>14</v>
      </c>
      <c r="E6" s="88">
        <v>17</v>
      </c>
      <c r="F6" s="89">
        <v>6420.0649999999996</v>
      </c>
      <c r="G6" s="89">
        <v>5325.2280000000001</v>
      </c>
      <c r="H6" s="89">
        <v>95.141000000000005</v>
      </c>
      <c r="I6" s="89">
        <v>200.148</v>
      </c>
    </row>
    <row r="7" spans="1:9" s="83" customFormat="1" x14ac:dyDescent="0.2">
      <c r="A7" s="86">
        <v>34895772918</v>
      </c>
      <c r="B7" s="87" t="s">
        <v>138</v>
      </c>
      <c r="C7" s="87" t="s">
        <v>139</v>
      </c>
      <c r="D7" s="88">
        <v>2</v>
      </c>
      <c r="E7" s="88">
        <v>2</v>
      </c>
      <c r="F7" s="89">
        <v>2189.0619999999999</v>
      </c>
      <c r="G7" s="89">
        <v>2084.0430000000001</v>
      </c>
      <c r="H7" s="89">
        <v>123.634</v>
      </c>
      <c r="I7" s="89">
        <v>31.463999999999999</v>
      </c>
    </row>
    <row r="8" spans="1:9" s="83" customFormat="1" x14ac:dyDescent="0.2">
      <c r="A8" s="86">
        <v>36102170664</v>
      </c>
      <c r="B8" s="87" t="s">
        <v>140</v>
      </c>
      <c r="C8" s="87" t="s">
        <v>135</v>
      </c>
      <c r="D8" s="88">
        <v>9</v>
      </c>
      <c r="E8" s="88">
        <v>8</v>
      </c>
      <c r="F8" s="89">
        <v>1607.3420000000001</v>
      </c>
      <c r="G8" s="89">
        <v>1229.1210000000001</v>
      </c>
      <c r="H8" s="89">
        <v>12.842000000000001</v>
      </c>
      <c r="I8" s="89">
        <v>4.9930000000000003</v>
      </c>
    </row>
    <row r="9" spans="1:9" s="83" customFormat="1" x14ac:dyDescent="0.2">
      <c r="A9" s="86">
        <v>57346605206</v>
      </c>
      <c r="B9" s="87" t="s">
        <v>141</v>
      </c>
      <c r="C9" s="87" t="s">
        <v>142</v>
      </c>
      <c r="D9" s="88">
        <v>15</v>
      </c>
      <c r="E9" s="88">
        <v>15</v>
      </c>
      <c r="F9" s="89">
        <v>2706.0720000000001</v>
      </c>
      <c r="G9" s="89">
        <v>2498.924</v>
      </c>
      <c r="H9" s="89">
        <v>5.41</v>
      </c>
      <c r="I9" s="89">
        <v>13.561</v>
      </c>
    </row>
    <row r="10" spans="1:9" s="83" customFormat="1" x14ac:dyDescent="0.2">
      <c r="A10" s="86">
        <v>28622553096</v>
      </c>
      <c r="B10" s="87" t="s">
        <v>143</v>
      </c>
      <c r="C10" s="87" t="s">
        <v>144</v>
      </c>
      <c r="D10" s="88">
        <v>14</v>
      </c>
      <c r="E10" s="88">
        <v>14</v>
      </c>
      <c r="F10" s="89">
        <v>2712.6840000000002</v>
      </c>
      <c r="G10" s="89">
        <v>2992.4560000000001</v>
      </c>
      <c r="H10" s="89">
        <v>364.27499999999998</v>
      </c>
      <c r="I10" s="98">
        <v>-220.83600000000001</v>
      </c>
    </row>
    <row r="11" spans="1:9" s="83" customFormat="1" x14ac:dyDescent="0.2">
      <c r="A11" s="86">
        <v>12266526926</v>
      </c>
      <c r="B11" s="87" t="s">
        <v>145</v>
      </c>
      <c r="C11" s="87" t="s">
        <v>146</v>
      </c>
      <c r="D11" s="88">
        <v>80</v>
      </c>
      <c r="E11" s="88">
        <v>83</v>
      </c>
      <c r="F11" s="89">
        <v>16405.688999999998</v>
      </c>
      <c r="G11" s="89">
        <v>18773.842000000001</v>
      </c>
      <c r="H11" s="98">
        <v>-615.66</v>
      </c>
      <c r="I11" s="98">
        <v>-912.82799999999997</v>
      </c>
    </row>
    <row r="12" spans="1:9" s="83" customFormat="1" x14ac:dyDescent="0.2">
      <c r="A12" s="86">
        <v>98526328089</v>
      </c>
      <c r="B12" s="87" t="s">
        <v>147</v>
      </c>
      <c r="C12" s="87" t="s">
        <v>148</v>
      </c>
      <c r="D12" s="88">
        <v>75</v>
      </c>
      <c r="E12" s="88">
        <v>75</v>
      </c>
      <c r="F12" s="89">
        <v>19809.841</v>
      </c>
      <c r="G12" s="89">
        <v>22089.200000000001</v>
      </c>
      <c r="H12" s="89">
        <v>164.625</v>
      </c>
      <c r="I12" s="89">
        <v>695.73800000000006</v>
      </c>
    </row>
    <row r="13" spans="1:9" s="83" customFormat="1" x14ac:dyDescent="0.2">
      <c r="A13" s="86">
        <v>40154275091</v>
      </c>
      <c r="B13" s="87" t="s">
        <v>149</v>
      </c>
      <c r="C13" s="87" t="s">
        <v>150</v>
      </c>
      <c r="D13" s="88">
        <v>17</v>
      </c>
      <c r="E13" s="88">
        <v>19</v>
      </c>
      <c r="F13" s="89">
        <v>5440.7969999999996</v>
      </c>
      <c r="G13" s="89">
        <v>4680.9549999999999</v>
      </c>
      <c r="H13" s="89">
        <v>314.82</v>
      </c>
      <c r="I13" s="89">
        <v>10.939</v>
      </c>
    </row>
    <row r="14" spans="1:9" s="83" customFormat="1" x14ac:dyDescent="0.2">
      <c r="A14" s="86">
        <v>13711288906</v>
      </c>
      <c r="B14" s="87" t="s">
        <v>151</v>
      </c>
      <c r="C14" s="87" t="s">
        <v>152</v>
      </c>
      <c r="D14" s="88">
        <v>0</v>
      </c>
      <c r="E14" s="88">
        <v>0</v>
      </c>
      <c r="F14" s="89">
        <v>0</v>
      </c>
      <c r="G14" s="89">
        <v>0</v>
      </c>
      <c r="H14" s="89">
        <v>0</v>
      </c>
      <c r="I14" s="89">
        <v>0</v>
      </c>
    </row>
    <row r="15" spans="1:9" s="83" customFormat="1" x14ac:dyDescent="0.2">
      <c r="A15" s="86">
        <v>84218628128</v>
      </c>
      <c r="B15" s="87" t="s">
        <v>153</v>
      </c>
      <c r="C15" s="87" t="s">
        <v>154</v>
      </c>
      <c r="D15" s="88">
        <v>144</v>
      </c>
      <c r="E15" s="88">
        <v>117</v>
      </c>
      <c r="F15" s="89">
        <v>38150.514999999999</v>
      </c>
      <c r="G15" s="89">
        <v>47143.896999999997</v>
      </c>
      <c r="H15" s="98">
        <v>-2329.886</v>
      </c>
      <c r="I15" s="98">
        <v>-9446.8179999999993</v>
      </c>
    </row>
    <row r="16" spans="1:9" ht="15" x14ac:dyDescent="0.2">
      <c r="A16" s="93" t="s">
        <v>158</v>
      </c>
      <c r="B16" s="94"/>
      <c r="C16" s="94"/>
      <c r="D16" s="95">
        <f>SUM(D6:D15)</f>
        <v>370</v>
      </c>
      <c r="E16" s="95">
        <f>SUM(E6:E15)</f>
        <v>350</v>
      </c>
      <c r="F16" s="95">
        <f>SUM(F6:F15)</f>
        <v>95442.06700000001</v>
      </c>
      <c r="G16" s="95">
        <f>SUM(G6:G15)</f>
        <v>106817.666</v>
      </c>
      <c r="H16" s="95">
        <f>SUM(H6:H15)</f>
        <v>-1864.799</v>
      </c>
      <c r="I16" s="95">
        <f>SUM(I6:I15)</f>
        <v>-9623.6389999999992</v>
      </c>
    </row>
  </sheetData>
  <mergeCells count="7">
    <mergeCell ref="A16:C16"/>
    <mergeCell ref="A4:A5"/>
    <mergeCell ref="B4:B5"/>
    <mergeCell ref="C4:C5"/>
    <mergeCell ref="D4:E4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Tablica 1</vt:lpstr>
      <vt:lpstr>Grafikon 1. i 2.</vt:lpstr>
      <vt:lpstr>Tablica 2</vt:lpstr>
      <vt:lpstr>E36 po županijama</vt:lpstr>
      <vt:lpstr>LSŽ</vt:lpstr>
      <vt:lpstr>DNŽ</vt:lpstr>
      <vt:lpstr>SMŽ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2015-02-16T09:02:58Z</dcterms:created>
  <dcterms:modified xsi:type="dcterms:W3CDTF">2019-09-06T06:32:52Z</dcterms:modified>
</cp:coreProperties>
</file>