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9555" windowHeight="8955" activeTab="2"/>
  </bookViews>
  <sheets>
    <sheet name="T1" sheetId="1" r:id="rId1"/>
    <sheet name="T2" sheetId="2" r:id="rId2"/>
    <sheet name="Grafikon" sheetId="3" r:id="rId3"/>
  </sheets>
  <externalReferences>
    <externalReference r:id="rId4"/>
  </externalReferences>
  <definedNames>
    <definedName name="_ftn1" localSheetId="0">'T1'!#REF!</definedName>
    <definedName name="_ftnref1" localSheetId="0">'T1'!$B$3</definedName>
  </definedNames>
  <calcPr calcId="145621"/>
</workbook>
</file>

<file path=xl/calcChain.xml><?xml version="1.0" encoding="utf-8"?>
<calcChain xmlns="http://schemas.openxmlformats.org/spreadsheetml/2006/main">
  <c r="B8" i="3" l="1"/>
  <c r="E16" i="2" l="1"/>
  <c r="E18" i="2" s="1"/>
  <c r="F16" i="2"/>
  <c r="D16" i="2"/>
  <c r="D18" i="2" s="1"/>
  <c r="F18" i="2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2" i="1"/>
  <c r="E7" i="1"/>
</calcChain>
</file>

<file path=xl/sharedStrings.xml><?xml version="1.0" encoding="utf-8"?>
<sst xmlns="http://schemas.openxmlformats.org/spreadsheetml/2006/main" count="76" uniqueCount="68">
  <si>
    <t>(iznosi u tisućama kuna, indeksi 2017=100,0)</t>
  </si>
  <si>
    <t>Opis</t>
  </si>
  <si>
    <t>2017.</t>
  </si>
  <si>
    <t>2018.</t>
  </si>
  <si>
    <t>Indeks</t>
  </si>
  <si>
    <t>Udjel Zagreba</t>
  </si>
  <si>
    <t>u RH (%)</t>
  </si>
  <si>
    <t>Broj poduzetnika</t>
  </si>
  <si>
    <t xml:space="preserve">Broj dobitaša </t>
  </si>
  <si>
    <t xml:space="preserve">Broj gubitaša 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</si>
  <si>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</si>
  <si>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</si>
  <si>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</si>
  <si>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</si>
  <si>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</si>
  <si>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</si>
  <si>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</si>
  <si>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</si>
  <si>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Konsolidirani financ. rezultat dobit (+) ili gubitak (-) razdoblja</t>
  </si>
  <si>
    <t>Izvoz</t>
  </si>
  <si>
    <t>Uvoz</t>
  </si>
  <si>
    <t>Trgovinski saldo (izvoz minus uvoz)</t>
  </si>
  <si>
    <t>Bruto investicije samo u novu dugotrajnu imovinu</t>
  </si>
  <si>
    <t>Prosječna mjesečna neto plaća (u kunama)</t>
  </si>
  <si>
    <t>Izvor: Fina, Registar godišnjih financijskih izvještaja</t>
  </si>
  <si>
    <t>-</t>
  </si>
  <si>
    <t>RH</t>
  </si>
  <si>
    <t>(iznosi u tisućama kuna)</t>
  </si>
  <si>
    <t>Rang</t>
  </si>
  <si>
    <t>OIB</t>
  </si>
  <si>
    <t>Naziv</t>
  </si>
  <si>
    <t>Ukupan prihod</t>
  </si>
  <si>
    <t>1.</t>
  </si>
  <si>
    <t>2.</t>
  </si>
  <si>
    <t>3.</t>
  </si>
  <si>
    <t>4.</t>
  </si>
  <si>
    <t>5.</t>
  </si>
  <si>
    <t>Dobit/gubitak razdoblja</t>
  </si>
  <si>
    <t>Ukupno poduzetnici Grada Zagreba</t>
  </si>
  <si>
    <t>6.</t>
  </si>
  <si>
    <t>7.</t>
  </si>
  <si>
    <t>8.</t>
  </si>
  <si>
    <t>9.</t>
  </si>
  <si>
    <t>10.</t>
  </si>
  <si>
    <t>Ukupno 10 najvećih poduzetnika po ukupnom prihodu sa sjedištem u Zagrebu</t>
  </si>
  <si>
    <t xml:space="preserve">Udio 10 najvećih poduzetnika u ukupnim prihodima poduzetnika sa sjedištem u Zagrebu </t>
  </si>
  <si>
    <t>Registar godišnjih financijskih izvještaja</t>
  </si>
  <si>
    <t>INA d.d.</t>
  </si>
  <si>
    <t>KONZUM d.d.</t>
  </si>
  <si>
    <t>HRVATSKA ELEKTROPRIVREDA d.o.o.</t>
  </si>
  <si>
    <t>HRVATSKI TELEKOM d.d.</t>
  </si>
  <si>
    <t>PETROL d.o.o.</t>
  </si>
  <si>
    <t>CRODUX DERIVATI DVA d.o.o.</t>
  </si>
  <si>
    <t>SPAR HRVATSKA d.o.o.</t>
  </si>
  <si>
    <t>PLIVA HRVATSKA d.o.o.</t>
  </si>
  <si>
    <t>HEP PROIZVODNJA d.o.o.</t>
  </si>
  <si>
    <t>HEP-OPERATOR DISTRIBUCIJSKOG SUSTAVA d.o.o.</t>
  </si>
  <si>
    <t>Tablica 1. Osnovni financijski rezultati poslovanja poduzetnika Grada Zagreba u 2018. godini</t>
  </si>
  <si>
    <t>Tablica 2. Rang lista TOP 10 poduzetnika sa sjedištem u Zagrebu po ukupnom prihodu u 2018. godini</t>
  </si>
  <si>
    <t>Grad Zagreb</t>
  </si>
  <si>
    <t>Splitsko-dalmatinska</t>
  </si>
  <si>
    <t>Istarska</t>
  </si>
  <si>
    <t>Primorsko-goranska</t>
  </si>
  <si>
    <t>Grafikon 1. Udio broja poduzetnika po županijama u 2018. godini</t>
  </si>
  <si>
    <t>Zagrebačka</t>
  </si>
  <si>
    <t>Ostale županije</t>
  </si>
  <si>
    <t>Izvor: Financijska agencija - Registar godišnjih financijskih izvještaja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</si>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</sst>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0.0"/>
    <numFmt numFmtId="165" formatCode="0.0"/>
    <numFmt numFmtId="166" formatCode="#,##0.0"/>
    <numFmt numFmtId="167" formatCode="#,##0_ ;[Red]\-#,##0\ "/>
    <numFmt numFmtId="168" formatCode="0.0%"/>
  </numFmts>
  <fonts count="17" x14ac:knownFonts="1">
    <font>
      <sz val="11"/>
      <color theme="1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sz val="8"/>
      <color rgb="FF17365D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i/>
      <sz val="8"/>
      <color rgb="FF17365D"/>
      <name val="Arial"/>
      <family val="2"/>
      <charset val="238"/>
    </font>
    <font>
      <sz val="9"/>
      <color indexed="56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"/>
      <color rgb="FF17365D"/>
      <name val="Arial"/>
      <family val="2"/>
      <charset val="238"/>
    </font>
    <font>
      <sz val="10"/>
      <name val="MS Sans Serif"/>
      <family val="2"/>
      <charset val="238"/>
    </font>
    <font>
      <sz val="9"/>
      <color theme="3" tint="-0.249977111117893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rgb="FF00206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color theme="4" tint="-0.49998474074526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17365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9" fillId="0" borderId="0"/>
  </cellStyleXfs>
  <cellXfs count="7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0" fillId="0" borderId="0" xfId="0"/>
    <xf numFmtId="3" fontId="6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justify" vertical="center" wrapText="1"/>
    </xf>
    <xf numFmtId="164" fontId="6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3" borderId="1" xfId="0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166" fontId="4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indent="8"/>
    </xf>
    <xf numFmtId="0" fontId="2" fillId="0" borderId="0" xfId="0" applyFont="1" applyAlignment="1">
      <alignment horizontal="left" vertical="center" indent="8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1" quotePrefix="1" applyNumberFormat="1" applyFont="1" applyBorder="1" applyAlignment="1">
      <alignment horizontal="center"/>
    </xf>
    <xf numFmtId="0" fontId="10" fillId="0" borderId="2" xfId="1" quotePrefix="1" applyNumberFormat="1" applyFont="1" applyBorder="1"/>
    <xf numFmtId="0" fontId="11" fillId="0" borderId="0" xfId="0" applyFont="1"/>
    <xf numFmtId="3" fontId="12" fillId="0" borderId="0" xfId="1" applyNumberFormat="1" applyFont="1"/>
    <xf numFmtId="3" fontId="10" fillId="0" borderId="0" xfId="1" quotePrefix="1" applyNumberFormat="1" applyFont="1"/>
    <xf numFmtId="3" fontId="10" fillId="0" borderId="0" xfId="1" applyNumberFormat="1" applyFont="1"/>
    <xf numFmtId="0" fontId="10" fillId="0" borderId="0" xfId="0" applyFont="1" applyBorder="1" applyAlignment="1">
      <alignment horizontal="center" vertical="center"/>
    </xf>
    <xf numFmtId="0" fontId="10" fillId="0" borderId="3" xfId="1" quotePrefix="1" applyNumberFormat="1" applyFont="1" applyBorder="1"/>
    <xf numFmtId="3" fontId="10" fillId="0" borderId="3" xfId="1" quotePrefix="1" applyNumberFormat="1" applyFont="1" applyBorder="1"/>
    <xf numFmtId="167" fontId="10" fillId="0" borderId="3" xfId="1" applyNumberFormat="1" applyFont="1" applyBorder="1"/>
    <xf numFmtId="0" fontId="13" fillId="0" borderId="0" xfId="0" applyFont="1"/>
    <xf numFmtId="0" fontId="10" fillId="0" borderId="3" xfId="1" quotePrefix="1" applyNumberFormat="1" applyFont="1" applyBorder="1" applyAlignment="1">
      <alignment horizontal="center"/>
    </xf>
    <xf numFmtId="0" fontId="1" fillId="0" borderId="0" xfId="0" applyFont="1" applyAlignment="1">
      <alignment horizontal="justify" vertical="center"/>
    </xf>
    <xf numFmtId="0" fontId="0" fillId="0" borderId="0" xfId="0" applyAlignment="1"/>
    <xf numFmtId="0" fontId="4" fillId="3" borderId="5" xfId="0" applyFont="1" applyFill="1" applyBorder="1" applyAlignment="1">
      <alignment horizontal="justify" vertical="center" wrapText="1"/>
    </xf>
    <xf numFmtId="3" fontId="4" fillId="3" borderId="5" xfId="0" applyNumberFormat="1" applyFont="1" applyFill="1" applyBorder="1" applyAlignment="1">
      <alignment horizontal="right" vertical="center" wrapText="1"/>
    </xf>
    <xf numFmtId="166" fontId="4" fillId="3" borderId="5" xfId="0" applyNumberFormat="1" applyFont="1" applyFill="1" applyBorder="1" applyAlignment="1">
      <alignment horizontal="right" vertical="center" wrapText="1"/>
    </xf>
    <xf numFmtId="165" fontId="4" fillId="3" borderId="5" xfId="0" applyNumberFormat="1" applyFont="1" applyFill="1" applyBorder="1" applyAlignment="1">
      <alignment horizontal="right" vertical="center" wrapText="1"/>
    </xf>
    <xf numFmtId="3" fontId="6" fillId="0" borderId="5" xfId="0" applyNumberFormat="1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6" xfId="1" quotePrefix="1" applyNumberFormat="1" applyFont="1" applyBorder="1" applyAlignment="1">
      <alignment horizontal="center"/>
    </xf>
    <xf numFmtId="0" fontId="10" fillId="0" borderId="6" xfId="1" quotePrefix="1" applyNumberFormat="1" applyFont="1" applyBorder="1"/>
    <xf numFmtId="3" fontId="10" fillId="0" borderId="6" xfId="1" quotePrefix="1" applyNumberFormat="1" applyFont="1" applyBorder="1"/>
    <xf numFmtId="167" fontId="10" fillId="0" borderId="6" xfId="1" applyNumberFormat="1" applyFont="1" applyBorder="1"/>
    <xf numFmtId="0" fontId="8" fillId="4" borderId="4" xfId="0" applyFont="1" applyFill="1" applyBorder="1" applyAlignment="1">
      <alignment vertical="center"/>
    </xf>
    <xf numFmtId="3" fontId="1" fillId="4" borderId="4" xfId="0" applyNumberFormat="1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vertical="center"/>
    </xf>
    <xf numFmtId="168" fontId="1" fillId="4" borderId="4" xfId="0" applyNumberFormat="1" applyFont="1" applyFill="1" applyBorder="1" applyAlignment="1">
      <alignment horizontal="right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1" quotePrefix="1" applyNumberFormat="1" applyFont="1" applyBorder="1" applyAlignment="1">
      <alignment horizontal="center"/>
    </xf>
    <xf numFmtId="0" fontId="10" fillId="0" borderId="7" xfId="1" quotePrefix="1" applyNumberFormat="1" applyFont="1" applyBorder="1"/>
    <xf numFmtId="0" fontId="7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3" fontId="0" fillId="0" borderId="0" xfId="0" applyNumberFormat="1"/>
    <xf numFmtId="0" fontId="5" fillId="0" borderId="0" xfId="0" applyFont="1" applyAlignment="1">
      <alignment horizontal="left" vertical="center"/>
    </xf>
    <xf numFmtId="0" fontId="0" fillId="3" borderId="8" xfId="0" applyFill="1" applyBorder="1"/>
    <xf numFmtId="0" fontId="4" fillId="3" borderId="8" xfId="0" applyFont="1" applyFill="1" applyBorder="1" applyAlignment="1">
      <alignment horizontal="left" vertical="center" wrapText="1"/>
    </xf>
    <xf numFmtId="3" fontId="6" fillId="3" borderId="8" xfId="0" applyNumberFormat="1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/>
    </xf>
    <xf numFmtId="3" fontId="6" fillId="0" borderId="8" xfId="0" applyNumberFormat="1" applyFont="1" applyBorder="1" applyAlignment="1">
      <alignment horizontal="right" vertical="center" wrapText="1"/>
    </xf>
    <xf numFmtId="0" fontId="14" fillId="3" borderId="8" xfId="0" applyFont="1" applyFill="1" applyBorder="1" applyAlignment="1">
      <alignment horizontal="left" vertical="center"/>
    </xf>
    <xf numFmtId="3" fontId="14" fillId="3" borderId="8" xfId="0" applyNumberFormat="1" applyFont="1" applyFill="1" applyBorder="1" applyAlignment="1">
      <alignment horizontal="right" vertical="center"/>
    </xf>
    <xf numFmtId="0" fontId="16" fillId="5" borderId="0" xfId="0" applyFont="1" applyFill="1"/>
    <xf numFmtId="3" fontId="16" fillId="5" borderId="0" xfId="0" applyNumberFormat="1" applyFont="1" applyFill="1"/>
    <xf numFmtId="0" fontId="15" fillId="6" borderId="8" xfId="0" applyFont="1" applyFill="1" applyBorder="1"/>
    <xf numFmtId="0" fontId="15" fillId="6" borderId="8" xfId="0" applyFont="1" applyFill="1" applyBorder="1" applyAlignment="1">
      <alignment horizontal="center"/>
    </xf>
    <xf numFmtId="0" fontId="15" fillId="6" borderId="0" xfId="0" applyFont="1" applyFill="1" applyBorder="1" applyAlignment="1">
      <alignment horizontal="center"/>
    </xf>
    <xf numFmtId="3" fontId="6" fillId="0" borderId="0" xfId="0" applyNumberFormat="1" applyFont="1" applyBorder="1" applyAlignment="1">
      <alignment horizontal="right" vertical="center" wrapText="1"/>
    </xf>
    <xf numFmtId="3" fontId="14" fillId="3" borderId="0" xfId="0" applyNumberFormat="1" applyFont="1" applyFill="1" applyBorder="1" applyAlignment="1">
      <alignment horizontal="right" vertical="center"/>
    </xf>
    <xf numFmtId="0" fontId="0" fillId="3" borderId="0" xfId="0" applyFill="1" applyBorder="1"/>
    <xf numFmtId="3" fontId="6" fillId="3" borderId="0" xfId="0" applyNumberFormat="1" applyFont="1" applyFill="1" applyBorder="1" applyAlignment="1">
      <alignment horizontal="right" vertical="center" wrapText="1"/>
    </xf>
    <xf numFmtId="3" fontId="16" fillId="3" borderId="0" xfId="0" applyNumberFormat="1" applyFont="1" applyFill="1"/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accent1">
                    <a:lumMod val="50000"/>
                  </a:schemeClr>
                </a:solidFill>
              </a:defRPr>
            </a:pPr>
            <a:r>
              <a:rPr lang="en-US" sz="1200">
                <a:solidFill>
                  <a:schemeClr val="accent1">
                    <a:lumMod val="50000"/>
                  </a:schemeClr>
                </a:solidFill>
              </a:rPr>
              <a:t>Broj poduzetnika</a:t>
            </a:r>
            <a:r>
              <a:rPr lang="hr-HR" sz="1200">
                <a:solidFill>
                  <a:schemeClr val="accent1">
                    <a:lumMod val="50000"/>
                  </a:schemeClr>
                </a:solidFill>
              </a:rPr>
              <a:t> po županijama</a:t>
            </a:r>
            <a:endParaRPr lang="en-US" sz="1200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27871418588399721"/>
          <c:y val="3.7037037037037035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4199912510936133"/>
          <c:w val="0.72645538057742787"/>
          <c:h val="0.8580008748906387"/>
        </c:manualLayout>
      </c:layout>
      <c:pie3DChart>
        <c:varyColors val="1"/>
        <c:ser>
          <c:idx val="0"/>
          <c:order val="0"/>
          <c:tx>
            <c:strRef>
              <c:f>Grafikon!$B$1</c:f>
              <c:strCache>
                <c:ptCount val="1"/>
                <c:pt idx="0">
                  <c:v>Broj poduzetnika</c:v>
                </c:pt>
              </c:strCache>
            </c:strRef>
          </c:tx>
          <c:explosion val="25"/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3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4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5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Lbls>
            <c:dLbl>
              <c:idx val="0"/>
              <c:layout>
                <c:manualLayout>
                  <c:x val="-5.5232392825896766E-2"/>
                  <c:y val="-0.1004884806065908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2.9541557305336832E-2"/>
                  <c:y val="-7.24219889180519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1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Grafikon!$A$2:$A$7</c:f>
              <c:strCache>
                <c:ptCount val="6"/>
                <c:pt idx="0">
                  <c:v>Grad Zagreb</c:v>
                </c:pt>
                <c:pt idx="1">
                  <c:v>Splitsko-dalmatinska</c:v>
                </c:pt>
                <c:pt idx="2">
                  <c:v>Istarska</c:v>
                </c:pt>
                <c:pt idx="3">
                  <c:v>Primorsko-goranska</c:v>
                </c:pt>
                <c:pt idx="4">
                  <c:v>Zagrebačka</c:v>
                </c:pt>
                <c:pt idx="5">
                  <c:v>Ostale županije</c:v>
                </c:pt>
              </c:strCache>
            </c:strRef>
          </c:cat>
          <c:val>
            <c:numRef>
              <c:f>Grafikon!$B$2:$B$7</c:f>
              <c:numCache>
                <c:formatCode>#,##0</c:formatCode>
                <c:ptCount val="6"/>
                <c:pt idx="0">
                  <c:v>43927</c:v>
                </c:pt>
                <c:pt idx="1">
                  <c:v>14518</c:v>
                </c:pt>
                <c:pt idx="2">
                  <c:v>11006</c:v>
                </c:pt>
                <c:pt idx="3">
                  <c:v>10974</c:v>
                </c:pt>
                <c:pt idx="4">
                  <c:v>8589</c:v>
                </c:pt>
                <c:pt idx="5">
                  <c:v>42103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>
            <a:defRPr>
              <a:solidFill>
                <a:schemeClr val="accent1">
                  <a:lumMod val="50000"/>
                </a:schemeClr>
              </a:solidFill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1285875</xdr:colOff>
      <xdr:row>1</xdr:row>
      <xdr:rowOff>104775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58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0</xdr:rowOff>
    </xdr:from>
    <xdr:to>
      <xdr:col>1</xdr:col>
      <xdr:colOff>440279</xdr:colOff>
      <xdr:row>1</xdr:row>
      <xdr:rowOff>61500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0"/>
          <a:ext cx="992727" cy="25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14287</xdr:rowOff>
    </xdr:from>
    <xdr:to>
      <xdr:col>10</xdr:col>
      <xdr:colOff>276225</xdr:colOff>
      <xdr:row>16</xdr:row>
      <xdr:rowOff>90487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9.42\dokumentacija\Analize\Excel%20verzije\2018\2018_&#381;UPANIJE_T1-14_G1-4_P1-4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na RH_tis.kn"/>
      <sheetName val="T2_osnovna_županije_u mil"/>
      <sheetName val="T2_osnovna_županije_u tis"/>
      <sheetName val="T1"/>
      <sheetName val="G1"/>
      <sheetName val="T2"/>
      <sheetName val="T3"/>
      <sheetName val="T4"/>
      <sheetName val="T5"/>
      <sheetName val="T6"/>
      <sheetName val="T7"/>
      <sheetName val="G2"/>
      <sheetName val="T8"/>
      <sheetName val="G3"/>
      <sheetName val="T9"/>
      <sheetName val="T10"/>
      <sheetName val="T11"/>
      <sheetName val="G4"/>
      <sheetName val="T12"/>
      <sheetName val="T13"/>
      <sheetName val="T14"/>
      <sheetName val="Udjeli_za T14"/>
      <sheetName val="TOP5_Prihod_u kn"/>
      <sheetName val="TOP 10 po žup.u kn_PRIHOD"/>
      <sheetName val="TOP5_Dobit_u kn"/>
      <sheetName val="TOP 10 po žup.u kn_DOBIT"/>
      <sheetName val="Kumulativ_RH_za Prilog 1"/>
      <sheetName val="Prilog 2_UP"/>
      <sheetName val="Prilog 3_DR"/>
      <sheetName val="Prilog 4_ZB"/>
      <sheetName val="Top3_ZB_2019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B1" t="str">
            <v>Broj poduzetnika</v>
          </cell>
        </row>
        <row r="2">
          <cell r="A2" t="str">
            <v>Grad Zagreb</v>
          </cell>
          <cell r="B2">
            <v>43927</v>
          </cell>
        </row>
        <row r="3">
          <cell r="A3" t="str">
            <v>Splitsko-dalmatinska</v>
          </cell>
          <cell r="B3">
            <v>14518</v>
          </cell>
        </row>
        <row r="4">
          <cell r="A4" t="str">
            <v>Istarska</v>
          </cell>
          <cell r="B4">
            <v>11006</v>
          </cell>
        </row>
        <row r="5">
          <cell r="A5" t="str">
            <v>Primorsko-goranska</v>
          </cell>
          <cell r="B5">
            <v>10974</v>
          </cell>
        </row>
        <row r="6">
          <cell r="A6" t="str">
            <v>Zagrebačka</v>
          </cell>
          <cell r="B6">
            <v>8589</v>
          </cell>
        </row>
        <row r="7">
          <cell r="A7" t="str">
            <v>Ostale županije</v>
          </cell>
          <cell r="B7">
            <v>42103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A3" sqref="A3:XFD4"/>
    </sheetView>
  </sheetViews>
  <sheetFormatPr defaultRowHeight="15" x14ac:dyDescent="0.25"/>
  <cols>
    <col min="1" max="1" width="50.140625" customWidth="1"/>
    <col min="2" max="2" width="13.42578125" customWidth="1"/>
    <col min="3" max="3" width="13.85546875" customWidth="1"/>
    <col min="5" max="5" width="12.85546875" customWidth="1"/>
    <col min="6" max="6" width="13" customWidth="1"/>
  </cols>
  <sheetData>
    <row r="1" spans="1:9" s="3" customFormat="1" x14ac:dyDescent="0.25"/>
    <row r="2" spans="1:9" s="3" customFormat="1" x14ac:dyDescent="0.25">
      <c r="D2" s="28" t="s">
        <v>46</v>
      </c>
    </row>
    <row r="3" spans="1:9" x14ac:dyDescent="0.25">
      <c r="A3" s="30" t="s">
        <v>57</v>
      </c>
      <c r="B3" s="31"/>
      <c r="C3" s="31"/>
      <c r="D3" s="31"/>
      <c r="E3" s="31"/>
      <c r="F3" s="31"/>
      <c r="G3" s="31"/>
      <c r="H3" s="31"/>
      <c r="I3" s="31"/>
    </row>
    <row r="4" spans="1:9" x14ac:dyDescent="0.25">
      <c r="D4" s="1" t="s">
        <v>0</v>
      </c>
    </row>
    <row r="5" spans="1:9" x14ac:dyDescent="0.25">
      <c r="A5" s="37" t="s">
        <v>1</v>
      </c>
      <c r="B5" s="37" t="s">
        <v>2</v>
      </c>
      <c r="C5" s="37" t="s">
        <v>3</v>
      </c>
      <c r="D5" s="37" t="s">
        <v>4</v>
      </c>
      <c r="E5" s="38" t="s">
        <v>5</v>
      </c>
      <c r="F5" s="37" t="s">
        <v>26</v>
      </c>
    </row>
    <row r="6" spans="1:9" x14ac:dyDescent="0.25">
      <c r="A6" s="37"/>
      <c r="B6" s="37"/>
      <c r="C6" s="37"/>
      <c r="D6" s="37"/>
      <c r="E6" s="38" t="s">
        <v>6</v>
      </c>
      <c r="F6" s="37"/>
    </row>
    <row r="7" spans="1:9" x14ac:dyDescent="0.25">
      <c r="A7" s="32" t="s">
        <v>7</v>
      </c>
      <c r="B7" s="33"/>
      <c r="C7" s="33">
        <v>43927</v>
      </c>
      <c r="D7" s="34" t="s">
        <v>25</v>
      </c>
      <c r="E7" s="35">
        <f>C7/F7*100</f>
        <v>33.502139310691973</v>
      </c>
      <c r="F7" s="36">
        <v>131117</v>
      </c>
    </row>
    <row r="8" spans="1:9" x14ac:dyDescent="0.25">
      <c r="A8" s="12" t="s">
        <v>8</v>
      </c>
      <c r="B8" s="10">
        <v>27115</v>
      </c>
      <c r="C8" s="10">
        <v>29790</v>
      </c>
      <c r="D8" s="11">
        <v>109.86538816153421</v>
      </c>
      <c r="E8" s="9">
        <f t="shared" ref="E8:E22" si="0">C8/F8*100</f>
        <v>33.53823291002432</v>
      </c>
      <c r="F8" s="4">
        <v>88824</v>
      </c>
    </row>
    <row r="9" spans="1:9" x14ac:dyDescent="0.25">
      <c r="A9" s="12" t="s">
        <v>9</v>
      </c>
      <c r="B9" s="10">
        <v>12179</v>
      </c>
      <c r="C9" s="10">
        <v>14137</v>
      </c>
      <c r="D9" s="11">
        <v>116.0768536004598</v>
      </c>
      <c r="E9" s="9">
        <f t="shared" si="0"/>
        <v>33.426335327359133</v>
      </c>
      <c r="F9" s="4">
        <v>42293</v>
      </c>
    </row>
    <row r="10" spans="1:9" x14ac:dyDescent="0.25">
      <c r="A10" s="5" t="s">
        <v>10</v>
      </c>
      <c r="B10" s="4">
        <v>347649</v>
      </c>
      <c r="C10" s="4">
        <v>363093</v>
      </c>
      <c r="D10" s="6">
        <v>104.44241174287858</v>
      </c>
      <c r="E10" s="9">
        <f t="shared" si="0"/>
        <v>38.628805239405331</v>
      </c>
      <c r="F10" s="4">
        <v>939954</v>
      </c>
    </row>
    <row r="11" spans="1:9" x14ac:dyDescent="0.25">
      <c r="A11" s="5" t="s">
        <v>11</v>
      </c>
      <c r="B11" s="4">
        <v>348604353.71499997</v>
      </c>
      <c r="C11" s="4">
        <v>374961707.56999999</v>
      </c>
      <c r="D11" s="6">
        <v>107.56082176660028</v>
      </c>
      <c r="E11" s="9">
        <f t="shared" si="0"/>
        <v>49.9177131695347</v>
      </c>
      <c r="F11" s="4">
        <v>751159626.03600001</v>
      </c>
    </row>
    <row r="12" spans="1:9" x14ac:dyDescent="0.25">
      <c r="A12" s="5" t="s">
        <v>12</v>
      </c>
      <c r="B12" s="4">
        <v>355247331.56400001</v>
      </c>
      <c r="C12" s="4">
        <v>354729269.403</v>
      </c>
      <c r="D12" s="6">
        <v>99.854168598897218</v>
      </c>
      <c r="E12" s="9">
        <f t="shared" si="0"/>
        <v>49.583369262548189</v>
      </c>
      <c r="F12" s="4">
        <v>715419856.85699999</v>
      </c>
    </row>
    <row r="13" spans="1:9" x14ac:dyDescent="0.25">
      <c r="A13" s="5" t="s">
        <v>13</v>
      </c>
      <c r="B13" s="4">
        <v>25070860.758000001</v>
      </c>
      <c r="C13" s="4">
        <v>28750334.589000002</v>
      </c>
      <c r="D13" s="6">
        <v>114.67629638454235</v>
      </c>
      <c r="E13" s="9">
        <f t="shared" si="0"/>
        <v>52.86852509630647</v>
      </c>
      <c r="F13" s="4">
        <v>54380814.552000001</v>
      </c>
    </row>
    <row r="14" spans="1:9" x14ac:dyDescent="0.25">
      <c r="A14" s="5" t="s">
        <v>14</v>
      </c>
      <c r="B14" s="4">
        <v>31713838.607999999</v>
      </c>
      <c r="C14" s="4">
        <v>8517896.4220000003</v>
      </c>
      <c r="D14" s="6">
        <v>26.85861061250186</v>
      </c>
      <c r="E14" s="9">
        <f t="shared" si="0"/>
        <v>45.694306580007613</v>
      </c>
      <c r="F14" s="4">
        <v>18641045.372000001</v>
      </c>
    </row>
    <row r="15" spans="1:9" x14ac:dyDescent="0.25">
      <c r="A15" s="5" t="s">
        <v>15</v>
      </c>
      <c r="B15" s="4">
        <v>3735498.9049999998</v>
      </c>
      <c r="C15" s="4">
        <v>4305648.87</v>
      </c>
      <c r="D15" s="6">
        <v>115.26302053620867</v>
      </c>
      <c r="E15" s="9">
        <f t="shared" si="0"/>
        <v>57.48859689084285</v>
      </c>
      <c r="F15" s="4">
        <v>7489570.2850000001</v>
      </c>
    </row>
    <row r="16" spans="1:9" x14ac:dyDescent="0.25">
      <c r="A16" s="5" t="s">
        <v>16</v>
      </c>
      <c r="B16" s="4">
        <v>21335947.513</v>
      </c>
      <c r="C16" s="4">
        <v>24492571.892999999</v>
      </c>
      <c r="D16" s="6">
        <v>114.79486382349162</v>
      </c>
      <c r="E16" s="9">
        <f t="shared" si="0"/>
        <v>52.216921579315866</v>
      </c>
      <c r="F16" s="4">
        <v>46905430.561999999</v>
      </c>
    </row>
    <row r="17" spans="1:6" x14ac:dyDescent="0.25">
      <c r="A17" s="5" t="s">
        <v>17</v>
      </c>
      <c r="B17" s="4">
        <v>31714424.267999999</v>
      </c>
      <c r="C17" s="4">
        <v>8565782.5960000008</v>
      </c>
      <c r="D17" s="6">
        <v>27.009106404125756</v>
      </c>
      <c r="E17" s="9">
        <f t="shared" si="0"/>
        <v>45.916248851266552</v>
      </c>
      <c r="F17" s="4">
        <v>18655231.666999999</v>
      </c>
    </row>
    <row r="18" spans="1:6" x14ac:dyDescent="0.25">
      <c r="A18" s="7" t="s">
        <v>18</v>
      </c>
      <c r="B18" s="4">
        <v>-10378476.755000001</v>
      </c>
      <c r="C18" s="4">
        <v>15926789.296</v>
      </c>
      <c r="D18" s="6" t="s">
        <v>25</v>
      </c>
      <c r="E18" s="9">
        <f t="shared" si="0"/>
        <v>56.377618280707594</v>
      </c>
      <c r="F18" s="4">
        <v>28250198.894000001</v>
      </c>
    </row>
    <row r="19" spans="1:6" x14ac:dyDescent="0.25">
      <c r="A19" s="5" t="s">
        <v>19</v>
      </c>
      <c r="B19" s="4">
        <v>52522443.604999997</v>
      </c>
      <c r="C19" s="4">
        <v>55731859.769000001</v>
      </c>
      <c r="D19" s="6">
        <v>106.1105613975936</v>
      </c>
      <c r="E19" s="9">
        <f t="shared" si="0"/>
        <v>37.866029037802619</v>
      </c>
      <c r="F19" s="4">
        <v>147181685.498</v>
      </c>
    </row>
    <row r="20" spans="1:6" x14ac:dyDescent="0.25">
      <c r="A20" s="5" t="s">
        <v>20</v>
      </c>
      <c r="B20" s="4">
        <v>69045850.387999997</v>
      </c>
      <c r="C20" s="4">
        <v>78398253.781000003</v>
      </c>
      <c r="D20" s="6">
        <v>113.54520704784517</v>
      </c>
      <c r="E20" s="9">
        <f t="shared" si="0"/>
        <v>59.195290600057383</v>
      </c>
      <c r="F20" s="4">
        <v>132440018.43099999</v>
      </c>
    </row>
    <row r="21" spans="1:6" x14ac:dyDescent="0.25">
      <c r="A21" s="5" t="s">
        <v>21</v>
      </c>
      <c r="B21" s="4">
        <v>-16523406.783</v>
      </c>
      <c r="C21" s="4">
        <v>-22666394.011999998</v>
      </c>
      <c r="D21" s="6">
        <v>137.17748591240985</v>
      </c>
      <c r="E21" s="9" t="s">
        <v>25</v>
      </c>
      <c r="F21" s="4">
        <v>14741667.067</v>
      </c>
    </row>
    <row r="22" spans="1:6" x14ac:dyDescent="0.25">
      <c r="A22" s="8" t="s">
        <v>22</v>
      </c>
      <c r="B22" s="4">
        <v>10296266.329</v>
      </c>
      <c r="C22" s="4">
        <v>11396613.039999999</v>
      </c>
      <c r="D22" s="6">
        <v>110.68685167846535</v>
      </c>
      <c r="E22" s="9">
        <f t="shared" si="0"/>
        <v>46.922056777476058</v>
      </c>
      <c r="F22" s="4">
        <v>24288391.905000001</v>
      </c>
    </row>
    <row r="23" spans="1:6" x14ac:dyDescent="0.25">
      <c r="A23" s="5" t="s">
        <v>23</v>
      </c>
      <c r="B23" s="4">
        <v>6173.6150312527861</v>
      </c>
      <c r="C23" s="4">
        <v>6401.509683240015</v>
      </c>
      <c r="D23" s="6">
        <v>103.69142958920428</v>
      </c>
      <c r="E23" s="9" t="s">
        <v>25</v>
      </c>
      <c r="F23" s="4">
        <v>5584.32635400243</v>
      </c>
    </row>
    <row r="24" spans="1:6" x14ac:dyDescent="0.25">
      <c r="A24" s="2" t="s">
        <v>24</v>
      </c>
    </row>
  </sheetData>
  <mergeCells count="6">
    <mergeCell ref="A5:A6"/>
    <mergeCell ref="B5:B6"/>
    <mergeCell ref="C5:C6"/>
    <mergeCell ref="D5:D6"/>
    <mergeCell ref="A3:I3"/>
    <mergeCell ref="F5:F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J18" sqref="J18"/>
    </sheetView>
  </sheetViews>
  <sheetFormatPr defaultRowHeight="15" x14ac:dyDescent="0.25"/>
  <cols>
    <col min="1" max="1" width="8.28515625" customWidth="1"/>
    <col min="2" max="2" width="16.140625" customWidth="1"/>
    <col min="3" max="3" width="48.140625" customWidth="1"/>
    <col min="4" max="4" width="13.28515625" bestFit="1" customWidth="1"/>
    <col min="5" max="5" width="16.5703125" customWidth="1"/>
    <col min="6" max="6" width="18.28515625" customWidth="1"/>
  </cols>
  <sheetData>
    <row r="1" spans="1:6" s="3" customFormat="1" x14ac:dyDescent="0.25"/>
    <row r="2" spans="1:6" s="3" customFormat="1" x14ac:dyDescent="0.25">
      <c r="E2" s="28" t="s">
        <v>46</v>
      </c>
    </row>
    <row r="3" spans="1:6" s="3" customFormat="1" x14ac:dyDescent="0.25">
      <c r="A3" s="20" t="s">
        <v>58</v>
      </c>
    </row>
    <row r="4" spans="1:6" x14ac:dyDescent="0.25">
      <c r="A4" s="16"/>
      <c r="B4" s="13"/>
      <c r="E4" s="14" t="s">
        <v>27</v>
      </c>
    </row>
    <row r="5" spans="1:6" x14ac:dyDescent="0.25">
      <c r="A5" s="50" t="s">
        <v>28</v>
      </c>
      <c r="B5" s="51" t="s">
        <v>29</v>
      </c>
      <c r="C5" s="51" t="s">
        <v>30</v>
      </c>
      <c r="D5" s="51" t="s">
        <v>10</v>
      </c>
      <c r="E5" s="51" t="s">
        <v>31</v>
      </c>
      <c r="F5" s="51" t="s">
        <v>37</v>
      </c>
    </row>
    <row r="6" spans="1:6" x14ac:dyDescent="0.25">
      <c r="A6" s="47" t="s">
        <v>32</v>
      </c>
      <c r="B6" s="48">
        <v>27759560625</v>
      </c>
      <c r="C6" s="49" t="s">
        <v>47</v>
      </c>
      <c r="D6" s="22">
        <v>4125</v>
      </c>
      <c r="E6" s="23">
        <v>21924434.627999999</v>
      </c>
      <c r="F6" s="23">
        <v>1334288.9210000001</v>
      </c>
    </row>
    <row r="7" spans="1:6" x14ac:dyDescent="0.25">
      <c r="A7" s="17" t="s">
        <v>33</v>
      </c>
      <c r="B7" s="18">
        <v>29955634590</v>
      </c>
      <c r="C7" s="19" t="s">
        <v>48</v>
      </c>
      <c r="D7" s="22">
        <v>9419</v>
      </c>
      <c r="E7" s="23">
        <v>9532191.5779999997</v>
      </c>
      <c r="F7" s="21">
        <v>-283944.88799999998</v>
      </c>
    </row>
    <row r="8" spans="1:6" x14ac:dyDescent="0.25">
      <c r="A8" s="17" t="s">
        <v>34</v>
      </c>
      <c r="B8" s="18">
        <v>28921978587</v>
      </c>
      <c r="C8" s="19" t="s">
        <v>49</v>
      </c>
      <c r="D8" s="22">
        <v>441</v>
      </c>
      <c r="E8" s="23">
        <v>9413863.6099999994</v>
      </c>
      <c r="F8" s="23">
        <v>353976.07500000001</v>
      </c>
    </row>
    <row r="9" spans="1:6" x14ac:dyDescent="0.25">
      <c r="A9" s="17" t="s">
        <v>35</v>
      </c>
      <c r="B9" s="18">
        <v>81793146560</v>
      </c>
      <c r="C9" s="19" t="s">
        <v>50</v>
      </c>
      <c r="D9" s="22">
        <v>3960</v>
      </c>
      <c r="E9" s="23">
        <v>6195091.7560000001</v>
      </c>
      <c r="F9" s="23">
        <v>990660.71900000004</v>
      </c>
    </row>
    <row r="10" spans="1:6" x14ac:dyDescent="0.25">
      <c r="A10" s="17" t="s">
        <v>36</v>
      </c>
      <c r="B10" s="18">
        <v>75550985023</v>
      </c>
      <c r="C10" s="19" t="s">
        <v>51</v>
      </c>
      <c r="D10" s="22">
        <v>907</v>
      </c>
      <c r="E10" s="23">
        <v>5447026.2110000001</v>
      </c>
      <c r="F10" s="23">
        <v>88912.85</v>
      </c>
    </row>
    <row r="11" spans="1:6" s="3" customFormat="1" x14ac:dyDescent="0.25">
      <c r="A11" s="24" t="s">
        <v>39</v>
      </c>
      <c r="B11" s="29">
        <v>865396224</v>
      </c>
      <c r="C11" s="25" t="s">
        <v>52</v>
      </c>
      <c r="D11" s="26">
        <v>1120</v>
      </c>
      <c r="E11" s="27">
        <v>5362141.7690000003</v>
      </c>
      <c r="F11" s="27">
        <v>115100.685</v>
      </c>
    </row>
    <row r="12" spans="1:6" s="3" customFormat="1" x14ac:dyDescent="0.25">
      <c r="A12" s="24" t="s">
        <v>40</v>
      </c>
      <c r="B12" s="29">
        <v>46108893754</v>
      </c>
      <c r="C12" s="25" t="s">
        <v>53</v>
      </c>
      <c r="D12" s="26">
        <v>3637</v>
      </c>
      <c r="E12" s="27">
        <v>4523716.6449999996</v>
      </c>
      <c r="F12" s="27">
        <v>-40699.351000000002</v>
      </c>
    </row>
    <row r="13" spans="1:6" s="3" customFormat="1" x14ac:dyDescent="0.25">
      <c r="A13" s="24" t="s">
        <v>41</v>
      </c>
      <c r="B13" s="29">
        <v>44205501677</v>
      </c>
      <c r="C13" s="25" t="s">
        <v>54</v>
      </c>
      <c r="D13" s="26">
        <v>2217</v>
      </c>
      <c r="E13" s="27">
        <v>4058001.24</v>
      </c>
      <c r="F13" s="27">
        <v>113778.18</v>
      </c>
    </row>
    <row r="14" spans="1:6" s="3" customFormat="1" x14ac:dyDescent="0.25">
      <c r="A14" s="24" t="s">
        <v>42</v>
      </c>
      <c r="B14" s="29">
        <v>9518585079</v>
      </c>
      <c r="C14" s="25" t="s">
        <v>55</v>
      </c>
      <c r="D14" s="26">
        <v>1909</v>
      </c>
      <c r="E14" s="27">
        <v>4002787.1609999998</v>
      </c>
      <c r="F14" s="27">
        <v>430852.38099999999</v>
      </c>
    </row>
    <row r="15" spans="1:6" s="3" customFormat="1" x14ac:dyDescent="0.25">
      <c r="A15" s="24" t="s">
        <v>43</v>
      </c>
      <c r="B15" s="39">
        <v>46830600751</v>
      </c>
      <c r="C15" s="40" t="s">
        <v>56</v>
      </c>
      <c r="D15" s="41">
        <v>6418</v>
      </c>
      <c r="E15" s="42">
        <v>3994608.96</v>
      </c>
      <c r="F15" s="42">
        <v>534811.57799999998</v>
      </c>
    </row>
    <row r="16" spans="1:6" x14ac:dyDescent="0.25">
      <c r="A16" s="43" t="s">
        <v>44</v>
      </c>
      <c r="B16" s="43"/>
      <c r="C16" s="43"/>
      <c r="D16" s="44">
        <f>SUM(D6:D15)</f>
        <v>34153</v>
      </c>
      <c r="E16" s="44">
        <f t="shared" ref="E16:F16" si="0">SUM(E6:E15)</f>
        <v>74453863.557999998</v>
      </c>
      <c r="F16" s="44">
        <f t="shared" si="0"/>
        <v>3637737.1500000004</v>
      </c>
    </row>
    <row r="17" spans="1:6" s="3" customFormat="1" x14ac:dyDescent="0.25">
      <c r="A17" s="45" t="s">
        <v>38</v>
      </c>
      <c r="B17" s="45"/>
      <c r="C17" s="45"/>
      <c r="D17" s="44">
        <v>363093</v>
      </c>
      <c r="E17" s="44">
        <v>374961707.56999999</v>
      </c>
      <c r="F17" s="44">
        <v>15926789.296</v>
      </c>
    </row>
    <row r="18" spans="1:6" x14ac:dyDescent="0.25">
      <c r="A18" s="43" t="s">
        <v>45</v>
      </c>
      <c r="B18" s="43"/>
      <c r="C18" s="43"/>
      <c r="D18" s="46">
        <f>D16/D17</f>
        <v>9.4061301099167424E-2</v>
      </c>
      <c r="E18" s="46">
        <f t="shared" ref="E18:F18" si="1">E16/E17</f>
        <v>0.19856391214054978</v>
      </c>
      <c r="F18" s="46">
        <f t="shared" si="1"/>
        <v>0.22840367147405002</v>
      </c>
    </row>
    <row r="19" spans="1:6" x14ac:dyDescent="0.25">
      <c r="A19" s="15" t="s">
        <v>24</v>
      </c>
    </row>
  </sheetData>
  <mergeCells count="2">
    <mergeCell ref="A16:C16"/>
    <mergeCell ref="A18:C1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G23" sqref="G23"/>
    </sheetView>
  </sheetViews>
  <sheetFormatPr defaultRowHeight="15" x14ac:dyDescent="0.25"/>
  <cols>
    <col min="1" max="1" width="21.140625" customWidth="1"/>
    <col min="2" max="2" width="15.5703125" customWidth="1"/>
    <col min="3" max="3" width="7.28515625" style="3" customWidth="1"/>
  </cols>
  <sheetData>
    <row r="1" spans="1:14" x14ac:dyDescent="0.25">
      <c r="A1" s="63" t="s">
        <v>1</v>
      </c>
      <c r="B1" s="64" t="s">
        <v>7</v>
      </c>
      <c r="C1" s="65"/>
      <c r="D1" s="3"/>
      <c r="E1" s="3"/>
      <c r="F1" s="3"/>
      <c r="G1" s="3"/>
      <c r="H1" s="3"/>
      <c r="I1" s="3"/>
      <c r="J1" s="3"/>
      <c r="K1" s="3"/>
      <c r="L1" s="3"/>
    </row>
    <row r="2" spans="1:14" x14ac:dyDescent="0.25">
      <c r="A2" s="57" t="s">
        <v>59</v>
      </c>
      <c r="B2" s="58">
        <v>43927</v>
      </c>
      <c r="C2" s="66"/>
      <c r="D2" s="30" t="s">
        <v>63</v>
      </c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x14ac:dyDescent="0.25">
      <c r="A3" s="57" t="s">
        <v>60</v>
      </c>
      <c r="B3" s="58">
        <v>14518</v>
      </c>
      <c r="C3" s="66"/>
      <c r="D3" s="3"/>
      <c r="E3" s="3"/>
      <c r="F3" s="3"/>
      <c r="G3" s="3"/>
      <c r="H3" s="3"/>
      <c r="I3" s="3"/>
      <c r="J3" s="3"/>
      <c r="K3" s="3"/>
      <c r="L3" s="3"/>
    </row>
    <row r="4" spans="1:14" x14ac:dyDescent="0.25">
      <c r="A4" s="57" t="s">
        <v>61</v>
      </c>
      <c r="B4" s="58">
        <v>11006</v>
      </c>
      <c r="C4" s="66"/>
      <c r="D4" s="3"/>
      <c r="E4" s="3"/>
      <c r="F4" s="3"/>
      <c r="G4" s="3"/>
      <c r="H4" s="3"/>
      <c r="I4" s="3"/>
      <c r="J4" s="3"/>
      <c r="K4" s="3"/>
      <c r="L4" s="3"/>
    </row>
    <row r="5" spans="1:14" x14ac:dyDescent="0.25">
      <c r="A5" s="57" t="s">
        <v>62</v>
      </c>
      <c r="B5" s="58">
        <v>10974</v>
      </c>
      <c r="C5" s="66"/>
    </row>
    <row r="6" spans="1:14" x14ac:dyDescent="0.25">
      <c r="A6" s="57" t="s">
        <v>64</v>
      </c>
      <c r="B6" s="58">
        <v>8589</v>
      </c>
      <c r="C6" s="66"/>
    </row>
    <row r="7" spans="1:14" x14ac:dyDescent="0.25">
      <c r="A7" s="59" t="s">
        <v>65</v>
      </c>
      <c r="B7" s="60">
        <v>42103</v>
      </c>
      <c r="C7" s="67"/>
      <c r="D7" s="3"/>
      <c r="E7" s="3"/>
      <c r="F7" s="3"/>
      <c r="G7" s="3"/>
      <c r="H7" s="3"/>
      <c r="I7" s="3"/>
      <c r="J7" s="3"/>
      <c r="K7" s="3"/>
      <c r="L7" s="3"/>
    </row>
    <row r="8" spans="1:14" x14ac:dyDescent="0.25">
      <c r="A8" s="61" t="s">
        <v>67</v>
      </c>
      <c r="B8" s="62">
        <f>SUM(B2:B7)</f>
        <v>131117</v>
      </c>
      <c r="C8" s="70"/>
      <c r="D8" s="3"/>
      <c r="E8" s="3"/>
      <c r="F8" s="3"/>
      <c r="G8" s="3"/>
      <c r="H8" s="3"/>
      <c r="I8" s="3"/>
      <c r="J8" s="3"/>
      <c r="K8" s="3"/>
      <c r="L8" s="3"/>
    </row>
    <row r="9" spans="1:14" x14ac:dyDescent="0.25">
      <c r="A9" s="3"/>
      <c r="B9" s="52"/>
      <c r="C9" s="52"/>
      <c r="D9" s="3"/>
      <c r="E9" s="3"/>
      <c r="F9" s="3"/>
      <c r="G9" s="3"/>
      <c r="H9" s="3"/>
      <c r="I9" s="3"/>
      <c r="J9" s="3"/>
      <c r="K9" s="3"/>
      <c r="L9" s="3"/>
    </row>
    <row r="10" spans="1:14" x14ac:dyDescent="0.25">
      <c r="A10" s="3"/>
      <c r="B10" s="3"/>
      <c r="D10" s="3"/>
      <c r="E10" s="3"/>
      <c r="F10" s="3"/>
      <c r="G10" s="3"/>
      <c r="H10" s="3"/>
      <c r="I10" s="3"/>
      <c r="J10" s="3"/>
      <c r="K10" s="3"/>
      <c r="L10" s="3"/>
    </row>
    <row r="11" spans="1:14" x14ac:dyDescent="0.25">
      <c r="J11" s="3"/>
      <c r="K11" s="3"/>
      <c r="L11" s="3"/>
    </row>
    <row r="12" spans="1:14" x14ac:dyDescent="0.25">
      <c r="A12" s="3"/>
      <c r="B12" s="3"/>
      <c r="D12" s="3"/>
      <c r="E12" s="3"/>
      <c r="F12" s="3"/>
      <c r="G12" s="3"/>
      <c r="H12" s="3"/>
      <c r="I12" s="3"/>
      <c r="J12" s="3"/>
      <c r="K12" s="3"/>
      <c r="L12" s="3"/>
    </row>
    <row r="13" spans="1:14" x14ac:dyDescent="0.25">
      <c r="A13" s="3"/>
      <c r="B13" s="3"/>
      <c r="D13" s="3"/>
      <c r="E13" s="3"/>
      <c r="F13" s="3"/>
      <c r="G13" s="3"/>
      <c r="H13" s="3"/>
      <c r="I13" s="3"/>
      <c r="J13" s="3"/>
      <c r="K13" s="3"/>
      <c r="L13" s="3"/>
    </row>
    <row r="14" spans="1:14" x14ac:dyDescent="0.25">
      <c r="A14" s="3"/>
      <c r="B14" s="3"/>
      <c r="D14" s="3"/>
      <c r="E14" s="3"/>
      <c r="F14" s="3"/>
      <c r="G14" s="3"/>
      <c r="H14" s="3"/>
      <c r="I14" s="3"/>
      <c r="J14" s="3"/>
      <c r="K14" s="3"/>
      <c r="L14" s="3"/>
    </row>
    <row r="15" spans="1:14" x14ac:dyDescent="0.25">
      <c r="A15" s="3"/>
      <c r="B15" s="3"/>
      <c r="D15" s="3"/>
      <c r="E15" s="3"/>
      <c r="F15" s="3"/>
      <c r="G15" s="3"/>
      <c r="H15" s="3"/>
      <c r="I15" s="3"/>
      <c r="J15" s="3"/>
      <c r="K15" s="3"/>
      <c r="L15" s="3"/>
    </row>
    <row r="16" spans="1:14" x14ac:dyDescent="0.25">
      <c r="A16" s="3"/>
      <c r="B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5">
      <c r="A17" s="3"/>
      <c r="B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5">
      <c r="A18" s="3"/>
      <c r="B18" s="3"/>
      <c r="D18" s="53" t="s">
        <v>66</v>
      </c>
      <c r="E18" s="3"/>
      <c r="F18" s="3"/>
      <c r="G18" s="3"/>
      <c r="H18" s="3"/>
      <c r="I18" s="3"/>
      <c r="J18" s="3"/>
      <c r="K18" s="3"/>
      <c r="L18" s="3"/>
    </row>
    <row r="19" spans="1:12" x14ac:dyDescent="0.25">
      <c r="A19" s="3"/>
      <c r="B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5">
      <c r="A20" s="54"/>
      <c r="B20" s="54"/>
      <c r="C20" s="68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5">
      <c r="A21" s="55"/>
      <c r="B21" s="56"/>
      <c r="C21" s="69"/>
      <c r="D21" s="3"/>
      <c r="E21" s="3"/>
      <c r="F21" s="3"/>
      <c r="G21" s="3"/>
      <c r="H21" s="3"/>
      <c r="I21" s="3"/>
      <c r="J21" s="3"/>
      <c r="K21" s="3"/>
      <c r="L21" s="3"/>
    </row>
  </sheetData>
  <mergeCells count="1">
    <mergeCell ref="D2:N2"/>
  </mergeCells>
  <pageMargins left="0.7" right="0.7" top="0.75" bottom="0.75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T1</vt:lpstr>
      <vt:lpstr>T2</vt:lpstr>
      <vt:lpstr>Grafikon</vt:lpstr>
      <vt:lpstr>'T1'!_ftnref1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admin</cp:lastModifiedBy>
  <dcterms:created xsi:type="dcterms:W3CDTF">2019-10-01T07:11:44Z</dcterms:created>
  <dcterms:modified xsi:type="dcterms:W3CDTF">2019-10-02T14:17:12Z</dcterms:modified>
</cp:coreProperties>
</file>