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15" windowWidth="18885" windowHeight="6975"/>
  </bookViews>
  <sheets>
    <sheet name="DJELATNOSTI" sheetId="4" r:id="rId1"/>
    <sheet name="ŽUPANIJE" sheetId="5" r:id="rId2"/>
  </sheets>
  <definedNames>
    <definedName name="_ftnref1" localSheetId="0">DJELATNOSTI!$A$15</definedName>
  </definedNames>
  <calcPr calcId="145621"/>
</workbook>
</file>

<file path=xl/calcChain.xml><?xml version="1.0" encoding="utf-8"?>
<calcChain xmlns="http://schemas.openxmlformats.org/spreadsheetml/2006/main">
  <c r="D26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5" i="4"/>
  <c r="B26" i="4"/>
  <c r="D25" i="5"/>
  <c r="O26" i="4" l="1"/>
  <c r="P26" i="4"/>
  <c r="K26" i="4"/>
  <c r="L26" i="4"/>
  <c r="M26" i="4"/>
  <c r="N26" i="4"/>
  <c r="I26" i="4"/>
  <c r="J26" i="4"/>
  <c r="F26" i="4"/>
  <c r="G26" i="4"/>
  <c r="H26" i="4"/>
  <c r="E26" i="4"/>
  <c r="G25" i="5" l="1"/>
  <c r="F25" i="5"/>
  <c r="C25" i="5"/>
  <c r="E25" i="5" s="1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C26" i="4"/>
</calcChain>
</file>

<file path=xl/sharedStrings.xml><?xml version="1.0" encoding="utf-8"?>
<sst xmlns="http://schemas.openxmlformats.org/spreadsheetml/2006/main" count="104" uniqueCount="65">
  <si>
    <t>GRAD ZAGREB</t>
  </si>
  <si>
    <t>Područje djelatnosti</t>
  </si>
  <si>
    <t>Broj svih poduzetnika</t>
  </si>
  <si>
    <t>ZAPOSLENI</t>
  </si>
  <si>
    <t>Ukupni prihodi</t>
  </si>
  <si>
    <t>Ukupni rashodi</t>
  </si>
  <si>
    <t>B178</t>
  </si>
  <si>
    <t xml:space="preserve"> Neto dobit/gubitak</t>
  </si>
  <si>
    <t>B183</t>
  </si>
  <si>
    <t>Dobit razdoblja</t>
  </si>
  <si>
    <t>B184</t>
  </si>
  <si>
    <t>Gubitak razdoblja</t>
  </si>
  <si>
    <t>B185</t>
  </si>
  <si>
    <t>Fizičke osobe bez djelatnosti</t>
  </si>
  <si>
    <t>UKUPNO</t>
  </si>
  <si>
    <t>Šif. Županije</t>
  </si>
  <si>
    <t>Naziv županije</t>
  </si>
  <si>
    <t>SIF_ZUP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</si>
  <si>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</si>
  <si>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</si>
  <si>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</si>
  <si>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</si>
  <si>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</si>
  <si>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</si>
  <si>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</si>
  <si>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</si>
  <si>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</si>
  <si>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OSIJEČKO-BARANJSKA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</si>
  <si>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</si>
  <si>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</si>
  <si>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</si>
  <si>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</si>
  <si>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</si>
  <si>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</si>
  <si>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</si>
  <si>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</si>
  <si>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</si>
  <si>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</si>
  <si>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* iznosi u tisućama kn</t>
  </si>
  <si>
    <t>2017.</t>
  </si>
  <si>
    <t>2018.</t>
  </si>
  <si>
    <t>Podaci iz godišnjih financijskih izvještaja poduzetnika za 2018. godinu</t>
  </si>
  <si>
    <t>Poduzetnici bez zaposlenih</t>
  </si>
  <si>
    <t>Broj</t>
  </si>
  <si>
    <r>
      <t>A</t>
    </r>
    <r>
      <rPr>
        <sz val="9"/>
        <color theme="4" tint="-0.499984740745262"/>
        <rFont val="Arial"/>
        <family val="2"/>
        <charset val="238"/>
      </rPr>
      <t xml:space="preserve"> Poljoprivreda, šumarstvo i ribarstvo</t>
    </r>
  </si>
  <si>
    <r>
      <t xml:space="preserve">B </t>
    </r>
    <r>
      <rPr>
        <sz val="9"/>
        <color theme="4" tint="-0.499984740745262"/>
        <rFont val="Arial"/>
        <family val="2"/>
        <charset val="238"/>
      </rPr>
      <t>Rudarstvo i vađenje</t>
    </r>
  </si>
  <si>
    <r>
      <t xml:space="preserve">C </t>
    </r>
    <r>
      <rPr>
        <sz val="9"/>
        <color theme="4" tint="-0.499984740745262"/>
        <rFont val="Arial"/>
        <family val="2"/>
        <charset val="238"/>
      </rPr>
      <t>Prerađivačka industrija</t>
    </r>
  </si>
  <si>
    <r>
      <t xml:space="preserve">D </t>
    </r>
    <r>
      <rPr>
        <sz val="9"/>
        <color theme="4" tint="-0.499984740745262"/>
        <rFont val="Arial"/>
        <family val="2"/>
        <charset val="238"/>
      </rPr>
      <t>Opskrba elekt.energijom, plinom, parom i klimatizacija</t>
    </r>
  </si>
  <si>
    <r>
      <t>E</t>
    </r>
    <r>
      <rPr>
        <sz val="9"/>
        <color theme="4" tint="-0.499984740745262"/>
        <rFont val="Arial"/>
        <family val="2"/>
        <charset val="238"/>
      </rPr>
      <t xml:space="preserve"> Opskrba vodom; uklanjanje otpadnih voda, gospodarenje otpadom te djelatnosti sanacije okoliša</t>
    </r>
  </si>
  <si>
    <r>
      <t>F</t>
    </r>
    <r>
      <rPr>
        <sz val="9"/>
        <color theme="4" tint="-0.499984740745262"/>
        <rFont val="Arial"/>
        <family val="2"/>
        <charset val="238"/>
      </rPr>
      <t xml:space="preserve"> Građevinarstvo</t>
    </r>
  </si>
  <si>
    <r>
      <t xml:space="preserve">G </t>
    </r>
    <r>
      <rPr>
        <sz val="9"/>
        <color theme="4" tint="-0.499984740745262"/>
        <rFont val="Arial"/>
        <family val="2"/>
        <charset val="238"/>
      </rPr>
      <t xml:space="preserve">Trgovina na vel. i malo; popravak mot. vozila i motocikla </t>
    </r>
  </si>
  <si>
    <r>
      <t>H</t>
    </r>
    <r>
      <rPr>
        <sz val="9"/>
        <color theme="4" tint="-0.499984740745262"/>
        <rFont val="Arial"/>
        <family val="2"/>
        <charset val="238"/>
      </rPr>
      <t xml:space="preserve"> Prijevoz i skladištenje</t>
    </r>
  </si>
  <si>
    <r>
      <t>I</t>
    </r>
    <r>
      <rPr>
        <sz val="9"/>
        <color theme="4" tint="-0.499984740745262"/>
        <rFont val="Arial"/>
        <family val="2"/>
        <charset val="238"/>
      </rPr>
      <t xml:space="preserve"> Djelatnosti pružanja smještaja te pripreme i usl. hrane</t>
    </r>
  </si>
  <si>
    <r>
      <t>J</t>
    </r>
    <r>
      <rPr>
        <sz val="9"/>
        <color theme="4" tint="-0.499984740745262"/>
        <rFont val="Arial"/>
        <family val="2"/>
        <charset val="238"/>
      </rPr>
      <t xml:space="preserve"> Informacije i komunikacije</t>
    </r>
  </si>
  <si>
    <r>
      <t>L</t>
    </r>
    <r>
      <rPr>
        <sz val="9"/>
        <color theme="4" tint="-0.499984740745262"/>
        <rFont val="Arial"/>
        <family val="2"/>
        <charset val="238"/>
      </rPr>
      <t xml:space="preserve"> Poslovanje nekretninama</t>
    </r>
  </si>
  <si>
    <r>
      <t>M</t>
    </r>
    <r>
      <rPr>
        <sz val="9"/>
        <color theme="4" tint="-0.499984740745262"/>
        <rFont val="Arial"/>
        <family val="2"/>
        <charset val="238"/>
      </rPr>
      <t xml:space="preserve"> Stručne, znanstvene i tehničke djelatnosti</t>
    </r>
  </si>
  <si>
    <r>
      <t xml:space="preserve">N </t>
    </r>
    <r>
      <rPr>
        <sz val="9"/>
        <color theme="4" tint="-0.499984740745262"/>
        <rFont val="Arial"/>
        <family val="2"/>
        <charset val="238"/>
      </rPr>
      <t>Administrativne i pomoćne uslužne djelatnosti</t>
    </r>
  </si>
  <si>
    <r>
      <t xml:space="preserve">O </t>
    </r>
    <r>
      <rPr>
        <sz val="9"/>
        <color theme="4" tint="-0.499984740745262"/>
        <rFont val="Arial"/>
        <family val="2"/>
        <charset val="238"/>
      </rPr>
      <t>Javna uprava i obrana; obvezno socijalno osiguranje</t>
    </r>
  </si>
  <si>
    <r>
      <t xml:space="preserve">P </t>
    </r>
    <r>
      <rPr>
        <sz val="9"/>
        <color theme="4" tint="-0.499984740745262"/>
        <rFont val="Arial"/>
        <family val="2"/>
        <charset val="238"/>
      </rPr>
      <t>Obrazovanje</t>
    </r>
  </si>
  <si>
    <r>
      <t xml:space="preserve">Q </t>
    </r>
    <r>
      <rPr>
        <sz val="9"/>
        <color theme="4" tint="-0.499984740745262"/>
        <rFont val="Arial"/>
        <family val="2"/>
        <charset val="238"/>
      </rPr>
      <t>Djelatnosti zdravstvene zaštite i socijalne skrbi</t>
    </r>
  </si>
  <si>
    <r>
      <t>R</t>
    </r>
    <r>
      <rPr>
        <sz val="9"/>
        <color theme="4" tint="-0.499984740745262"/>
        <rFont val="Arial"/>
        <family val="2"/>
        <charset val="238"/>
      </rPr>
      <t xml:space="preserve"> Umjetnost, zabava i rekreacija</t>
    </r>
  </si>
  <si>
    <r>
      <t>S</t>
    </r>
    <r>
      <rPr>
        <sz val="9"/>
        <color theme="4" tint="-0.499984740745262"/>
        <rFont val="Arial"/>
        <family val="2"/>
        <charset val="238"/>
      </rPr>
      <t xml:space="preserve"> Ostale uslužne djelatnosti</t>
    </r>
  </si>
  <si>
    <r>
      <t xml:space="preserve">T </t>
    </r>
    <r>
      <rPr>
        <sz val="9"/>
        <color theme="4" tint="-0.499984740745262"/>
        <rFont val="Arial"/>
        <family val="2"/>
        <charset val="238"/>
      </rPr>
      <t>Djelatnost kućanstava kao poslodavca; ...</t>
    </r>
  </si>
  <si>
    <r>
      <rPr>
        <b/>
        <sz val="9"/>
        <color theme="4" tint="-0.499984740745262"/>
        <rFont val="Arial"/>
        <family val="2"/>
        <charset val="238"/>
      </rPr>
      <t>K</t>
    </r>
    <r>
      <rPr>
        <sz val="9"/>
        <color theme="4" tint="-0.499984740745262"/>
        <rFont val="Arial"/>
        <family val="2"/>
        <charset val="238"/>
      </rPr>
      <t xml:space="preserve"> Financijske djelatnosti i djelatnosti osiguranja[1]</t>
    </r>
  </si>
  <si>
    <t>Udio u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</si>
</sst>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70" formatCode="0.0%"/>
  </numFmts>
  <fonts count="16" x14ac:knownFonts="1"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9"/>
      <color theme="4" tint="-0.249977111117893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2"/>
    <xf numFmtId="0" fontId="4" fillId="2" borderId="7" xfId="3" applyFont="1" applyFill="1" applyBorder="1" applyAlignment="1">
      <alignment horizontal="center" vertical="center" wrapText="1"/>
    </xf>
    <xf numFmtId="3" fontId="5" fillId="3" borderId="7" xfId="3" applyNumberFormat="1" applyFont="1" applyFill="1" applyBorder="1" applyAlignment="1">
      <alignment vertical="center"/>
    </xf>
    <xf numFmtId="3" fontId="6" fillId="4" borderId="7" xfId="3" applyNumberFormat="1" applyFont="1" applyFill="1" applyBorder="1" applyAlignment="1">
      <alignment vertical="center"/>
    </xf>
    <xf numFmtId="3" fontId="5" fillId="4" borderId="7" xfId="3" applyNumberFormat="1" applyFont="1" applyFill="1" applyBorder="1" applyAlignment="1">
      <alignment vertical="center"/>
    </xf>
    <xf numFmtId="0" fontId="7" fillId="0" borderId="0" xfId="2" applyFont="1"/>
    <xf numFmtId="0" fontId="5" fillId="3" borderId="7" xfId="4" applyFont="1" applyFill="1" applyBorder="1" applyAlignment="1"/>
    <xf numFmtId="3" fontId="9" fillId="5" borderId="7" xfId="4" applyNumberFormat="1" applyFont="1" applyFill="1" applyBorder="1" applyAlignment="1">
      <alignment horizontal="right" vertical="center"/>
    </xf>
    <xf numFmtId="164" fontId="9" fillId="5" borderId="7" xfId="4" applyNumberFormat="1" applyFont="1" applyFill="1" applyBorder="1" applyAlignment="1">
      <alignment horizontal="right" vertical="center"/>
    </xf>
    <xf numFmtId="3" fontId="10" fillId="5" borderId="7" xfId="4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165" fontId="8" fillId="3" borderId="7" xfId="3" applyNumberFormat="1" applyFont="1" applyFill="1" applyBorder="1" applyAlignment="1">
      <alignment vertical="center"/>
    </xf>
    <xf numFmtId="165" fontId="8" fillId="4" borderId="7" xfId="3" applyNumberFormat="1" applyFont="1" applyFill="1" applyBorder="1" applyAlignment="1">
      <alignment vertical="center"/>
    </xf>
    <xf numFmtId="0" fontId="9" fillId="5" borderId="2" xfId="4" applyFont="1" applyFill="1" applyBorder="1" applyAlignment="1">
      <alignment horizontal="left" vertical="center"/>
    </xf>
    <xf numFmtId="3" fontId="5" fillId="3" borderId="7" xfId="4" applyNumberFormat="1" applyFont="1" applyFill="1" applyBorder="1" applyAlignment="1">
      <alignment horizontal="left" vertical="center"/>
    </xf>
    <xf numFmtId="3" fontId="5" fillId="4" borderId="7" xfId="4" applyNumberFormat="1" applyFont="1" applyFill="1" applyBorder="1" applyAlignment="1">
      <alignment horizontal="right" vertical="center"/>
    </xf>
    <xf numFmtId="164" fontId="5" fillId="4" borderId="7" xfId="4" applyNumberFormat="1" applyFont="1" applyFill="1" applyBorder="1" applyAlignment="1">
      <alignment horizontal="right" vertical="center"/>
    </xf>
    <xf numFmtId="3" fontId="5" fillId="3" borderId="7" xfId="4" applyNumberFormat="1" applyFont="1" applyFill="1" applyBorder="1" applyAlignment="1">
      <alignment horizontal="right" vertical="center"/>
    </xf>
    <xf numFmtId="164" fontId="5" fillId="3" borderId="7" xfId="4" applyNumberFormat="1" applyFont="1" applyFill="1" applyBorder="1" applyAlignment="1">
      <alignment horizontal="right" vertical="center"/>
    </xf>
    <xf numFmtId="165" fontId="8" fillId="3" borderId="7" xfId="4" applyNumberFormat="1" applyFont="1" applyFill="1" applyBorder="1" applyAlignment="1">
      <alignment horizontal="right" vertical="center"/>
    </xf>
    <xf numFmtId="165" fontId="8" fillId="4" borderId="7" xfId="4" applyNumberFormat="1" applyFont="1" applyFill="1" applyBorder="1" applyAlignment="1">
      <alignment horizontal="right" vertical="center"/>
    </xf>
    <xf numFmtId="0" fontId="3" fillId="5" borderId="0" xfId="2" applyFill="1"/>
    <xf numFmtId="0" fontId="4" fillId="2" borderId="1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left" vertical="center" wrapText="1"/>
    </xf>
    <xf numFmtId="3" fontId="9" fillId="4" borderId="7" xfId="4" applyNumberFormat="1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textRotation="90" wrapText="1"/>
    </xf>
    <xf numFmtId="0" fontId="4" fillId="2" borderId="6" xfId="4" applyFont="1" applyFill="1" applyBorder="1" applyAlignment="1">
      <alignment horizontal="center" vertical="center" textRotation="90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6" borderId="7" xfId="0" applyFont="1" applyFill="1" applyBorder="1" applyAlignment="1">
      <alignment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/>
    <xf numFmtId="3" fontId="6" fillId="3" borderId="7" xfId="3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6" fillId="3" borderId="0" xfId="2" applyFont="1" applyFill="1"/>
    <xf numFmtId="0" fontId="14" fillId="0" borderId="0" xfId="1" applyFont="1" applyAlignment="1">
      <alignment horizontal="left" vertical="center"/>
    </xf>
    <xf numFmtId="0" fontId="15" fillId="0" borderId="0" xfId="1" applyFont="1"/>
    <xf numFmtId="0" fontId="7" fillId="0" borderId="7" xfId="0" applyFont="1" applyBorder="1" applyAlignment="1">
      <alignment horizontal="center" vertical="center" wrapText="1"/>
    </xf>
    <xf numFmtId="0" fontId="9" fillId="5" borderId="7" xfId="2" applyFont="1" applyFill="1" applyBorder="1" applyAlignment="1">
      <alignment vertical="center" wrapText="1"/>
    </xf>
    <xf numFmtId="3" fontId="9" fillId="5" borderId="7" xfId="2" applyNumberFormat="1" applyFont="1" applyFill="1" applyBorder="1" applyAlignment="1">
      <alignment vertical="center" wrapText="1"/>
    </xf>
    <xf numFmtId="3" fontId="10" fillId="5" borderId="7" xfId="2" applyNumberFormat="1" applyFont="1" applyFill="1" applyBorder="1" applyAlignment="1">
      <alignment vertical="center" wrapText="1"/>
    </xf>
    <xf numFmtId="3" fontId="5" fillId="3" borderId="4" xfId="4" applyNumberFormat="1" applyFont="1" applyFill="1" applyBorder="1" applyAlignment="1">
      <alignment horizontal="right" vertical="center"/>
    </xf>
    <xf numFmtId="3" fontId="5" fillId="3" borderId="5" xfId="4" applyNumberFormat="1" applyFont="1" applyFill="1" applyBorder="1" applyAlignment="1">
      <alignment horizontal="right" vertical="center"/>
    </xf>
    <xf numFmtId="164" fontId="5" fillId="4" borderId="6" xfId="4" applyNumberFormat="1" applyFont="1" applyFill="1" applyBorder="1" applyAlignment="1">
      <alignment horizontal="right" vertical="center"/>
    </xf>
    <xf numFmtId="164" fontId="5" fillId="3" borderId="9" xfId="4" applyNumberFormat="1" applyFont="1" applyFill="1" applyBorder="1" applyAlignment="1">
      <alignment horizontal="right" vertical="center"/>
    </xf>
    <xf numFmtId="164" fontId="5" fillId="3" borderId="3" xfId="4" applyNumberFormat="1" applyFont="1" applyFill="1" applyBorder="1" applyAlignment="1">
      <alignment horizontal="right" vertical="center"/>
    </xf>
    <xf numFmtId="3" fontId="5" fillId="3" borderId="1" xfId="4" applyNumberFormat="1" applyFont="1" applyFill="1" applyBorder="1" applyAlignment="1">
      <alignment horizontal="right" vertical="center"/>
    </xf>
    <xf numFmtId="3" fontId="5" fillId="3" borderId="10" xfId="4" applyNumberFormat="1" applyFont="1" applyFill="1" applyBorder="1" applyAlignment="1">
      <alignment horizontal="right" vertical="center"/>
    </xf>
    <xf numFmtId="3" fontId="5" fillId="3" borderId="9" xfId="4" applyNumberFormat="1" applyFont="1" applyFill="1" applyBorder="1" applyAlignment="1">
      <alignment horizontal="right" vertical="center"/>
    </xf>
    <xf numFmtId="170" fontId="5" fillId="3" borderId="7" xfId="3" applyNumberFormat="1" applyFont="1" applyFill="1" applyBorder="1" applyAlignment="1">
      <alignment vertical="center"/>
    </xf>
    <xf numFmtId="170" fontId="9" fillId="5" borderId="7" xfId="2" applyNumberFormat="1" applyFont="1" applyFill="1" applyBorder="1" applyAlignment="1">
      <alignment vertical="center" wrapText="1"/>
    </xf>
    <xf numFmtId="170" fontId="5" fillId="4" borderId="7" xfId="3" applyNumberFormat="1" applyFont="1" applyFill="1" applyBorder="1" applyAlignment="1">
      <alignment vertical="center"/>
    </xf>
    <xf numFmtId="3" fontId="5" fillId="3" borderId="4" xfId="3" applyNumberFormat="1" applyFont="1" applyFill="1" applyBorder="1" applyAlignment="1">
      <alignment vertical="center"/>
    </xf>
    <xf numFmtId="3" fontId="5" fillId="3" borderId="5" xfId="3" applyNumberFormat="1" applyFont="1" applyFill="1" applyBorder="1" applyAlignment="1">
      <alignment vertical="center"/>
    </xf>
    <xf numFmtId="170" fontId="5" fillId="4" borderId="1" xfId="3" applyNumberFormat="1" applyFont="1" applyFill="1" applyBorder="1" applyAlignment="1">
      <alignment vertical="center"/>
    </xf>
    <xf numFmtId="170" fontId="5" fillId="3" borderId="6" xfId="3" applyNumberFormat="1" applyFont="1" applyFill="1" applyBorder="1" applyAlignment="1">
      <alignment vertical="center"/>
    </xf>
    <xf numFmtId="170" fontId="5" fillId="3" borderId="9" xfId="3" applyNumberFormat="1" applyFont="1" applyFill="1" applyBorder="1" applyAlignment="1">
      <alignment vertical="center"/>
    </xf>
    <xf numFmtId="3" fontId="6" fillId="4" borderId="4" xfId="3" applyNumberFormat="1" applyFont="1" applyFill="1" applyBorder="1" applyAlignment="1">
      <alignment vertical="center"/>
    </xf>
    <xf numFmtId="3" fontId="6" fillId="4" borderId="5" xfId="3" applyNumberFormat="1" applyFont="1" applyFill="1" applyBorder="1" applyAlignment="1">
      <alignment vertical="center"/>
    </xf>
    <xf numFmtId="170" fontId="5" fillId="3" borderId="1" xfId="3" applyNumberFormat="1" applyFont="1" applyFill="1" applyBorder="1" applyAlignment="1">
      <alignment vertical="center"/>
    </xf>
    <xf numFmtId="170" fontId="5" fillId="4" borderId="9" xfId="3" applyNumberFormat="1" applyFont="1" applyFill="1" applyBorder="1" applyAlignment="1">
      <alignment vertical="center"/>
    </xf>
    <xf numFmtId="170" fontId="5" fillId="3" borderId="5" xfId="3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3" fontId="5" fillId="3" borderId="6" xfId="3" applyNumberFormat="1" applyFont="1" applyFill="1" applyBorder="1" applyAlignment="1">
      <alignment vertical="center"/>
    </xf>
    <xf numFmtId="3" fontId="5" fillId="4" borderId="6" xfId="3" applyNumberFormat="1" applyFont="1" applyFill="1" applyBorder="1" applyAlignment="1">
      <alignment vertical="center"/>
    </xf>
    <xf numFmtId="170" fontId="5" fillId="3" borderId="11" xfId="3" applyNumberFormat="1" applyFont="1" applyFill="1" applyBorder="1" applyAlignment="1">
      <alignment vertical="center"/>
    </xf>
    <xf numFmtId="3" fontId="5" fillId="3" borderId="2" xfId="3" applyNumberFormat="1" applyFont="1" applyFill="1" applyBorder="1" applyAlignment="1">
      <alignment vertical="center"/>
    </xf>
  </cellXfs>
  <cellStyles count="5">
    <cellStyle name="Normalno" xfId="0" builtinId="0"/>
    <cellStyle name="Normalno 2" xfId="2"/>
    <cellStyle name="Normalno 3" xfId="1"/>
    <cellStyle name="Normalno_List1 2" xfId="4"/>
    <cellStyle name="Normalno_Lis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6"/>
  <sheetViews>
    <sheetView tabSelected="1" zoomScaleNormal="100" workbookViewId="0">
      <selection activeCell="K31" sqref="K31"/>
    </sheetView>
  </sheetViews>
  <sheetFormatPr defaultColWidth="8.75" defaultRowHeight="12" x14ac:dyDescent="0.2"/>
  <cols>
    <col min="1" max="1" width="39.625" style="6" customWidth="1"/>
    <col min="2" max="2" width="9.5" style="6" customWidth="1"/>
    <col min="3" max="3" width="6.5" style="6" customWidth="1"/>
    <col min="4" max="4" width="7.375" style="6" bestFit="1" customWidth="1"/>
    <col min="5" max="6" width="5.625" style="6" customWidth="1"/>
    <col min="7" max="10" width="9.875" style="6" bestFit="1" customWidth="1"/>
    <col min="11" max="14" width="8.875" style="6" bestFit="1" customWidth="1"/>
    <col min="15" max="16" width="8.625" style="6" customWidth="1"/>
    <col min="17" max="16384" width="8.75" style="6"/>
  </cols>
  <sheetData>
    <row r="1" spans="1:16" x14ac:dyDescent="0.2">
      <c r="A1" s="47" t="s">
        <v>41</v>
      </c>
      <c r="B1" s="47"/>
      <c r="C1" s="48"/>
      <c r="D1" s="48"/>
      <c r="E1" s="48"/>
      <c r="F1" s="48"/>
      <c r="G1" s="48"/>
      <c r="H1" s="48"/>
      <c r="I1" s="48"/>
      <c r="J1" s="48"/>
      <c r="K1" s="48"/>
      <c r="O1" s="48"/>
      <c r="P1" s="48"/>
    </row>
    <row r="2" spans="1:16" x14ac:dyDescent="0.2">
      <c r="O2" s="45" t="s">
        <v>38</v>
      </c>
    </row>
    <row r="3" spans="1:16" ht="22.15" customHeight="1" x14ac:dyDescent="0.2">
      <c r="A3" s="28" t="s">
        <v>1</v>
      </c>
      <c r="B3" s="28" t="s">
        <v>2</v>
      </c>
      <c r="C3" s="37" t="s">
        <v>42</v>
      </c>
      <c r="D3" s="49"/>
      <c r="E3" s="30" t="s">
        <v>3</v>
      </c>
      <c r="F3" s="31"/>
      <c r="G3" s="26" t="s">
        <v>4</v>
      </c>
      <c r="H3" s="27"/>
      <c r="I3" s="26" t="s">
        <v>5</v>
      </c>
      <c r="J3" s="27" t="s">
        <v>6</v>
      </c>
      <c r="K3" s="26" t="s">
        <v>9</v>
      </c>
      <c r="L3" s="27" t="s">
        <v>10</v>
      </c>
      <c r="M3" s="26" t="s">
        <v>11</v>
      </c>
      <c r="N3" s="27" t="s">
        <v>12</v>
      </c>
      <c r="O3" s="26" t="s">
        <v>7</v>
      </c>
      <c r="P3" s="27" t="s">
        <v>8</v>
      </c>
    </row>
    <row r="4" spans="1:16" ht="14.45" customHeight="1" x14ac:dyDescent="0.2">
      <c r="A4" s="40"/>
      <c r="B4" s="40"/>
      <c r="C4" s="41" t="s">
        <v>43</v>
      </c>
      <c r="D4" s="41" t="s">
        <v>64</v>
      </c>
      <c r="E4" s="23" t="s">
        <v>39</v>
      </c>
      <c r="F4" s="23" t="s">
        <v>40</v>
      </c>
      <c r="G4" s="23" t="s">
        <v>39</v>
      </c>
      <c r="H4" s="23" t="s">
        <v>40</v>
      </c>
      <c r="I4" s="23" t="s">
        <v>39</v>
      </c>
      <c r="J4" s="23" t="s">
        <v>40</v>
      </c>
      <c r="K4" s="23" t="s">
        <v>39</v>
      </c>
      <c r="L4" s="23" t="s">
        <v>40</v>
      </c>
      <c r="M4" s="23" t="s">
        <v>39</v>
      </c>
      <c r="N4" s="23" t="s">
        <v>40</v>
      </c>
      <c r="O4" s="23" t="s">
        <v>39</v>
      </c>
      <c r="P4" s="23" t="s">
        <v>40</v>
      </c>
    </row>
    <row r="5" spans="1:16" ht="15" customHeight="1" x14ac:dyDescent="0.2">
      <c r="A5" s="39" t="s">
        <v>44</v>
      </c>
      <c r="B5" s="3">
        <v>3550</v>
      </c>
      <c r="C5" s="3">
        <v>1433</v>
      </c>
      <c r="D5" s="61">
        <f>C5/B5</f>
        <v>0.4036619718309859</v>
      </c>
      <c r="E5" s="3">
        <v>156</v>
      </c>
      <c r="F5" s="46">
        <v>0</v>
      </c>
      <c r="G5" s="3">
        <v>315629.35399999999</v>
      </c>
      <c r="H5" s="3">
        <v>371638.41800000001</v>
      </c>
      <c r="I5" s="12">
        <v>484296.50099999999</v>
      </c>
      <c r="J5" s="12">
        <v>555671.29500000004</v>
      </c>
      <c r="K5" s="12">
        <v>48865.106</v>
      </c>
      <c r="L5" s="12">
        <v>61621.807999999997</v>
      </c>
      <c r="M5" s="12">
        <v>222283.80900000001</v>
      </c>
      <c r="N5" s="12">
        <v>251886.89499999999</v>
      </c>
      <c r="O5" s="12">
        <v>-173418.70300000001</v>
      </c>
      <c r="P5" s="12">
        <v>-190265.087</v>
      </c>
    </row>
    <row r="6" spans="1:16" ht="15" customHeight="1" x14ac:dyDescent="0.2">
      <c r="A6" s="39" t="s">
        <v>45</v>
      </c>
      <c r="B6" s="3">
        <v>218</v>
      </c>
      <c r="C6" s="3">
        <v>72</v>
      </c>
      <c r="D6" s="61">
        <f t="shared" ref="D6:D25" si="0">C6/B6</f>
        <v>0.33027522935779818</v>
      </c>
      <c r="E6" s="3">
        <v>11</v>
      </c>
      <c r="F6" s="44">
        <v>0</v>
      </c>
      <c r="G6" s="3">
        <v>32143.772000000001</v>
      </c>
      <c r="H6" s="3">
        <v>7145.9179999999997</v>
      </c>
      <c r="I6" s="12">
        <v>42550.112999999998</v>
      </c>
      <c r="J6" s="12">
        <v>28267.600999999999</v>
      </c>
      <c r="K6" s="12">
        <v>1849.877</v>
      </c>
      <c r="L6" s="12">
        <v>1053.2049999999999</v>
      </c>
      <c r="M6" s="12">
        <v>12296.392</v>
      </c>
      <c r="N6" s="12">
        <v>22253.542000000001</v>
      </c>
      <c r="O6" s="12">
        <v>-10446.514999999999</v>
      </c>
      <c r="P6" s="12">
        <v>-21200.337</v>
      </c>
    </row>
    <row r="7" spans="1:16" ht="15" customHeight="1" thickBot="1" x14ac:dyDescent="0.25">
      <c r="A7" s="39" t="s">
        <v>46</v>
      </c>
      <c r="B7" s="3">
        <v>14507</v>
      </c>
      <c r="C7" s="3">
        <v>3254</v>
      </c>
      <c r="D7" s="71">
        <f t="shared" si="0"/>
        <v>0.22430550768594471</v>
      </c>
      <c r="E7" s="3">
        <v>1238</v>
      </c>
      <c r="F7" s="44">
        <v>0</v>
      </c>
      <c r="G7" s="3">
        <v>1020358.452</v>
      </c>
      <c r="H7" s="3">
        <v>1402144.7450000001</v>
      </c>
      <c r="I7" s="12">
        <v>1695008.2749999999</v>
      </c>
      <c r="J7" s="12">
        <v>1822224.16</v>
      </c>
      <c r="K7" s="12">
        <v>113242.605</v>
      </c>
      <c r="L7" s="12">
        <v>177297.609</v>
      </c>
      <c r="M7" s="12">
        <v>797850.68099999998</v>
      </c>
      <c r="N7" s="12">
        <v>612470.23699999996</v>
      </c>
      <c r="O7" s="12">
        <v>-684608.076</v>
      </c>
      <c r="P7" s="12">
        <v>-435172.62800000003</v>
      </c>
    </row>
    <row r="8" spans="1:16" ht="15" customHeight="1" thickBot="1" x14ac:dyDescent="0.25">
      <c r="A8" s="42" t="s">
        <v>47</v>
      </c>
      <c r="B8" s="4">
        <v>804</v>
      </c>
      <c r="C8" s="69">
        <v>483</v>
      </c>
      <c r="D8" s="72">
        <f t="shared" si="0"/>
        <v>0.60074626865671643</v>
      </c>
      <c r="E8" s="70">
        <v>27</v>
      </c>
      <c r="F8" s="4">
        <v>0</v>
      </c>
      <c r="G8" s="4">
        <v>555009.61</v>
      </c>
      <c r="H8" s="4">
        <v>463452.255</v>
      </c>
      <c r="I8" s="13">
        <v>518491.16499999998</v>
      </c>
      <c r="J8" s="13">
        <v>408934.29599999997</v>
      </c>
      <c r="K8" s="13">
        <v>96187.228000000003</v>
      </c>
      <c r="L8" s="13">
        <v>78515.877999999997</v>
      </c>
      <c r="M8" s="13">
        <v>79271.714000000007</v>
      </c>
      <c r="N8" s="13">
        <v>38415.129999999997</v>
      </c>
      <c r="O8" s="13">
        <v>16915.513999999999</v>
      </c>
      <c r="P8" s="13">
        <v>40100.748</v>
      </c>
    </row>
    <row r="9" spans="1:16" ht="24.75" thickBot="1" x14ac:dyDescent="0.25">
      <c r="A9" s="39" t="s">
        <v>48</v>
      </c>
      <c r="B9" s="3">
        <v>793</v>
      </c>
      <c r="C9" s="74">
        <v>140</v>
      </c>
      <c r="D9" s="67">
        <f t="shared" si="0"/>
        <v>0.17654476670870115</v>
      </c>
      <c r="E9" s="3">
        <v>15</v>
      </c>
      <c r="F9" s="44">
        <v>0</v>
      </c>
      <c r="G9" s="3">
        <v>75715.239000000001</v>
      </c>
      <c r="H9" s="3">
        <v>147575.44200000001</v>
      </c>
      <c r="I9" s="12">
        <v>115177.09299999999</v>
      </c>
      <c r="J9" s="12">
        <v>316917.68699999998</v>
      </c>
      <c r="K9" s="12">
        <v>12290.968000000001</v>
      </c>
      <c r="L9" s="12">
        <v>4313.6769999999997</v>
      </c>
      <c r="M9" s="12">
        <v>51888.527000000002</v>
      </c>
      <c r="N9" s="12">
        <v>174214.18599999999</v>
      </c>
      <c r="O9" s="12">
        <v>-39597.559000000001</v>
      </c>
      <c r="P9" s="12">
        <v>-169900.50899999999</v>
      </c>
    </row>
    <row r="10" spans="1:16" ht="15" customHeight="1" thickBot="1" x14ac:dyDescent="0.25">
      <c r="A10" s="39" t="s">
        <v>49</v>
      </c>
      <c r="B10" s="64">
        <v>14937</v>
      </c>
      <c r="C10" s="75">
        <v>4454</v>
      </c>
      <c r="D10" s="73">
        <f t="shared" si="0"/>
        <v>0.29818571332931648</v>
      </c>
      <c r="E10" s="3">
        <v>681</v>
      </c>
      <c r="F10" s="44">
        <v>0</v>
      </c>
      <c r="G10" s="3">
        <v>2495312.9810000001</v>
      </c>
      <c r="H10" s="3">
        <v>2779182.2259999998</v>
      </c>
      <c r="I10" s="12">
        <v>3097636.6490000002</v>
      </c>
      <c r="J10" s="12">
        <v>3533971.7629999998</v>
      </c>
      <c r="K10" s="12">
        <v>459972.96399999998</v>
      </c>
      <c r="L10" s="12">
        <v>499807.35700000002</v>
      </c>
      <c r="M10" s="12">
        <v>1080008.6580000001</v>
      </c>
      <c r="N10" s="12">
        <v>1276323.679</v>
      </c>
      <c r="O10" s="12">
        <v>-620035.69400000002</v>
      </c>
      <c r="P10" s="12">
        <v>-776516.32200000004</v>
      </c>
    </row>
    <row r="11" spans="1:16" ht="15" customHeight="1" thickBot="1" x14ac:dyDescent="0.25">
      <c r="A11" s="39" t="s">
        <v>50</v>
      </c>
      <c r="B11" s="64">
        <v>28919</v>
      </c>
      <c r="C11" s="75">
        <v>8361</v>
      </c>
      <c r="D11" s="73">
        <f t="shared" si="0"/>
        <v>0.28911788097790381</v>
      </c>
      <c r="E11" s="3">
        <v>2151</v>
      </c>
      <c r="F11" s="44">
        <v>0</v>
      </c>
      <c r="G11" s="3">
        <v>4205399.3629999999</v>
      </c>
      <c r="H11" s="3">
        <v>4539463.2460000003</v>
      </c>
      <c r="I11" s="12">
        <v>4730313.608</v>
      </c>
      <c r="J11" s="12">
        <v>4575062.3490000004</v>
      </c>
      <c r="K11" s="12">
        <v>398608.94699999999</v>
      </c>
      <c r="L11" s="12">
        <v>549504.91700000002</v>
      </c>
      <c r="M11" s="12">
        <v>967213.598</v>
      </c>
      <c r="N11" s="12">
        <v>644615.75899999996</v>
      </c>
      <c r="O11" s="12">
        <v>-568604.65099999995</v>
      </c>
      <c r="P11" s="12">
        <v>-95110.842000000004</v>
      </c>
    </row>
    <row r="12" spans="1:16" ht="15" customHeight="1" x14ac:dyDescent="0.2">
      <c r="A12" s="42" t="s">
        <v>51</v>
      </c>
      <c r="B12" s="5">
        <v>5907</v>
      </c>
      <c r="C12" s="77">
        <v>1301</v>
      </c>
      <c r="D12" s="63">
        <f t="shared" si="0"/>
        <v>0.22024716438124259</v>
      </c>
      <c r="E12" s="5">
        <v>301</v>
      </c>
      <c r="F12" s="4">
        <v>0</v>
      </c>
      <c r="G12" s="5">
        <v>430562.35499999998</v>
      </c>
      <c r="H12" s="5">
        <v>482408.924</v>
      </c>
      <c r="I12" s="13">
        <v>416001.33</v>
      </c>
      <c r="J12" s="13">
        <v>473155.26400000002</v>
      </c>
      <c r="K12" s="13">
        <v>75523.320999999996</v>
      </c>
      <c r="L12" s="13">
        <v>59532.995999999999</v>
      </c>
      <c r="M12" s="13">
        <v>69266.460000000006</v>
      </c>
      <c r="N12" s="13">
        <v>57228.860999999997</v>
      </c>
      <c r="O12" s="13">
        <v>6256.8609999999999</v>
      </c>
      <c r="P12" s="13">
        <v>2304.1350000000002</v>
      </c>
    </row>
    <row r="13" spans="1:16" ht="15" customHeight="1" x14ac:dyDescent="0.2">
      <c r="A13" s="39" t="s">
        <v>52</v>
      </c>
      <c r="B13" s="3">
        <v>12093</v>
      </c>
      <c r="C13" s="3">
        <v>3471</v>
      </c>
      <c r="D13" s="61">
        <f t="shared" si="0"/>
        <v>0.28702555197221535</v>
      </c>
      <c r="E13" s="3">
        <v>2419</v>
      </c>
      <c r="F13" s="44">
        <v>0</v>
      </c>
      <c r="G13" s="3">
        <v>1028818.589</v>
      </c>
      <c r="H13" s="3">
        <v>762372.34600000002</v>
      </c>
      <c r="I13" s="12">
        <v>1280841.18</v>
      </c>
      <c r="J13" s="12">
        <v>866376.93700000003</v>
      </c>
      <c r="K13" s="12">
        <v>117630.683</v>
      </c>
      <c r="L13" s="12">
        <v>207518.878</v>
      </c>
      <c r="M13" s="12">
        <v>382209.47499999998</v>
      </c>
      <c r="N13" s="12">
        <v>319734.83100000001</v>
      </c>
      <c r="O13" s="12">
        <v>-264578.79200000002</v>
      </c>
      <c r="P13" s="12">
        <v>-112215.95299999999</v>
      </c>
    </row>
    <row r="14" spans="1:16" ht="15" customHeight="1" x14ac:dyDescent="0.2">
      <c r="A14" s="39" t="s">
        <v>53</v>
      </c>
      <c r="B14" s="3">
        <v>6454</v>
      </c>
      <c r="C14" s="3">
        <v>1995</v>
      </c>
      <c r="D14" s="61">
        <f t="shared" si="0"/>
        <v>0.30911062906724512</v>
      </c>
      <c r="E14" s="3">
        <v>317</v>
      </c>
      <c r="F14" s="44">
        <v>0</v>
      </c>
      <c r="G14" s="3">
        <v>383842.54399999999</v>
      </c>
      <c r="H14" s="3">
        <v>492845.00699999998</v>
      </c>
      <c r="I14" s="12">
        <v>381491.76400000002</v>
      </c>
      <c r="J14" s="12">
        <v>453003.81900000002</v>
      </c>
      <c r="K14" s="12">
        <v>55701.493999999999</v>
      </c>
      <c r="L14" s="12">
        <v>67529.490999999995</v>
      </c>
      <c r="M14" s="12">
        <v>60138.728999999999</v>
      </c>
      <c r="N14" s="12">
        <v>35475.39</v>
      </c>
      <c r="O14" s="12">
        <v>-4437.2349999999997</v>
      </c>
      <c r="P14" s="12">
        <v>32054.100999999999</v>
      </c>
    </row>
    <row r="15" spans="1:16" ht="15" customHeight="1" thickBot="1" x14ac:dyDescent="0.25">
      <c r="A15" s="43" t="s">
        <v>63</v>
      </c>
      <c r="B15" s="5">
        <v>471</v>
      </c>
      <c r="C15" s="5">
        <v>164</v>
      </c>
      <c r="D15" s="66">
        <f t="shared" si="0"/>
        <v>0.34819532908704881</v>
      </c>
      <c r="E15" s="5">
        <v>18</v>
      </c>
      <c r="F15" s="4">
        <v>0</v>
      </c>
      <c r="G15" s="5">
        <v>415387.80900000001</v>
      </c>
      <c r="H15" s="5">
        <v>428380.59299999999</v>
      </c>
      <c r="I15" s="13">
        <v>270695.63099999999</v>
      </c>
      <c r="J15" s="13">
        <v>329298.48200000002</v>
      </c>
      <c r="K15" s="13">
        <v>262342.13099999999</v>
      </c>
      <c r="L15" s="13">
        <v>306546.06</v>
      </c>
      <c r="M15" s="13">
        <v>119110.93799999999</v>
      </c>
      <c r="N15" s="13">
        <v>214021.82500000001</v>
      </c>
      <c r="O15" s="13">
        <v>143231.193</v>
      </c>
      <c r="P15" s="13">
        <v>92524.235000000001</v>
      </c>
    </row>
    <row r="16" spans="1:16" ht="15" customHeight="1" thickBot="1" x14ac:dyDescent="0.25">
      <c r="A16" s="39" t="s">
        <v>54</v>
      </c>
      <c r="B16" s="3">
        <v>5629</v>
      </c>
      <c r="C16" s="79">
        <v>3851</v>
      </c>
      <c r="D16" s="68">
        <f t="shared" si="0"/>
        <v>0.68413572570616454</v>
      </c>
      <c r="E16" s="65">
        <v>174</v>
      </c>
      <c r="F16" s="44">
        <v>0</v>
      </c>
      <c r="G16" s="3">
        <v>2818376.7069999999</v>
      </c>
      <c r="H16" s="3">
        <v>3517687.5989999999</v>
      </c>
      <c r="I16" s="12">
        <v>4332539.1390000004</v>
      </c>
      <c r="J16" s="12">
        <v>4008538.3969999999</v>
      </c>
      <c r="K16" s="12">
        <v>360015.61</v>
      </c>
      <c r="L16" s="12">
        <v>752719.28200000001</v>
      </c>
      <c r="M16" s="12">
        <v>1932998.673</v>
      </c>
      <c r="N16" s="12">
        <v>1324691.55</v>
      </c>
      <c r="O16" s="12">
        <v>-1572983.0630000001</v>
      </c>
      <c r="P16" s="12">
        <v>-571972.26800000004</v>
      </c>
    </row>
    <row r="17" spans="1:16" ht="15" customHeight="1" thickBot="1" x14ac:dyDescent="0.25">
      <c r="A17" s="39" t="s">
        <v>55</v>
      </c>
      <c r="B17" s="64">
        <v>20772</v>
      </c>
      <c r="C17" s="75">
        <v>5923</v>
      </c>
      <c r="D17" s="78">
        <f t="shared" si="0"/>
        <v>0.28514346235316773</v>
      </c>
      <c r="E17" s="3">
        <v>966</v>
      </c>
      <c r="F17" s="44">
        <v>0</v>
      </c>
      <c r="G17" s="3">
        <v>1955151.3640000001</v>
      </c>
      <c r="H17" s="3">
        <v>2304567.13</v>
      </c>
      <c r="I17" s="12">
        <v>1956497.9169999999</v>
      </c>
      <c r="J17" s="12">
        <v>1930545.855</v>
      </c>
      <c r="K17" s="12">
        <v>496324.69199999998</v>
      </c>
      <c r="L17" s="12">
        <v>723444.06700000004</v>
      </c>
      <c r="M17" s="12">
        <v>545040.87800000003</v>
      </c>
      <c r="N17" s="12">
        <v>400858.18599999999</v>
      </c>
      <c r="O17" s="12">
        <v>-48716.186000000002</v>
      </c>
      <c r="P17" s="12">
        <v>322585.88099999999</v>
      </c>
    </row>
    <row r="18" spans="1:16" ht="15" customHeight="1" x14ac:dyDescent="0.2">
      <c r="A18" s="39" t="s">
        <v>56</v>
      </c>
      <c r="B18" s="3">
        <v>6522</v>
      </c>
      <c r="C18" s="76">
        <v>2582</v>
      </c>
      <c r="D18" s="61">
        <f t="shared" si="0"/>
        <v>0.39589083103342532</v>
      </c>
      <c r="E18" s="3">
        <v>416</v>
      </c>
      <c r="F18" s="44">
        <v>0</v>
      </c>
      <c r="G18" s="3">
        <v>661740.67000000004</v>
      </c>
      <c r="H18" s="3">
        <v>719738.44799999997</v>
      </c>
      <c r="I18" s="12">
        <v>690940.89099999995</v>
      </c>
      <c r="J18" s="12">
        <v>771464.94900000002</v>
      </c>
      <c r="K18" s="12">
        <v>64710.750999999997</v>
      </c>
      <c r="L18" s="12">
        <v>68313.327000000005</v>
      </c>
      <c r="M18" s="12">
        <v>100346.891</v>
      </c>
      <c r="N18" s="12">
        <v>127438.07799999999</v>
      </c>
      <c r="O18" s="12">
        <v>-35636.14</v>
      </c>
      <c r="P18" s="12">
        <v>-59124.750999999997</v>
      </c>
    </row>
    <row r="19" spans="1:16" ht="15" customHeight="1" x14ac:dyDescent="0.2">
      <c r="A19" s="42" t="s">
        <v>57</v>
      </c>
      <c r="B19" s="5">
        <v>52</v>
      </c>
      <c r="C19" s="5">
        <v>15</v>
      </c>
      <c r="D19" s="63">
        <f t="shared" si="0"/>
        <v>0.28846153846153844</v>
      </c>
      <c r="E19" s="5">
        <v>0</v>
      </c>
      <c r="F19" s="4">
        <v>0</v>
      </c>
      <c r="G19" s="5">
        <v>5245.7129999999997</v>
      </c>
      <c r="H19" s="5">
        <v>5534.4809999999998</v>
      </c>
      <c r="I19" s="13">
        <v>4984.6319999999996</v>
      </c>
      <c r="J19" s="13">
        <v>5081.3609999999999</v>
      </c>
      <c r="K19" s="13">
        <v>602.86800000000005</v>
      </c>
      <c r="L19" s="13">
        <v>769.92899999999997</v>
      </c>
      <c r="M19" s="13">
        <v>448.49900000000002</v>
      </c>
      <c r="N19" s="13">
        <v>434.99299999999999</v>
      </c>
      <c r="O19" s="13">
        <v>154.369</v>
      </c>
      <c r="P19" s="13">
        <v>334.93599999999998</v>
      </c>
    </row>
    <row r="20" spans="1:16" ht="15" customHeight="1" x14ac:dyDescent="0.2">
      <c r="A20" s="39" t="s">
        <v>58</v>
      </c>
      <c r="B20" s="3">
        <v>1576</v>
      </c>
      <c r="C20" s="3">
        <v>402</v>
      </c>
      <c r="D20" s="61">
        <f t="shared" si="0"/>
        <v>0.25507614213197971</v>
      </c>
      <c r="E20" s="3">
        <v>78</v>
      </c>
      <c r="F20" s="44">
        <v>0</v>
      </c>
      <c r="G20" s="3">
        <v>45813.737999999998</v>
      </c>
      <c r="H20" s="3">
        <v>49959.667999999998</v>
      </c>
      <c r="I20" s="12">
        <v>43955.91</v>
      </c>
      <c r="J20" s="12">
        <v>50608.290999999997</v>
      </c>
      <c r="K20" s="12">
        <v>7283.28</v>
      </c>
      <c r="L20" s="12">
        <v>6457.8819999999996</v>
      </c>
      <c r="M20" s="12">
        <v>6253.433</v>
      </c>
      <c r="N20" s="12">
        <v>7964.5879999999997</v>
      </c>
      <c r="O20" s="12">
        <v>1029.847</v>
      </c>
      <c r="P20" s="12">
        <v>-1506.7059999999999</v>
      </c>
    </row>
    <row r="21" spans="1:16" ht="15" customHeight="1" x14ac:dyDescent="0.2">
      <c r="A21" s="39" t="s">
        <v>59</v>
      </c>
      <c r="B21" s="3">
        <v>1713</v>
      </c>
      <c r="C21" s="3">
        <v>304</v>
      </c>
      <c r="D21" s="61">
        <f t="shared" si="0"/>
        <v>0.17746643315820199</v>
      </c>
      <c r="E21" s="3">
        <v>63</v>
      </c>
      <c r="F21" s="44">
        <v>0</v>
      </c>
      <c r="G21" s="3">
        <v>29810.821</v>
      </c>
      <c r="H21" s="3">
        <v>31741.8</v>
      </c>
      <c r="I21" s="12">
        <v>51813.578000000001</v>
      </c>
      <c r="J21" s="12">
        <v>33761.514000000003</v>
      </c>
      <c r="K21" s="12">
        <v>4238.4040000000005</v>
      </c>
      <c r="L21" s="12">
        <v>4599.6779999999999</v>
      </c>
      <c r="M21" s="12">
        <v>26555.832999999999</v>
      </c>
      <c r="N21" s="12">
        <v>7019.3760000000002</v>
      </c>
      <c r="O21" s="12">
        <v>-22317.429</v>
      </c>
      <c r="P21" s="12">
        <v>-2419.6979999999999</v>
      </c>
    </row>
    <row r="22" spans="1:16" ht="15" customHeight="1" x14ac:dyDescent="0.2">
      <c r="A22" s="39" t="s">
        <v>60</v>
      </c>
      <c r="B22" s="3">
        <v>1705</v>
      </c>
      <c r="C22" s="3">
        <v>631</v>
      </c>
      <c r="D22" s="61">
        <f t="shared" si="0"/>
        <v>0.37008797653958947</v>
      </c>
      <c r="E22" s="3">
        <v>102</v>
      </c>
      <c r="F22" s="44">
        <v>0</v>
      </c>
      <c r="G22" s="3">
        <v>167258.16699999999</v>
      </c>
      <c r="H22" s="3">
        <v>191595.20800000001</v>
      </c>
      <c r="I22" s="12">
        <v>200962.44099999999</v>
      </c>
      <c r="J22" s="12">
        <v>380774.91899999999</v>
      </c>
      <c r="K22" s="12">
        <v>33227.171999999999</v>
      </c>
      <c r="L22" s="12">
        <v>51665.235000000001</v>
      </c>
      <c r="M22" s="12">
        <v>68970.994000000006</v>
      </c>
      <c r="N22" s="12">
        <v>246514.97399999999</v>
      </c>
      <c r="O22" s="12">
        <v>-35743.822</v>
      </c>
      <c r="P22" s="12">
        <v>-194849.739</v>
      </c>
    </row>
    <row r="23" spans="1:16" ht="15" customHeight="1" x14ac:dyDescent="0.2">
      <c r="A23" s="39" t="s">
        <v>61</v>
      </c>
      <c r="B23" s="3">
        <v>4252</v>
      </c>
      <c r="C23" s="3">
        <v>680</v>
      </c>
      <c r="D23" s="61">
        <f t="shared" si="0"/>
        <v>0.1599247412982126</v>
      </c>
      <c r="E23" s="3">
        <v>244</v>
      </c>
      <c r="F23" s="44">
        <v>0</v>
      </c>
      <c r="G23" s="3">
        <v>62652.432000000001</v>
      </c>
      <c r="H23" s="3">
        <v>47071.423000000003</v>
      </c>
      <c r="I23" s="12">
        <v>58602.008999999998</v>
      </c>
      <c r="J23" s="12">
        <v>53146.110999999997</v>
      </c>
      <c r="K23" s="12">
        <v>11160.33</v>
      </c>
      <c r="L23" s="12">
        <v>5422.5630000000001</v>
      </c>
      <c r="M23" s="12">
        <v>7706.98</v>
      </c>
      <c r="N23" s="12">
        <v>12024.528</v>
      </c>
      <c r="O23" s="12">
        <v>3453.35</v>
      </c>
      <c r="P23" s="12">
        <v>-6601.9650000000001</v>
      </c>
    </row>
    <row r="24" spans="1:16" ht="15" customHeight="1" x14ac:dyDescent="0.2">
      <c r="A24" s="39" t="s">
        <v>62</v>
      </c>
      <c r="B24" s="3">
        <v>2</v>
      </c>
      <c r="C24" s="3">
        <v>1</v>
      </c>
      <c r="D24" s="61">
        <f t="shared" si="0"/>
        <v>0.5</v>
      </c>
      <c r="E24" s="3">
        <v>0</v>
      </c>
      <c r="F24" s="44">
        <v>0</v>
      </c>
      <c r="G24" s="3">
        <v>129.04599999999999</v>
      </c>
      <c r="H24" s="3">
        <v>124.361</v>
      </c>
      <c r="I24" s="12">
        <v>118.64</v>
      </c>
      <c r="J24" s="12">
        <v>147.023</v>
      </c>
      <c r="K24" s="12">
        <v>10.406000000000001</v>
      </c>
      <c r="L24" s="12">
        <v>0</v>
      </c>
      <c r="M24" s="12">
        <v>0</v>
      </c>
      <c r="N24" s="12">
        <v>22.661999999999999</v>
      </c>
      <c r="O24" s="12">
        <v>10.406000000000001</v>
      </c>
      <c r="P24" s="12">
        <v>-22.661999999999999</v>
      </c>
    </row>
    <row r="25" spans="1:16" ht="15" customHeight="1" x14ac:dyDescent="0.2">
      <c r="A25" s="24" t="s">
        <v>13</v>
      </c>
      <c r="B25" s="5">
        <v>241</v>
      </c>
      <c r="C25" s="5">
        <v>194</v>
      </c>
      <c r="D25" s="63">
        <f t="shared" si="0"/>
        <v>0.80497925311203322</v>
      </c>
      <c r="E25" s="5">
        <v>0</v>
      </c>
      <c r="F25" s="4">
        <v>0</v>
      </c>
      <c r="G25" s="5">
        <v>92705.03</v>
      </c>
      <c r="H25" s="5">
        <v>96321.161999999997</v>
      </c>
      <c r="I25" s="13">
        <v>53150.154999999999</v>
      </c>
      <c r="J25" s="13">
        <v>49226.589</v>
      </c>
      <c r="K25" s="13">
        <v>39754.966999999997</v>
      </c>
      <c r="L25" s="13">
        <v>44022.807000000001</v>
      </c>
      <c r="M25" s="13">
        <v>4846.0609999999997</v>
      </c>
      <c r="N25" s="13">
        <v>2263.1909999999998</v>
      </c>
      <c r="O25" s="13">
        <v>34908.906000000003</v>
      </c>
      <c r="P25" s="13">
        <v>41759.616000000002</v>
      </c>
    </row>
    <row r="26" spans="1:16" ht="15" customHeight="1" x14ac:dyDescent="0.2">
      <c r="A26" s="50" t="s">
        <v>14</v>
      </c>
      <c r="B26" s="51">
        <f t="shared" ref="B26" si="1">SUM(B5:B25)</f>
        <v>131117</v>
      </c>
      <c r="C26" s="51">
        <f>SUM(C5:C25)</f>
        <v>39711</v>
      </c>
      <c r="D26" s="62">
        <f>C26/B26</f>
        <v>0.30286690513053227</v>
      </c>
      <c r="E26" s="51">
        <f>SUM(E5:E25)</f>
        <v>9377</v>
      </c>
      <c r="F26" s="51">
        <f>SUM(F6:F25)</f>
        <v>0</v>
      </c>
      <c r="G26" s="51">
        <f t="shared" ref="G26:H26" si="2">SUM(G5:G25)</f>
        <v>16797063.756000001</v>
      </c>
      <c r="H26" s="51">
        <f t="shared" si="2"/>
        <v>18840950.400000002</v>
      </c>
      <c r="I26" s="51">
        <f t="shared" ref="I26" si="3">SUM(I5:I25)</f>
        <v>20426068.620999999</v>
      </c>
      <c r="J26" s="51">
        <f t="shared" ref="J26" si="4">SUM(J5:J25)</f>
        <v>20646178.662000008</v>
      </c>
      <c r="K26" s="51">
        <f t="shared" ref="K26" si="5">SUM(K5:K25)</f>
        <v>2659543.8039999995</v>
      </c>
      <c r="L26" s="51">
        <f t="shared" ref="L26" si="6">SUM(L5:L25)</f>
        <v>3670656.6459999997</v>
      </c>
      <c r="M26" s="51">
        <f t="shared" ref="M26" si="7">SUM(M5:M25)</f>
        <v>6534707.2229999993</v>
      </c>
      <c r="N26" s="51">
        <f t="shared" ref="N26" si="8">SUM(N5:N25)</f>
        <v>5775872.4610000001</v>
      </c>
      <c r="O26" s="52">
        <f>SUM(O5:O25)</f>
        <v>-3875163.4190000002</v>
      </c>
      <c r="P26" s="52">
        <f t="shared" ref="P26" si="9">SUM(P5:P25)</f>
        <v>-2105215.8149999999</v>
      </c>
    </row>
  </sheetData>
  <mergeCells count="9">
    <mergeCell ref="I3:J3"/>
    <mergeCell ref="O3:P3"/>
    <mergeCell ref="K3:L3"/>
    <mergeCell ref="M3:N3"/>
    <mergeCell ref="A3:A4"/>
    <mergeCell ref="E3:F3"/>
    <mergeCell ref="G3:H3"/>
    <mergeCell ref="B3:B4"/>
    <mergeCell ref="C3:D3"/>
  </mergeCells>
  <pageMargins left="0.31496062992125984" right="0.31496062992125984" top="0.35433070866141736" bottom="0.35433070866141736" header="0.11811023622047245" footer="0.11811023622047245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FB26"/>
  <sheetViews>
    <sheetView workbookViewId="0">
      <selection activeCell="F28" sqref="F28"/>
    </sheetView>
  </sheetViews>
  <sheetFormatPr defaultColWidth="8.75" defaultRowHeight="15" x14ac:dyDescent="0.25"/>
  <cols>
    <col min="1" max="1" width="3.5" style="1" customWidth="1"/>
    <col min="2" max="2" width="23" style="1" customWidth="1"/>
    <col min="3" max="3" width="9.75" style="1" customWidth="1"/>
    <col min="4" max="4" width="9.875" style="1" customWidth="1"/>
    <col min="5" max="5" width="10" style="1" customWidth="1"/>
    <col min="6" max="7" width="4.75" style="1" bestFit="1" customWidth="1"/>
    <col min="8" max="9" width="9.625" style="1" bestFit="1" customWidth="1"/>
    <col min="10" max="10" width="9.25" style="1" bestFit="1" customWidth="1"/>
    <col min="11" max="13" width="8.75" style="1" bestFit="1" customWidth="1"/>
    <col min="14" max="15" width="8.125" style="1" bestFit="1" customWidth="1"/>
    <col min="16" max="17" width="8.75" style="1" bestFit="1" customWidth="1"/>
    <col min="18" max="16384" width="8.75" style="1"/>
  </cols>
  <sheetData>
    <row r="1" spans="1:16382" x14ac:dyDescent="0.25">
      <c r="A1" s="47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 t="s">
        <v>38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</row>
    <row r="2" spans="1:16382" s="6" customFormat="1" ht="14.25" x14ac:dyDescent="0.2">
      <c r="A2" s="11"/>
      <c r="B2" s="34" t="s">
        <v>16</v>
      </c>
      <c r="C2" s="28" t="s">
        <v>2</v>
      </c>
      <c r="D2" s="37" t="s">
        <v>42</v>
      </c>
      <c r="E2" s="38"/>
      <c r="F2" s="30" t="s">
        <v>3</v>
      </c>
      <c r="G2" s="31"/>
      <c r="H2" s="26" t="s">
        <v>4</v>
      </c>
      <c r="I2" s="27"/>
      <c r="J2" s="26" t="s">
        <v>5</v>
      </c>
      <c r="K2" s="27" t="s">
        <v>6</v>
      </c>
      <c r="L2" s="26" t="s">
        <v>9</v>
      </c>
      <c r="M2" s="27" t="s">
        <v>10</v>
      </c>
      <c r="N2" s="26" t="s">
        <v>11</v>
      </c>
      <c r="O2" s="27" t="s">
        <v>12</v>
      </c>
      <c r="P2" s="26" t="s">
        <v>7</v>
      </c>
      <c r="Q2" s="27" t="s">
        <v>8</v>
      </c>
    </row>
    <row r="3" spans="1:16382" x14ac:dyDescent="0.25">
      <c r="A3" s="32" t="s">
        <v>15</v>
      </c>
      <c r="B3" s="35"/>
      <c r="C3" s="29"/>
      <c r="D3" s="36" t="s">
        <v>43</v>
      </c>
      <c r="E3" s="36" t="s">
        <v>64</v>
      </c>
      <c r="F3" s="2" t="s">
        <v>39</v>
      </c>
      <c r="G3" s="2" t="s">
        <v>40</v>
      </c>
      <c r="H3" s="2" t="s">
        <v>39</v>
      </c>
      <c r="I3" s="2" t="s">
        <v>40</v>
      </c>
      <c r="J3" s="2" t="s">
        <v>39</v>
      </c>
      <c r="K3" s="2" t="s">
        <v>40</v>
      </c>
      <c r="L3" s="2" t="s">
        <v>39</v>
      </c>
      <c r="M3" s="2" t="s">
        <v>40</v>
      </c>
      <c r="N3" s="2" t="s">
        <v>39</v>
      </c>
      <c r="O3" s="2" t="s">
        <v>40</v>
      </c>
      <c r="P3" s="2" t="s">
        <v>39</v>
      </c>
      <c r="Q3" s="2" t="s">
        <v>40</v>
      </c>
    </row>
    <row r="4" spans="1:16382" x14ac:dyDescent="0.25">
      <c r="A4" s="33" t="s">
        <v>17</v>
      </c>
      <c r="B4" s="15" t="s">
        <v>18</v>
      </c>
      <c r="C4" s="18">
        <v>2074</v>
      </c>
      <c r="D4" s="18">
        <v>414</v>
      </c>
      <c r="E4" s="19">
        <f>D4/C4*100</f>
        <v>19.961427193828353</v>
      </c>
      <c r="F4" s="18">
        <v>91</v>
      </c>
      <c r="G4" s="18">
        <v>0</v>
      </c>
      <c r="H4" s="18">
        <v>100428.156</v>
      </c>
      <c r="I4" s="20">
        <v>104180.23299999999</v>
      </c>
      <c r="J4" s="20">
        <v>97476.410999999993</v>
      </c>
      <c r="K4" s="20">
        <v>118479.333</v>
      </c>
      <c r="L4" s="20">
        <v>11231.441000000001</v>
      </c>
      <c r="M4" s="20">
        <v>13248.161</v>
      </c>
      <c r="N4" s="20">
        <v>9403.1419999999998</v>
      </c>
      <c r="O4" s="20">
        <v>29207.967000000001</v>
      </c>
      <c r="P4" s="20">
        <v>1828.299</v>
      </c>
      <c r="Q4" s="20">
        <v>-15959.806</v>
      </c>
    </row>
    <row r="5" spans="1:16382" x14ac:dyDescent="0.25">
      <c r="A5" s="7">
        <v>7</v>
      </c>
      <c r="B5" s="15" t="s">
        <v>19</v>
      </c>
      <c r="C5" s="18">
        <v>2042</v>
      </c>
      <c r="D5" s="18">
        <v>430</v>
      </c>
      <c r="E5" s="19">
        <f>D5/C5*100</f>
        <v>21.057786483839372</v>
      </c>
      <c r="F5" s="18">
        <v>106</v>
      </c>
      <c r="G5" s="18">
        <v>0</v>
      </c>
      <c r="H5" s="18">
        <v>126599.10400000001</v>
      </c>
      <c r="I5" s="20">
        <v>108445.01300000001</v>
      </c>
      <c r="J5" s="20">
        <v>136457.826</v>
      </c>
      <c r="K5" s="20">
        <v>129129.86900000001</v>
      </c>
      <c r="L5" s="20">
        <v>12602.807000000001</v>
      </c>
      <c r="M5" s="20">
        <v>19002.657999999999</v>
      </c>
      <c r="N5" s="20">
        <v>23667.734</v>
      </c>
      <c r="O5" s="20">
        <v>40754.101000000002</v>
      </c>
      <c r="P5" s="20">
        <v>-11064.927</v>
      </c>
      <c r="Q5" s="20">
        <v>-21751.442999999999</v>
      </c>
    </row>
    <row r="6" spans="1:16382" ht="15.75" thickBot="1" x14ac:dyDescent="0.3">
      <c r="A6" s="7">
        <v>12</v>
      </c>
      <c r="B6" s="15" t="s">
        <v>20</v>
      </c>
      <c r="C6" s="18">
        <v>4213</v>
      </c>
      <c r="D6" s="58">
        <v>1378</v>
      </c>
      <c r="E6" s="19">
        <f>D6/C6*100</f>
        <v>32.708283883218606</v>
      </c>
      <c r="F6" s="18">
        <v>245</v>
      </c>
      <c r="G6" s="18">
        <v>0</v>
      </c>
      <c r="H6" s="18">
        <v>417220.14299999998</v>
      </c>
      <c r="I6" s="20">
        <v>437761.72899999999</v>
      </c>
      <c r="J6" s="20">
        <v>593132.147</v>
      </c>
      <c r="K6" s="20">
        <v>569123.37</v>
      </c>
      <c r="L6" s="20">
        <v>59870.553999999996</v>
      </c>
      <c r="M6" s="20">
        <v>110332.32</v>
      </c>
      <c r="N6" s="20">
        <v>243474.921</v>
      </c>
      <c r="O6" s="20">
        <v>249144.285</v>
      </c>
      <c r="P6" s="20">
        <v>-183604.367</v>
      </c>
      <c r="Q6" s="20">
        <v>-138811.965</v>
      </c>
    </row>
    <row r="7" spans="1:16382" ht="15.75" thickBot="1" x14ac:dyDescent="0.3">
      <c r="A7" s="7">
        <v>19</v>
      </c>
      <c r="B7" s="15" t="s">
        <v>0</v>
      </c>
      <c r="C7" s="53">
        <v>43927</v>
      </c>
      <c r="D7" s="60">
        <v>13729</v>
      </c>
      <c r="E7" s="57">
        <f>D7/C7*100</f>
        <v>31.254126163862772</v>
      </c>
      <c r="F7" s="18">
        <v>3526</v>
      </c>
      <c r="G7" s="18">
        <v>0</v>
      </c>
      <c r="H7" s="18">
        <v>9177721.3129999992</v>
      </c>
      <c r="I7" s="20">
        <v>9709381.8269999996</v>
      </c>
      <c r="J7" s="20">
        <v>10942704.187000001</v>
      </c>
      <c r="K7" s="20">
        <v>10337935.943</v>
      </c>
      <c r="L7" s="20">
        <v>1633228.287</v>
      </c>
      <c r="M7" s="20">
        <v>2174106.8930000002</v>
      </c>
      <c r="N7" s="20">
        <v>3540700.236</v>
      </c>
      <c r="O7" s="20">
        <v>2975903.773</v>
      </c>
      <c r="P7" s="20">
        <v>-1907471.949</v>
      </c>
      <c r="Q7" s="20">
        <v>-801796.88</v>
      </c>
    </row>
    <row r="8" spans="1:16382" ht="15.75" thickBot="1" x14ac:dyDescent="0.3">
      <c r="A8" s="7">
        <v>21</v>
      </c>
      <c r="B8" s="15" t="s">
        <v>21</v>
      </c>
      <c r="C8" s="18">
        <v>11006</v>
      </c>
      <c r="D8" s="59">
        <v>4634</v>
      </c>
      <c r="E8" s="56">
        <f>D8/C8*100</f>
        <v>42.104306741777215</v>
      </c>
      <c r="F8" s="54">
        <v>399</v>
      </c>
      <c r="G8" s="18">
        <v>0</v>
      </c>
      <c r="H8" s="18">
        <v>1197082.2660000001</v>
      </c>
      <c r="I8" s="20">
        <v>1622289.763</v>
      </c>
      <c r="J8" s="20">
        <v>1428074.6780000001</v>
      </c>
      <c r="K8" s="20">
        <v>1761919.0530000001</v>
      </c>
      <c r="L8" s="20">
        <v>156587.71799999999</v>
      </c>
      <c r="M8" s="20">
        <v>213049.97200000001</v>
      </c>
      <c r="N8" s="20">
        <v>403979.13400000002</v>
      </c>
      <c r="O8" s="20">
        <v>374477.64299999998</v>
      </c>
      <c r="P8" s="20">
        <v>-247391.416</v>
      </c>
      <c r="Q8" s="20">
        <v>-161427.671</v>
      </c>
    </row>
    <row r="9" spans="1:16382" x14ac:dyDescent="0.25">
      <c r="A9" s="7">
        <v>18</v>
      </c>
      <c r="B9" s="25" t="s">
        <v>22</v>
      </c>
      <c r="C9" s="16">
        <v>2269</v>
      </c>
      <c r="D9" s="16">
        <v>574</v>
      </c>
      <c r="E9" s="55">
        <f>D9/C9*100</f>
        <v>25.297487880123406</v>
      </c>
      <c r="F9" s="16">
        <v>200</v>
      </c>
      <c r="G9" s="16">
        <v>0</v>
      </c>
      <c r="H9" s="16">
        <v>123578.79</v>
      </c>
      <c r="I9" s="21">
        <v>107161.061</v>
      </c>
      <c r="J9" s="21">
        <v>124096.76300000001</v>
      </c>
      <c r="K9" s="21">
        <v>95058.214999999997</v>
      </c>
      <c r="L9" s="21">
        <v>23015.476999999999</v>
      </c>
      <c r="M9" s="21">
        <v>24758.771000000001</v>
      </c>
      <c r="N9" s="21">
        <v>24974.75</v>
      </c>
      <c r="O9" s="21">
        <v>14498.989</v>
      </c>
      <c r="P9" s="21">
        <v>-1959.2729999999999</v>
      </c>
      <c r="Q9" s="21">
        <v>10259.781999999999</v>
      </c>
    </row>
    <row r="10" spans="1:16382" x14ac:dyDescent="0.25">
      <c r="A10" s="7">
        <v>4</v>
      </c>
      <c r="B10" s="25" t="s">
        <v>23</v>
      </c>
      <c r="C10" s="16">
        <v>1892</v>
      </c>
      <c r="D10" s="16">
        <v>465</v>
      </c>
      <c r="E10" s="17">
        <f>D10/C10*100</f>
        <v>24.577167019027485</v>
      </c>
      <c r="F10" s="16">
        <v>167</v>
      </c>
      <c r="G10" s="16">
        <v>0</v>
      </c>
      <c r="H10" s="16">
        <v>123431.427</v>
      </c>
      <c r="I10" s="21">
        <v>108533.51700000001</v>
      </c>
      <c r="J10" s="21">
        <v>233222.07399999999</v>
      </c>
      <c r="K10" s="21">
        <v>100947.742</v>
      </c>
      <c r="L10" s="21">
        <v>13999.331</v>
      </c>
      <c r="M10" s="21">
        <v>18920.907999999999</v>
      </c>
      <c r="N10" s="21">
        <v>125196.23299999999</v>
      </c>
      <c r="O10" s="21">
        <v>12690.066000000001</v>
      </c>
      <c r="P10" s="21">
        <v>-111196.902</v>
      </c>
      <c r="Q10" s="21">
        <v>6230.8419999999996</v>
      </c>
    </row>
    <row r="11" spans="1:16382" x14ac:dyDescent="0.25">
      <c r="A11" s="7">
        <v>6</v>
      </c>
      <c r="B11" s="15" t="s">
        <v>24</v>
      </c>
      <c r="C11" s="18">
        <v>2267</v>
      </c>
      <c r="D11" s="18">
        <v>591</v>
      </c>
      <c r="E11" s="19">
        <f>D11/C11*100</f>
        <v>26.069695632995149</v>
      </c>
      <c r="F11" s="18">
        <v>102</v>
      </c>
      <c r="G11" s="18">
        <v>0</v>
      </c>
      <c r="H11" s="18">
        <v>147723.58199999999</v>
      </c>
      <c r="I11" s="20">
        <v>181420.783</v>
      </c>
      <c r="J11" s="20">
        <v>202688.82500000001</v>
      </c>
      <c r="K11" s="20">
        <v>177527.02</v>
      </c>
      <c r="L11" s="20">
        <v>23588.649000000001</v>
      </c>
      <c r="M11" s="20">
        <v>37626.370000000003</v>
      </c>
      <c r="N11" s="20">
        <v>79876.146999999997</v>
      </c>
      <c r="O11" s="20">
        <v>38951.32</v>
      </c>
      <c r="P11" s="20">
        <v>-56287.498</v>
      </c>
      <c r="Q11" s="20">
        <v>-1324.95</v>
      </c>
    </row>
    <row r="12" spans="1:16382" x14ac:dyDescent="0.25">
      <c r="A12" s="7">
        <v>2</v>
      </c>
      <c r="B12" s="15" t="s">
        <v>25</v>
      </c>
      <c r="C12" s="18">
        <v>904</v>
      </c>
      <c r="D12" s="18">
        <v>216</v>
      </c>
      <c r="E12" s="19">
        <f>D12/C12*100</f>
        <v>23.893805309734514</v>
      </c>
      <c r="F12" s="18">
        <v>36</v>
      </c>
      <c r="G12" s="18">
        <v>0</v>
      </c>
      <c r="H12" s="18">
        <v>22367.415000000001</v>
      </c>
      <c r="I12" s="20">
        <v>38546.498</v>
      </c>
      <c r="J12" s="20">
        <v>43313.559000000001</v>
      </c>
      <c r="K12" s="20">
        <v>53021.213000000003</v>
      </c>
      <c r="L12" s="20">
        <v>2755.1390000000001</v>
      </c>
      <c r="M12" s="20">
        <v>4258.2299999999996</v>
      </c>
      <c r="N12" s="20">
        <v>24097.871999999999</v>
      </c>
      <c r="O12" s="20">
        <v>19126.208999999999</v>
      </c>
      <c r="P12" s="20">
        <v>-21342.733</v>
      </c>
      <c r="Q12" s="20">
        <v>-14867.978999999999</v>
      </c>
    </row>
    <row r="13" spans="1:16382" x14ac:dyDescent="0.25">
      <c r="A13" s="7">
        <v>9</v>
      </c>
      <c r="B13" s="15" t="s">
        <v>26</v>
      </c>
      <c r="C13" s="18">
        <v>3367</v>
      </c>
      <c r="D13" s="18">
        <v>826</v>
      </c>
      <c r="E13" s="19">
        <f>D13/C13*100</f>
        <v>24.532224532224532</v>
      </c>
      <c r="F13" s="18">
        <v>229</v>
      </c>
      <c r="G13" s="18">
        <v>0</v>
      </c>
      <c r="H13" s="18">
        <v>221398.91</v>
      </c>
      <c r="I13" s="20">
        <v>210916.046</v>
      </c>
      <c r="J13" s="20">
        <v>235081.91399999999</v>
      </c>
      <c r="K13" s="20">
        <v>211103.04300000001</v>
      </c>
      <c r="L13" s="20">
        <v>22086.858</v>
      </c>
      <c r="M13" s="20">
        <v>26026.088</v>
      </c>
      <c r="N13" s="20">
        <v>38227.614999999998</v>
      </c>
      <c r="O13" s="20">
        <v>28572.504000000001</v>
      </c>
      <c r="P13" s="20">
        <v>-16140.757</v>
      </c>
      <c r="Q13" s="20">
        <v>-2546.4160000000002</v>
      </c>
    </row>
    <row r="14" spans="1:16382" x14ac:dyDescent="0.25">
      <c r="A14" s="7">
        <v>20</v>
      </c>
      <c r="B14" s="15" t="s">
        <v>27</v>
      </c>
      <c r="C14" s="18">
        <v>5551</v>
      </c>
      <c r="D14" s="18">
        <v>1354</v>
      </c>
      <c r="E14" s="19">
        <f>D14/C14*100</f>
        <v>24.392001441181769</v>
      </c>
      <c r="F14" s="18">
        <v>698</v>
      </c>
      <c r="G14" s="18">
        <v>0</v>
      </c>
      <c r="H14" s="18">
        <v>577380.53099999996</v>
      </c>
      <c r="I14" s="20">
        <v>802914.48600000003</v>
      </c>
      <c r="J14" s="20">
        <v>1038043.975</v>
      </c>
      <c r="K14" s="20">
        <v>881644.27800000005</v>
      </c>
      <c r="L14" s="20">
        <v>36367.436999999998</v>
      </c>
      <c r="M14" s="20">
        <v>237971.60500000001</v>
      </c>
      <c r="N14" s="20">
        <v>501183.04300000001</v>
      </c>
      <c r="O14" s="20">
        <v>322814.22399999999</v>
      </c>
      <c r="P14" s="20">
        <v>-464815.60600000003</v>
      </c>
      <c r="Q14" s="20">
        <v>-84842.619000000006</v>
      </c>
    </row>
    <row r="15" spans="1:16382" x14ac:dyDescent="0.25">
      <c r="A15" s="7">
        <v>14</v>
      </c>
      <c r="B15" s="15" t="s">
        <v>28</v>
      </c>
      <c r="C15" s="18">
        <v>923</v>
      </c>
      <c r="D15" s="18">
        <v>205</v>
      </c>
      <c r="E15" s="19">
        <f>D15/C15*100</f>
        <v>22.210184182015169</v>
      </c>
      <c r="F15" s="18">
        <v>165</v>
      </c>
      <c r="G15" s="18">
        <v>0</v>
      </c>
      <c r="H15" s="18">
        <v>30881.017</v>
      </c>
      <c r="I15" s="20">
        <v>43469.714</v>
      </c>
      <c r="J15" s="20">
        <v>42768.112999999998</v>
      </c>
      <c r="K15" s="20">
        <v>71077.837</v>
      </c>
      <c r="L15" s="20">
        <v>2778.616</v>
      </c>
      <c r="M15" s="20">
        <v>3616.806</v>
      </c>
      <c r="N15" s="20">
        <v>14993.04</v>
      </c>
      <c r="O15" s="20">
        <v>31642.008999999998</v>
      </c>
      <c r="P15" s="20">
        <v>-12214.424000000001</v>
      </c>
      <c r="Q15" s="20">
        <v>-28025.203000000001</v>
      </c>
    </row>
    <row r="16" spans="1:16382" x14ac:dyDescent="0.25">
      <c r="A16" s="7">
        <v>11</v>
      </c>
      <c r="B16" s="15" t="s">
        <v>29</v>
      </c>
      <c r="C16" s="18">
        <v>10974</v>
      </c>
      <c r="D16" s="18">
        <v>3150</v>
      </c>
      <c r="E16" s="19">
        <f>D16/C16*100</f>
        <v>28.70420995079278</v>
      </c>
      <c r="F16" s="18">
        <v>634</v>
      </c>
      <c r="G16" s="18">
        <v>0</v>
      </c>
      <c r="H16" s="18">
        <v>1078418.118</v>
      </c>
      <c r="I16" s="20">
        <v>1122145.2390000001</v>
      </c>
      <c r="J16" s="20">
        <v>1310119.0689999999</v>
      </c>
      <c r="K16" s="20">
        <v>1336899.1240000001</v>
      </c>
      <c r="L16" s="20">
        <v>170548.864</v>
      </c>
      <c r="M16" s="20">
        <v>164654.011</v>
      </c>
      <c r="N16" s="20">
        <v>417582.65299999999</v>
      </c>
      <c r="O16" s="20">
        <v>392456.72700000001</v>
      </c>
      <c r="P16" s="20">
        <v>-247033.78899999999</v>
      </c>
      <c r="Q16" s="20">
        <v>-227802.71599999999</v>
      </c>
    </row>
    <row r="17" spans="1:17" x14ac:dyDescent="0.25">
      <c r="A17" s="7">
        <v>8</v>
      </c>
      <c r="B17" s="15" t="s">
        <v>30</v>
      </c>
      <c r="C17" s="18">
        <v>2162</v>
      </c>
      <c r="D17" s="18">
        <v>564</v>
      </c>
      <c r="E17" s="19">
        <f>D17/C17*100</f>
        <v>26.086956521739129</v>
      </c>
      <c r="F17" s="18">
        <v>134</v>
      </c>
      <c r="G17" s="18">
        <v>0</v>
      </c>
      <c r="H17" s="18">
        <v>108954.48</v>
      </c>
      <c r="I17" s="20">
        <v>116420.32399999999</v>
      </c>
      <c r="J17" s="20">
        <v>113579.151</v>
      </c>
      <c r="K17" s="20">
        <v>154311.44699999999</v>
      </c>
      <c r="L17" s="20">
        <v>16217.085999999999</v>
      </c>
      <c r="M17" s="20">
        <v>11843.852000000001</v>
      </c>
      <c r="N17" s="20">
        <v>21617.994999999999</v>
      </c>
      <c r="O17" s="20">
        <v>50900.101999999999</v>
      </c>
      <c r="P17" s="20">
        <v>-5400.9089999999997</v>
      </c>
      <c r="Q17" s="20">
        <v>-39056.25</v>
      </c>
    </row>
    <row r="18" spans="1:17" x14ac:dyDescent="0.25">
      <c r="A18" s="7">
        <v>3</v>
      </c>
      <c r="B18" s="15" t="s">
        <v>31</v>
      </c>
      <c r="C18" s="18">
        <v>14518</v>
      </c>
      <c r="D18" s="18">
        <v>4634</v>
      </c>
      <c r="E18" s="19">
        <f>D18/C18*100</f>
        <v>31.918997107039537</v>
      </c>
      <c r="F18" s="18">
        <v>1108</v>
      </c>
      <c r="G18" s="18">
        <v>0</v>
      </c>
      <c r="H18" s="18">
        <v>1190975.7479999999</v>
      </c>
      <c r="I18" s="20">
        <v>1484313.0519999999</v>
      </c>
      <c r="J18" s="20">
        <v>1419522.003</v>
      </c>
      <c r="K18" s="20">
        <v>1623562.6610000001</v>
      </c>
      <c r="L18" s="20">
        <v>158342.81099999999</v>
      </c>
      <c r="M18" s="20">
        <v>226444.394</v>
      </c>
      <c r="N18" s="20">
        <v>402814.201</v>
      </c>
      <c r="O18" s="20">
        <v>382971.04700000002</v>
      </c>
      <c r="P18" s="20">
        <v>-244471.39</v>
      </c>
      <c r="Q18" s="20">
        <v>-156526.65299999999</v>
      </c>
    </row>
    <row r="19" spans="1:17" x14ac:dyDescent="0.25">
      <c r="A19" s="7">
        <v>17</v>
      </c>
      <c r="B19" s="15" t="s">
        <v>32</v>
      </c>
      <c r="C19" s="18">
        <v>2504</v>
      </c>
      <c r="D19" s="18">
        <v>916</v>
      </c>
      <c r="E19" s="19">
        <f>D19/C19*100</f>
        <v>36.581469648562297</v>
      </c>
      <c r="F19" s="18">
        <v>135</v>
      </c>
      <c r="G19" s="18">
        <v>0</v>
      </c>
      <c r="H19" s="18">
        <v>269343.56900000002</v>
      </c>
      <c r="I19" s="20">
        <v>240015.87599999999</v>
      </c>
      <c r="J19" s="20">
        <v>422519.76199999999</v>
      </c>
      <c r="K19" s="20">
        <v>305090.25699999998</v>
      </c>
      <c r="L19" s="20">
        <v>48455.235000000001</v>
      </c>
      <c r="M19" s="20">
        <v>42962.631000000001</v>
      </c>
      <c r="N19" s="20">
        <v>204536.86900000001</v>
      </c>
      <c r="O19" s="20">
        <v>112243.781</v>
      </c>
      <c r="P19" s="20">
        <v>-156081.63399999999</v>
      </c>
      <c r="Q19" s="20">
        <v>-69281.149999999994</v>
      </c>
    </row>
    <row r="20" spans="1:17" x14ac:dyDescent="0.25">
      <c r="A20" s="7">
        <v>15</v>
      </c>
      <c r="B20" s="15" t="s">
        <v>33</v>
      </c>
      <c r="C20" s="18">
        <v>3947</v>
      </c>
      <c r="D20" s="18">
        <v>1039</v>
      </c>
      <c r="E20" s="19">
        <f>D20/C20*100</f>
        <v>26.323790220420573</v>
      </c>
      <c r="F20" s="18">
        <v>250</v>
      </c>
      <c r="G20" s="18">
        <v>0</v>
      </c>
      <c r="H20" s="18">
        <v>407559.97600000002</v>
      </c>
      <c r="I20" s="20">
        <v>648761.94200000004</v>
      </c>
      <c r="J20" s="20">
        <v>565636.69299999997</v>
      </c>
      <c r="K20" s="20">
        <v>680746.50600000005</v>
      </c>
      <c r="L20" s="20">
        <v>38140.004999999997</v>
      </c>
      <c r="M20" s="20">
        <v>57809.586000000003</v>
      </c>
      <c r="N20" s="20">
        <v>201185.247</v>
      </c>
      <c r="O20" s="20">
        <v>95181.842999999993</v>
      </c>
      <c r="P20" s="20">
        <v>-163045.242</v>
      </c>
      <c r="Q20" s="20">
        <v>-37372.256999999998</v>
      </c>
    </row>
    <row r="21" spans="1:17" x14ac:dyDescent="0.25">
      <c r="A21" s="7">
        <v>5</v>
      </c>
      <c r="B21" s="15" t="s">
        <v>34</v>
      </c>
      <c r="C21" s="18">
        <v>1129</v>
      </c>
      <c r="D21" s="18">
        <v>266</v>
      </c>
      <c r="E21" s="19">
        <f>D21/C21*100</f>
        <v>23.560673162090346</v>
      </c>
      <c r="F21" s="18">
        <v>114</v>
      </c>
      <c r="G21" s="18">
        <v>0</v>
      </c>
      <c r="H21" s="18">
        <v>142003.37100000001</v>
      </c>
      <c r="I21" s="20">
        <v>189183.554</v>
      </c>
      <c r="J21" s="20">
        <v>185287.40400000001</v>
      </c>
      <c r="K21" s="20">
        <v>204182.02299999999</v>
      </c>
      <c r="L21" s="20">
        <v>6688.7089999999998</v>
      </c>
      <c r="M21" s="20">
        <v>6232.7470000000003</v>
      </c>
      <c r="N21" s="20">
        <v>51006.101999999999</v>
      </c>
      <c r="O21" s="20">
        <v>22236.827000000001</v>
      </c>
      <c r="P21" s="20">
        <v>-44317.392999999996</v>
      </c>
      <c r="Q21" s="20">
        <v>-16004.08</v>
      </c>
    </row>
    <row r="22" spans="1:17" x14ac:dyDescent="0.25">
      <c r="A22" s="7">
        <v>10</v>
      </c>
      <c r="B22" s="15" t="s">
        <v>35</v>
      </c>
      <c r="C22" s="18">
        <v>2104</v>
      </c>
      <c r="D22" s="18">
        <v>526</v>
      </c>
      <c r="E22" s="19">
        <f>D22/C22*100</f>
        <v>25</v>
      </c>
      <c r="F22" s="18">
        <v>238</v>
      </c>
      <c r="G22" s="18">
        <v>0</v>
      </c>
      <c r="H22" s="18">
        <v>183192.231</v>
      </c>
      <c r="I22" s="20">
        <v>234496.49</v>
      </c>
      <c r="J22" s="20">
        <v>211967.44899999999</v>
      </c>
      <c r="K22" s="20">
        <v>237699.554</v>
      </c>
      <c r="L22" s="20">
        <v>20013.309000000001</v>
      </c>
      <c r="M22" s="20">
        <v>50074.457000000002</v>
      </c>
      <c r="N22" s="20">
        <v>50028.315000000002</v>
      </c>
      <c r="O22" s="20">
        <v>55431.673000000003</v>
      </c>
      <c r="P22" s="20">
        <v>-30015.006000000001</v>
      </c>
      <c r="Q22" s="20">
        <v>-5357.2160000000003</v>
      </c>
    </row>
    <row r="23" spans="1:17" x14ac:dyDescent="0.25">
      <c r="A23" s="7">
        <v>16</v>
      </c>
      <c r="B23" s="15" t="s">
        <v>36</v>
      </c>
      <c r="C23" s="18">
        <v>4755</v>
      </c>
      <c r="D23" s="18">
        <v>1667</v>
      </c>
      <c r="E23" s="19">
        <f>D23/C23*100</f>
        <v>35.057833859095688</v>
      </c>
      <c r="F23" s="18">
        <v>264</v>
      </c>
      <c r="G23" s="18">
        <v>0</v>
      </c>
      <c r="H23" s="18">
        <v>582194.86699999997</v>
      </c>
      <c r="I23" s="20">
        <v>774737.82700000005</v>
      </c>
      <c r="J23" s="20">
        <v>558617.26800000004</v>
      </c>
      <c r="K23" s="20">
        <v>825619.99199999997</v>
      </c>
      <c r="L23" s="20">
        <v>93629.896999999997</v>
      </c>
      <c r="M23" s="20">
        <v>144039.698</v>
      </c>
      <c r="N23" s="20">
        <v>83042.274999999994</v>
      </c>
      <c r="O23" s="20">
        <v>215398.05900000001</v>
      </c>
      <c r="P23" s="20">
        <v>10587.621999999999</v>
      </c>
      <c r="Q23" s="20">
        <v>-71358.361000000004</v>
      </c>
    </row>
    <row r="24" spans="1:17" x14ac:dyDescent="0.25">
      <c r="A24" s="7">
        <v>13</v>
      </c>
      <c r="B24" s="15" t="s">
        <v>37</v>
      </c>
      <c r="C24" s="18">
        <v>8589</v>
      </c>
      <c r="D24" s="18">
        <v>2133</v>
      </c>
      <c r="E24" s="19">
        <f>D24/C24*100</f>
        <v>24.834090115263709</v>
      </c>
      <c r="F24" s="18">
        <v>536</v>
      </c>
      <c r="G24" s="18">
        <v>0</v>
      </c>
      <c r="H24" s="18">
        <v>568608.74199999997</v>
      </c>
      <c r="I24" s="20">
        <v>555855.42599999998</v>
      </c>
      <c r="J24" s="20">
        <v>521759.35</v>
      </c>
      <c r="K24" s="20">
        <v>771100.18200000003</v>
      </c>
      <c r="L24" s="20">
        <v>109395.57399999999</v>
      </c>
      <c r="M24" s="20">
        <v>83676.487999999998</v>
      </c>
      <c r="N24" s="20">
        <v>73119.698999999993</v>
      </c>
      <c r="O24" s="20">
        <v>311269.31199999998</v>
      </c>
      <c r="P24" s="20">
        <v>36275.875</v>
      </c>
      <c r="Q24" s="20">
        <v>-227592.82399999999</v>
      </c>
    </row>
    <row r="25" spans="1:17" x14ac:dyDescent="0.25">
      <c r="A25" s="7">
        <v>1</v>
      </c>
      <c r="B25" s="14" t="s">
        <v>14</v>
      </c>
      <c r="C25" s="8">
        <f>SUM(C4:C24)</f>
        <v>131117</v>
      </c>
      <c r="D25" s="8">
        <f>SUM(D4:D24)</f>
        <v>39711</v>
      </c>
      <c r="E25" s="9">
        <f>D25/C25*100</f>
        <v>30.286690513053227</v>
      </c>
      <c r="F25" s="8">
        <f t="shared" ref="F25:G25" si="0">SUM(F4:F24)</f>
        <v>9377</v>
      </c>
      <c r="G25" s="8">
        <f t="shared" si="0"/>
        <v>0</v>
      </c>
      <c r="H25" s="8">
        <v>13230341.186000001</v>
      </c>
      <c r="I25" s="8">
        <v>14538795.654999999</v>
      </c>
      <c r="J25" s="8">
        <v>16355572.773</v>
      </c>
      <c r="K25" s="8">
        <v>17141562.07</v>
      </c>
      <c r="L25" s="8">
        <v>1523062.4269999999</v>
      </c>
      <c r="M25" s="8">
        <v>1986105.8470000001</v>
      </c>
      <c r="N25" s="8">
        <v>4835681.2369999997</v>
      </c>
      <c r="O25" s="8">
        <v>4819382.5750000002</v>
      </c>
      <c r="P25" s="10">
        <v>-3312618.81</v>
      </c>
      <c r="Q25" s="10">
        <v>-2833276.7280000001</v>
      </c>
    </row>
    <row r="26" spans="1:17" x14ac:dyDescent="0.25">
      <c r="A26" s="22"/>
    </row>
  </sheetData>
  <mergeCells count="10">
    <mergeCell ref="F2:G2"/>
    <mergeCell ref="A3:A4"/>
    <mergeCell ref="B2:B3"/>
    <mergeCell ref="C2:C3"/>
    <mergeCell ref="D2:E2"/>
    <mergeCell ref="H2:I2"/>
    <mergeCell ref="J2:K2"/>
    <mergeCell ref="P2:Q2"/>
    <mergeCell ref="L2:M2"/>
    <mergeCell ref="N2:O2"/>
  </mergeCells>
  <pageMargins left="0.31496062992125984" right="0.31496062992125984" top="0.15748031496062992" bottom="0.15748031496062992" header="0.11811023622047245" footer="0.11811023622047245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DJELATNOSTI</vt:lpstr>
      <vt:lpstr>ŽUPANIJE</vt:lpstr>
      <vt:lpstr>DJELATNOSTI!_ftnref1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admin</cp:lastModifiedBy>
  <dcterms:created xsi:type="dcterms:W3CDTF">2017-08-17T12:39:19Z</dcterms:created>
  <dcterms:modified xsi:type="dcterms:W3CDTF">2019-10-28T12:05:41Z</dcterms:modified>
</cp:coreProperties>
</file>