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25" windowWidth="22995" windowHeight="9555" tabRatio="872"/>
  </bookViews>
  <sheets>
    <sheet name="Tablica 1" sheetId="1" r:id="rId1"/>
    <sheet name="Tablica 2" sheetId="34" r:id="rId2"/>
    <sheet name="2008_2018" sheetId="26" r:id="rId3"/>
    <sheet name="Tablica 3" sheetId="9" r:id="rId4"/>
    <sheet name="Tablica 4" sheetId="23" r:id="rId5"/>
    <sheet name="NKD C11.02 po županijama" sheetId="38" r:id="rId6"/>
    <sheet name="NKD A01.21 po županijama" sheetId="37" r:id="rId7"/>
  </sheets>
  <definedNames>
    <definedName name="_ftn1" localSheetId="1">'Tablica 2'!#REF!</definedName>
    <definedName name="_ftnref1" localSheetId="1">'Tablica 2'!$A$3</definedName>
    <definedName name="page\x2dtotal" localSheetId="2">#REF!</definedName>
    <definedName name="page\x2dtotal" localSheetId="1">#REF!</definedName>
    <definedName name="page\x2dtotal">#REF!</definedName>
    <definedName name="page\x2dtotal\x2dmaster0" localSheetId="2">#REF!</definedName>
    <definedName name="page\x2dtotal\x2dmaster0" localSheetId="1">#REF!</definedName>
    <definedName name="page\x2dtotal\x2dmaster0">#REF!</definedName>
    <definedName name="PODACI" localSheetId="2">#REF!</definedName>
    <definedName name="PODACI" localSheetId="1">#REF!</definedName>
    <definedName name="PODACI" localSheetId="4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G7" i="34" l="1"/>
  <c r="G6" i="34"/>
  <c r="F7" i="34"/>
  <c r="F6" i="34"/>
  <c r="D18" i="26" l="1"/>
  <c r="G9" i="34"/>
  <c r="F9" i="34"/>
  <c r="G8" i="34"/>
  <c r="F8" i="34"/>
  <c r="G18" i="26" l="1"/>
  <c r="G12" i="26"/>
  <c r="G11" i="26"/>
  <c r="G10" i="26"/>
  <c r="G9" i="26"/>
  <c r="G8" i="26"/>
  <c r="G7" i="26"/>
  <c r="D11" i="26"/>
  <c r="D10" i="26"/>
  <c r="D9" i="26"/>
  <c r="D8" i="26"/>
  <c r="D7" i="26"/>
  <c r="G13" i="26"/>
  <c r="G14" i="26"/>
  <c r="G15" i="26"/>
  <c r="G16" i="26"/>
  <c r="G17" i="26"/>
  <c r="G19" i="26"/>
  <c r="G20" i="26"/>
  <c r="G22" i="26"/>
  <c r="G23" i="26"/>
  <c r="D12" i="26"/>
  <c r="D13" i="26"/>
  <c r="D14" i="26"/>
  <c r="D15" i="26"/>
  <c r="D16" i="26"/>
  <c r="D17" i="26"/>
  <c r="D19" i="26"/>
  <c r="D20" i="26"/>
  <c r="D22" i="26"/>
  <c r="D23" i="26"/>
  <c r="F13" i="23" l="1"/>
  <c r="E13" i="23"/>
  <c r="F13" i="9" l="1"/>
  <c r="E13" i="9"/>
</calcChain>
</file>

<file path=xl/sharedStrings.xml><?xml version="1.0" encoding="utf-8"?>
<sst xmlns="http://schemas.openxmlformats.org/spreadsheetml/2006/main" count="327" uniqueCount="120">
  <si>
    <t>Opis</t>
  </si>
  <si>
    <t>-</t>
  </si>
  <si>
    <t>OIB</t>
  </si>
  <si>
    <t>Broj zaposlenih</t>
  </si>
  <si>
    <t>1.</t>
  </si>
  <si>
    <t>5.</t>
  </si>
  <si>
    <t>2.</t>
  </si>
  <si>
    <t>3.</t>
  </si>
  <si>
    <t>4.</t>
  </si>
  <si>
    <t>Za ukupno RH</t>
  </si>
  <si>
    <t>Za sve veličine i sve oznake vlasništva</t>
  </si>
  <si>
    <t>Iznosi u tisućama kuna, prosječne plaće u kunama</t>
  </si>
  <si>
    <t>Index</t>
  </si>
  <si>
    <t>Broj poduzetnika</t>
  </si>
  <si>
    <t>Broj dobitaša</t>
  </si>
  <si>
    <t>Broj gubitaša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</si>
  <si>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</si>
  <si>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</si>
  <si>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</si>
  <si>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</si>
  <si>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</si>
  <si>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</si>
  <si>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</si>
  <si>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Dobit razdoblja (+) ili gubitak razdoblja (-)</t>
  </si>
  <si>
    <t>Prosječna mjesečna neto plaća po zaposlenom</t>
  </si>
  <si>
    <t>Izvoz</t>
  </si>
  <si>
    <t>Uvoz</t>
  </si>
  <si>
    <t>Trgovinski saldo</t>
  </si>
  <si>
    <t>2017.</t>
  </si>
  <si>
    <t>2018.</t>
  </si>
  <si>
    <t>Izvor: Fina, Registar godišnjih financijskih izvještaja</t>
  </si>
  <si>
    <t>R. br.</t>
  </si>
  <si>
    <t>Sjedište</t>
  </si>
  <si>
    <t>Izvor: Fina - Registar godišnjih financijskih izvještaja</t>
  </si>
  <si>
    <t>Šibenik</t>
  </si>
  <si>
    <t xml:space="preserve">Za djelatnost: A0121 Uzgoj grožđa </t>
  </si>
  <si>
    <t>Za djelatnost: C1102 Proizvodnja vina od grožđa</t>
  </si>
  <si>
    <t>NKD 01.21 Uzgoj grožđa</t>
  </si>
  <si>
    <t>Indeks</t>
  </si>
  <si>
    <t xml:space="preserve">Konsolidirani financijski rezultat – dobit (+) ili gubitak (-) razdoblja </t>
  </si>
  <si>
    <t>Bruto investicije samo u novu dugotrajnu imovinu</t>
  </si>
  <si>
    <t>NKD 11.02 Proizvodnja 
vina od grožđa</t>
  </si>
  <si>
    <t>Naziv</t>
  </si>
  <si>
    <t>Ukupni prihod</t>
  </si>
  <si>
    <t>Udio u NKD 11.02</t>
  </si>
  <si>
    <t>ĐAKOVAČKA VINA d.d.</t>
  </si>
  <si>
    <t>Mandićevac</t>
  </si>
  <si>
    <t>KRAUTHAKER d.o.o.</t>
  </si>
  <si>
    <t>Kutjevo</t>
  </si>
  <si>
    <t>ZLATAN OTOK d.o.o.</t>
  </si>
  <si>
    <t>Hvar</t>
  </si>
  <si>
    <t>Ukupno TOP pet poduzetnika po UP u djelatnosti 11.02</t>
  </si>
  <si>
    <r>
      <rPr>
        <b/>
        <sz val="9"/>
        <rFont val="Arial"/>
        <family val="2"/>
        <charset val="238"/>
      </rPr>
      <t>Tablica 1.</t>
    </r>
    <r>
      <rPr>
        <sz val="9"/>
        <rFont val="Arial"/>
        <family val="2"/>
        <charset val="238"/>
      </rPr>
      <t xml:space="preserve">  Osnovni financijski rezultati poslovanja poduzetnika u djelatnosti NKD 01.21 i 11.02 u 2018. godini (iznosi u tisućama kuna, prosječne plaće u kunama)</t>
    </r>
  </si>
  <si>
    <t>VUKOVARSKO-SRIJEMSKA</t>
  </si>
  <si>
    <t>DUBROVAČKO-NERETVANSKA</t>
  </si>
  <si>
    <t>ISTARSKA</t>
  </si>
  <si>
    <t>KRAPINSKO-ZAGORSKA</t>
  </si>
  <si>
    <t>GRAD ZAGREB</t>
  </si>
  <si>
    <t>BJELOVARSKO-BILOGORSKA</t>
  </si>
  <si>
    <t>POŽEŠKO-SLAVONSKA</t>
  </si>
  <si>
    <t>ZADARSKA</t>
  </si>
  <si>
    <t>MEĐIMURSKA</t>
  </si>
  <si>
    <t>VIROVITIČKO-PODRAVSKA</t>
  </si>
  <si>
    <t>SPLITSKO-DALMATINSKA</t>
  </si>
  <si>
    <t>ZAGREBAČKA</t>
  </si>
  <si>
    <t>VARAŽDINSKA</t>
  </si>
  <si>
    <t>OSJEČKO-BARANJSKA</t>
  </si>
  <si>
    <t>ŠIBENSKO-KNINSKA</t>
  </si>
  <si>
    <t>BRODSKO-POSAVSKA</t>
  </si>
  <si>
    <t>LIČKO-SENJSKA</t>
  </si>
  <si>
    <t>KOPRIVNIČKO-KRIŽEVAČKA</t>
  </si>
  <si>
    <t>SISAČKO-MOSLAVAČKA</t>
  </si>
  <si>
    <t>PRIMORSKO-GORANSKA</t>
  </si>
  <si>
    <t>KARLOVAČKA</t>
  </si>
  <si>
    <t>Poreč</t>
  </si>
  <si>
    <t>AGROLAGUNA d.d.</t>
  </si>
  <si>
    <t>VINOPLOD- VINARIJA d.d.</t>
  </si>
  <si>
    <t>GIANFRANCO KOZLOVIĆ</t>
  </si>
  <si>
    <t>Udio u NKD 01.21</t>
  </si>
  <si>
    <t>Ukupno TOP pet poduzetnika po UP u djelatnosti 01.21</t>
  </si>
  <si>
    <t>Ilok</t>
  </si>
  <si>
    <t>Drniš</t>
  </si>
  <si>
    <t>Erdut</t>
  </si>
  <si>
    <t>Blato</t>
  </si>
  <si>
    <t>Buje</t>
  </si>
  <si>
    <t>01523004193</t>
  </si>
  <si>
    <t>00307094055</t>
  </si>
  <si>
    <t>ILOČKI PODRUMI d.d.</t>
  </si>
  <si>
    <t>DALMACIJAVINO SPLIT d.o.o.</t>
  </si>
  <si>
    <t>ERDUTSKI VINOGRADI d.o.o.</t>
  </si>
  <si>
    <t>BLATO1902 d.d.</t>
  </si>
  <si>
    <t>2008.</t>
  </si>
  <si>
    <t>Indeks
2018./2008.</t>
  </si>
  <si>
    <t>Godina</t>
  </si>
  <si>
    <t xml:space="preserve">Broj poduzetnika </t>
  </si>
  <si>
    <t>Ukupan prihod</t>
  </si>
  <si>
    <t>Prihod po poduzetniku</t>
  </si>
  <si>
    <t>Prihod po zaposl.</t>
  </si>
  <si>
    <t>Neto dobit/gubitak</t>
  </si>
  <si>
    <t>Prosječna mjeseč. neto plaća po zaposlenom</t>
  </si>
  <si>
    <t>Izvor: Fina, Registar godišnjih financijskih izvještaja, obrada GFI-a za statističke i druge potrebe</t>
  </si>
  <si>
    <r>
      <t xml:space="preserve">Tablica 2. </t>
    </r>
    <r>
      <rPr>
        <sz val="9"/>
        <color rgb="FF17365D"/>
        <rFont val="Arial"/>
        <family val="2"/>
        <charset val="238"/>
      </rPr>
      <t>Broj poduzetnika i zaposlenih, ukupan prihod, neto dobit/gubitak i prosječna mjesečna plaća u djelatnosti NKD 01.21 i 11.02 u 2008. i 2018. godini (iznosi u tisućama kuna, prosječne plaće u kunama)</t>
    </r>
  </si>
  <si>
    <t>Djelatnost</t>
  </si>
  <si>
    <t>NKD 01.21</t>
  </si>
  <si>
    <t>NKD 11.02</t>
  </si>
  <si>
    <r>
      <rPr>
        <b/>
        <sz val="9"/>
        <color theme="1"/>
        <rFont val="Arial"/>
        <family val="2"/>
        <charset val="238"/>
      </rPr>
      <t xml:space="preserve">Tablica 4. </t>
    </r>
    <r>
      <rPr>
        <sz val="9"/>
        <color theme="1"/>
        <rFont val="Arial"/>
        <family val="2"/>
        <charset val="238"/>
      </rPr>
      <t>Rang lista TOP pet poduzetnika po ukupnom prihodu u 2018. godini, u djelatnosti uzgoja grožđa (iznosi u tisućama kuna)</t>
    </r>
  </si>
  <si>
    <r>
      <rPr>
        <b/>
        <sz val="9"/>
        <color theme="1"/>
        <rFont val="Arial"/>
        <family val="2"/>
        <charset val="238"/>
      </rPr>
      <t>Tablica 3.</t>
    </r>
    <r>
      <rPr>
        <sz val="9"/>
        <color theme="1"/>
        <rFont val="Arial"/>
        <family val="2"/>
        <charset val="238"/>
      </rPr>
      <t xml:space="preserve"> Rang lista TOP pet poduzetnika po ukupnom prihodu u 2018. g., u djelat. proizvodnje vina od grožđa (iznosi u tisućama kuna)</t>
    </r>
  </si>
  <si>
    <t>Šifra i naziv županije</t>
  </si>
  <si>
    <t>Troškovi osoblja</t>
  </si>
  <si>
    <t>Neto nadnice i plaće</t>
  </si>
  <si>
    <t>Prosječan broj zaposlenih na bazi sati rada</t>
  </si>
  <si>
    <t>Žup.</t>
  </si>
  <si>
    <t>Naziv županije</t>
  </si>
  <si>
    <t>svih</t>
  </si>
  <si>
    <t>dobitaša</t>
  </si>
  <si>
    <t>gubitaša</t>
  </si>
  <si>
    <t>&gt;&gt;100</t>
  </si>
  <si>
    <t>UKUPNO SVE ŽUPANIJE</t>
  </si>
  <si>
    <t>Tablica x. Osnovni podaci poslovanja poduzetnika po županijama za 2018. godinu</t>
  </si>
  <si>
    <r>
      <rPr>
        <b/>
        <sz val="9"/>
        <rFont val="Arial"/>
        <family val="2"/>
        <charset val="238"/>
      </rPr>
      <t>Tablica x.</t>
    </r>
    <r>
      <rPr>
        <sz val="9"/>
        <rFont val="Arial"/>
        <family val="2"/>
        <charset val="238"/>
      </rPr>
      <t xml:space="preserve">  Osnovni financijski rezultati poslovanja poduzetnika u djelatnosti NKD 01.21 i 11.02 u 2008. i 2018. godini (iznosi u tisućama kuna, prosječne plaće u kunama)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</si>
</sst>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,##0.0"/>
    <numFmt numFmtId="166" formatCode="0.0"/>
  </numFmts>
  <fonts count="35" x14ac:knownFonts="1">
    <font>
      <sz val="11"/>
      <color theme="1"/>
      <name val="Calibri"/>
      <family val="2"/>
      <charset val="238"/>
      <scheme val="minor"/>
    </font>
    <font>
      <sz val="8"/>
      <color rgb="FF17365D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10"/>
      <color rgb="FF00206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rgb="FF17365D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indexed="56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8"/>
      <color rgb="FF244061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10"/>
      <name val="MS Sans Serif"/>
      <family val="2"/>
      <charset val="238"/>
    </font>
    <font>
      <sz val="9"/>
      <color rgb="FF003366"/>
      <name val="Arial"/>
      <family val="2"/>
      <charset val="238"/>
    </font>
    <font>
      <sz val="9"/>
      <color rgb="FF16365C"/>
      <name val="Arial"/>
      <family val="2"/>
      <charset val="238"/>
    </font>
    <font>
      <b/>
      <sz val="9"/>
      <color rgb="FF003366"/>
      <name val="Arial"/>
      <family val="2"/>
      <charset val="238"/>
    </font>
    <font>
      <b/>
      <sz val="9"/>
      <color rgb="FF16365C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00FF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0"/>
      <name val="MS Sans Serif"/>
      <charset val="238"/>
    </font>
    <font>
      <sz val="11"/>
      <color theme="1"/>
      <name val="Calibri"/>
    </font>
    <font>
      <sz val="9"/>
      <color rgb="FFFF0000"/>
      <name val="Arial"/>
      <family val="2"/>
      <charset val="238"/>
    </font>
    <font>
      <sz val="11"/>
      <color theme="1"/>
      <name val="Calibri"/>
      <family val="2"/>
      <scheme val="minor"/>
    </font>
    <font>
      <sz val="9"/>
      <color rgb="FF17365D"/>
      <name val="Arial"/>
      <family val="2"/>
      <charset val="238"/>
    </font>
    <font>
      <b/>
      <sz val="8.5"/>
      <color rgb="FF16365C"/>
      <name val="Arial"/>
      <family val="2"/>
      <charset val="238"/>
    </font>
    <font>
      <i/>
      <sz val="8"/>
      <color rgb="FF17365D"/>
      <name val="Arial"/>
      <family val="2"/>
      <charset val="238"/>
    </font>
    <font>
      <b/>
      <sz val="9"/>
      <color theme="4" tint="-0.249977111117893"/>
      <name val="Arial"/>
      <family val="2"/>
      <charset val="238"/>
    </font>
    <font>
      <sz val="9"/>
      <color theme="4" tint="-0.249977111117893"/>
      <name val="Arial"/>
      <family val="2"/>
      <charset val="238"/>
    </font>
    <font>
      <b/>
      <sz val="9"/>
      <color indexed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 style="thin">
        <color theme="0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double">
        <color theme="0"/>
      </bottom>
      <diagonal/>
    </border>
    <border>
      <left style="thin">
        <color theme="0"/>
      </left>
      <right style="thin">
        <color theme="0"/>
      </right>
      <top/>
      <bottom style="double">
        <color theme="0"/>
      </bottom>
      <diagonal/>
    </border>
  </borders>
  <cellStyleXfs count="20">
    <xf numFmtId="0" fontId="0" fillId="0" borderId="0"/>
    <xf numFmtId="0" fontId="5" fillId="0" borderId="0"/>
    <xf numFmtId="0" fontId="6" fillId="0" borderId="0"/>
    <xf numFmtId="0" fontId="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24" fillId="0" borderId="0" applyNumberFormat="0" applyFill="0" applyBorder="0" applyAlignment="0" applyProtection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15" fillId="0" borderId="0"/>
    <xf numFmtId="0" fontId="6" fillId="0" borderId="0"/>
    <xf numFmtId="0" fontId="25" fillId="0" borderId="0"/>
    <xf numFmtId="0" fontId="26" fillId="0" borderId="0"/>
    <xf numFmtId="0" fontId="28" fillId="0" borderId="0"/>
  </cellStyleXfs>
  <cellXfs count="102"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/>
    <xf numFmtId="0" fontId="0" fillId="0" borderId="0" xfId="0"/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5" fillId="0" borderId="0" xfId="3"/>
    <xf numFmtId="0" fontId="12" fillId="0" borderId="0" xfId="3" applyFont="1"/>
    <xf numFmtId="0" fontId="7" fillId="0" borderId="0" xfId="3" applyFont="1" applyAlignment="1">
      <alignment horizontal="left" vertical="center" indent="8"/>
    </xf>
    <xf numFmtId="0" fontId="1" fillId="0" borderId="0" xfId="3" applyFont="1" applyAlignment="1">
      <alignment horizontal="left" vertical="center" indent="8"/>
    </xf>
    <xf numFmtId="0" fontId="8" fillId="0" borderId="0" xfId="3" applyFont="1"/>
    <xf numFmtId="0" fontId="0" fillId="0" borderId="0" xfId="0" applyAlignment="1"/>
    <xf numFmtId="0" fontId="14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/>
    </xf>
    <xf numFmtId="3" fontId="17" fillId="3" borderId="1" xfId="0" applyNumberFormat="1" applyFont="1" applyFill="1" applyBorder="1" applyAlignment="1">
      <alignment horizontal="right" vertical="center"/>
    </xf>
    <xf numFmtId="165" fontId="17" fillId="3" borderId="1" xfId="0" applyNumberFormat="1" applyFont="1" applyFill="1" applyBorder="1" applyAlignment="1">
      <alignment horizontal="right" vertical="center"/>
    </xf>
    <xf numFmtId="0" fontId="16" fillId="0" borderId="3" xfId="0" applyFont="1" applyBorder="1" applyAlignment="1">
      <alignment vertical="center"/>
    </xf>
    <xf numFmtId="3" fontId="17" fillId="0" borderId="3" xfId="0" applyNumberFormat="1" applyFont="1" applyBorder="1" applyAlignment="1">
      <alignment horizontal="right" vertical="center"/>
    </xf>
    <xf numFmtId="165" fontId="17" fillId="0" borderId="3" xfId="0" applyNumberFormat="1" applyFont="1" applyBorder="1" applyAlignment="1">
      <alignment horizontal="right" vertical="center"/>
    </xf>
    <xf numFmtId="0" fontId="16" fillId="0" borderId="4" xfId="0" applyFont="1" applyBorder="1" applyAlignment="1">
      <alignment vertical="center"/>
    </xf>
    <xf numFmtId="3" fontId="17" fillId="0" borderId="4" xfId="0" applyNumberFormat="1" applyFont="1" applyBorder="1" applyAlignment="1">
      <alignment horizontal="right" vertical="center"/>
    </xf>
    <xf numFmtId="165" fontId="17" fillId="0" borderId="4" xfId="0" applyNumberFormat="1" applyFont="1" applyBorder="1" applyAlignment="1">
      <alignment horizontal="right" vertical="center"/>
    </xf>
    <xf numFmtId="0" fontId="18" fillId="0" borderId="4" xfId="0" applyFont="1" applyBorder="1" applyAlignment="1">
      <alignment vertical="center" wrapText="1"/>
    </xf>
    <xf numFmtId="3" fontId="19" fillId="0" borderId="4" xfId="0" applyNumberFormat="1" applyFont="1" applyBorder="1" applyAlignment="1">
      <alignment horizontal="right" vertical="center"/>
    </xf>
    <xf numFmtId="165" fontId="19" fillId="0" borderId="4" xfId="0" applyNumberFormat="1" applyFont="1" applyBorder="1" applyAlignment="1">
      <alignment horizontal="right" vertical="center"/>
    </xf>
    <xf numFmtId="3" fontId="20" fillId="0" borderId="4" xfId="0" applyNumberFormat="1" applyFont="1" applyBorder="1" applyAlignment="1">
      <alignment horizontal="right" vertical="center"/>
    </xf>
    <xf numFmtId="0" fontId="16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vertical="center"/>
    </xf>
    <xf numFmtId="3" fontId="16" fillId="0" borderId="5" xfId="0" applyNumberFormat="1" applyFont="1" applyBorder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3" fontId="16" fillId="0" borderId="2" xfId="0" applyNumberFormat="1" applyFont="1" applyBorder="1" applyAlignment="1">
      <alignment horizontal="right" vertical="center"/>
    </xf>
    <xf numFmtId="0" fontId="16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3" fontId="16" fillId="0" borderId="6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3" fontId="18" fillId="4" borderId="1" xfId="0" applyNumberFormat="1" applyFont="1" applyFill="1" applyBorder="1" applyAlignment="1">
      <alignment horizontal="right" vertical="center"/>
    </xf>
    <xf numFmtId="164" fontId="17" fillId="0" borderId="5" xfId="0" applyNumberFormat="1" applyFont="1" applyBorder="1" applyAlignment="1">
      <alignment horizontal="right" vertical="center"/>
    </xf>
    <xf numFmtId="164" fontId="19" fillId="4" borderId="1" xfId="0" applyNumberFormat="1" applyFont="1" applyFill="1" applyBorder="1" applyAlignment="1">
      <alignment horizontal="right" vertical="center"/>
    </xf>
    <xf numFmtId="3" fontId="18" fillId="4" borderId="7" xfId="0" applyNumberFormat="1" applyFont="1" applyFill="1" applyBorder="1" applyAlignment="1">
      <alignment horizontal="right" vertical="center"/>
    </xf>
    <xf numFmtId="164" fontId="17" fillId="0" borderId="8" xfId="0" applyNumberFormat="1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21" fillId="0" borderId="0" xfId="0" applyFont="1" applyAlignment="1">
      <alignment horizontal="left"/>
    </xf>
    <xf numFmtId="0" fontId="16" fillId="0" borderId="2" xfId="0" quotePrefix="1" applyFont="1" applyBorder="1" applyAlignment="1">
      <alignment horizontal="center" vertical="center"/>
    </xf>
    <xf numFmtId="0" fontId="7" fillId="0" borderId="0" xfId="7" applyFont="1"/>
    <xf numFmtId="0" fontId="6" fillId="0" borderId="0" xfId="7"/>
    <xf numFmtId="0" fontId="7" fillId="0" borderId="0" xfId="7" applyFont="1" applyAlignment="1">
      <alignment horizontal="left" vertical="center" indent="8"/>
    </xf>
    <xf numFmtId="0" fontId="29" fillId="0" borderId="0" xfId="7" applyFont="1" applyAlignment="1">
      <alignment horizontal="left" vertical="center" indent="8"/>
    </xf>
    <xf numFmtId="0" fontId="8" fillId="0" borderId="0" xfId="7" applyFont="1" applyAlignment="1">
      <alignment horizontal="right"/>
    </xf>
    <xf numFmtId="0" fontId="2" fillId="0" borderId="0" xfId="7" applyFont="1"/>
    <xf numFmtId="0" fontId="30" fillId="5" borderId="1" xfId="7" applyFont="1" applyFill="1" applyBorder="1" applyAlignment="1">
      <alignment horizontal="center" vertical="center"/>
    </xf>
    <xf numFmtId="3" fontId="17" fillId="5" borderId="1" xfId="7" applyNumberFormat="1" applyFont="1" applyFill="1" applyBorder="1" applyAlignment="1">
      <alignment horizontal="right" vertical="center"/>
    </xf>
    <xf numFmtId="0" fontId="31" fillId="0" borderId="0" xfId="7" applyFont="1" applyAlignment="1">
      <alignment vertical="center"/>
    </xf>
    <xf numFmtId="3" fontId="17" fillId="5" borderId="12" xfId="7" applyNumberFormat="1" applyFont="1" applyFill="1" applyBorder="1" applyAlignment="1">
      <alignment horizontal="right" vertical="center"/>
    </xf>
    <xf numFmtId="0" fontId="30" fillId="5" borderId="12" xfId="7" applyFont="1" applyFill="1" applyBorder="1" applyAlignment="1">
      <alignment horizontal="center" vertical="center"/>
    </xf>
    <xf numFmtId="0" fontId="30" fillId="6" borderId="10" xfId="7" applyFont="1" applyFill="1" applyBorder="1" applyAlignment="1">
      <alignment horizontal="center" vertical="center"/>
    </xf>
    <xf numFmtId="3" fontId="17" fillId="6" borderId="10" xfId="7" applyNumberFormat="1" applyFont="1" applyFill="1" applyBorder="1" applyAlignment="1">
      <alignment horizontal="right" vertical="center"/>
    </xf>
    <xf numFmtId="0" fontId="30" fillId="6" borderId="1" xfId="7" applyFont="1" applyFill="1" applyBorder="1" applyAlignment="1">
      <alignment horizontal="center" vertical="center"/>
    </xf>
    <xf numFmtId="3" fontId="17" fillId="6" borderId="1" xfId="7" applyNumberFormat="1" applyFont="1" applyFill="1" applyBorder="1" applyAlignment="1">
      <alignment horizontal="right" vertical="center"/>
    </xf>
    <xf numFmtId="3" fontId="27" fillId="6" borderId="10" xfId="7" applyNumberFormat="1" applyFont="1" applyFill="1" applyBorder="1" applyAlignment="1">
      <alignment horizontal="right" vertical="center"/>
    </xf>
    <xf numFmtId="3" fontId="27" fillId="6" borderId="1" xfId="7" applyNumberFormat="1" applyFont="1" applyFill="1" applyBorder="1" applyAlignment="1">
      <alignment horizontal="right" vertical="center"/>
    </xf>
    <xf numFmtId="0" fontId="14" fillId="2" borderId="1" xfId="7" applyFont="1" applyFill="1" applyBorder="1" applyAlignment="1">
      <alignment horizontal="center" vertical="center" wrapText="1"/>
    </xf>
    <xf numFmtId="3" fontId="6" fillId="0" borderId="0" xfId="7" applyNumberFormat="1"/>
    <xf numFmtId="166" fontId="6" fillId="0" borderId="0" xfId="7" applyNumberFormat="1"/>
    <xf numFmtId="165" fontId="0" fillId="0" borderId="0" xfId="0" applyNumberFormat="1"/>
    <xf numFmtId="166" fontId="0" fillId="0" borderId="0" xfId="0" applyNumberFormat="1"/>
    <xf numFmtId="1" fontId="0" fillId="0" borderId="0" xfId="0" applyNumberFormat="1"/>
    <xf numFmtId="0" fontId="2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11" fillId="0" borderId="0" xfId="0" applyFont="1"/>
    <xf numFmtId="3" fontId="10" fillId="8" borderId="1" xfId="0" applyNumberFormat="1" applyFont="1" applyFill="1" applyBorder="1" applyAlignment="1">
      <alignment vertical="center" wrapText="1"/>
    </xf>
    <xf numFmtId="3" fontId="10" fillId="8" borderId="1" xfId="0" applyNumberFormat="1" applyFont="1" applyFill="1" applyBorder="1" applyAlignment="1">
      <alignment horizontal="right" vertical="center" wrapText="1"/>
    </xf>
    <xf numFmtId="165" fontId="10" fillId="8" borderId="1" xfId="0" applyNumberFormat="1" applyFont="1" applyFill="1" applyBorder="1" applyAlignment="1">
      <alignment horizontal="right" vertical="center" wrapText="1"/>
    </xf>
    <xf numFmtId="3" fontId="10" fillId="7" borderId="1" xfId="0" applyNumberFormat="1" applyFont="1" applyFill="1" applyBorder="1" applyAlignment="1">
      <alignment vertical="center" wrapText="1"/>
    </xf>
    <xf numFmtId="3" fontId="10" fillId="7" borderId="1" xfId="0" applyNumberFormat="1" applyFont="1" applyFill="1" applyBorder="1" applyAlignment="1">
      <alignment horizontal="right" vertical="center" wrapText="1"/>
    </xf>
    <xf numFmtId="165" fontId="10" fillId="7" borderId="1" xfId="0" applyNumberFormat="1" applyFont="1" applyFill="1" applyBorder="1" applyAlignment="1">
      <alignment horizontal="right" vertical="center" wrapText="1"/>
    </xf>
    <xf numFmtId="3" fontId="10" fillId="8" borderId="9" xfId="0" applyNumberFormat="1" applyFont="1" applyFill="1" applyBorder="1" applyAlignment="1">
      <alignment vertical="center" wrapText="1"/>
    </xf>
    <xf numFmtId="3" fontId="10" fillId="8" borderId="9" xfId="0" applyNumberFormat="1" applyFont="1" applyFill="1" applyBorder="1" applyAlignment="1">
      <alignment horizontal="right" vertical="center" wrapText="1"/>
    </xf>
    <xf numFmtId="165" fontId="10" fillId="8" borderId="9" xfId="0" applyNumberFormat="1" applyFont="1" applyFill="1" applyBorder="1" applyAlignment="1">
      <alignment horizontal="right" vertical="center" wrapText="1"/>
    </xf>
    <xf numFmtId="0" fontId="11" fillId="0" borderId="1" xfId="0" applyFont="1" applyBorder="1"/>
    <xf numFmtId="3" fontId="11" fillId="0" borderId="0" xfId="0" applyNumberFormat="1" applyFont="1"/>
    <xf numFmtId="0" fontId="23" fillId="0" borderId="0" xfId="0" applyFont="1" applyAlignment="1"/>
    <xf numFmtId="0" fontId="32" fillId="0" borderId="0" xfId="0" applyFont="1" applyAlignment="1"/>
    <xf numFmtId="0" fontId="33" fillId="0" borderId="0" xfId="0" applyFont="1"/>
    <xf numFmtId="0" fontId="34" fillId="2" borderId="1" xfId="0" applyFont="1" applyFill="1" applyBorder="1" applyAlignment="1">
      <alignment horizontal="center" vertical="center" wrapText="1"/>
    </xf>
    <xf numFmtId="3" fontId="34" fillId="2" borderId="1" xfId="0" applyNumberFormat="1" applyFont="1" applyFill="1" applyBorder="1" applyAlignment="1">
      <alignment vertical="center" wrapText="1"/>
    </xf>
    <xf numFmtId="3" fontId="34" fillId="2" borderId="1" xfId="0" applyNumberFormat="1" applyFont="1" applyFill="1" applyBorder="1" applyAlignment="1">
      <alignment horizontal="right" vertical="center" wrapText="1"/>
    </xf>
    <xf numFmtId="165" fontId="34" fillId="2" borderId="1" xfId="0" applyNumberFormat="1" applyFont="1" applyFill="1" applyBorder="1" applyAlignment="1">
      <alignment horizontal="right" vertical="center" wrapText="1"/>
    </xf>
    <xf numFmtId="3" fontId="10" fillId="7" borderId="10" xfId="0" applyNumberFormat="1" applyFont="1" applyFill="1" applyBorder="1" applyAlignment="1">
      <alignment vertical="center" wrapText="1"/>
    </xf>
    <xf numFmtId="3" fontId="10" fillId="8" borderId="10" xfId="0" applyNumberFormat="1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30" fillId="5" borderId="9" xfId="7" applyFont="1" applyFill="1" applyBorder="1" applyAlignment="1">
      <alignment horizontal="center" vertical="center"/>
    </xf>
    <xf numFmtId="0" fontId="30" fillId="5" borderId="13" xfId="7" applyFont="1" applyFill="1" applyBorder="1" applyAlignment="1">
      <alignment horizontal="center" vertical="center"/>
    </xf>
    <xf numFmtId="0" fontId="30" fillId="6" borderId="11" xfId="7" applyFont="1" applyFill="1" applyBorder="1" applyAlignment="1">
      <alignment horizontal="center" vertical="center"/>
    </xf>
    <xf numFmtId="0" fontId="30" fillId="6" borderId="10" xfId="7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/>
    </xf>
    <xf numFmtId="0" fontId="34" fillId="2" borderId="1" xfId="0" applyFont="1" applyFill="1" applyBorder="1" applyAlignment="1">
      <alignment horizontal="center" vertical="center" wrapText="1"/>
    </xf>
  </cellXfs>
  <cellStyles count="20">
    <cellStyle name="Hiperveza 2" xfId="8"/>
    <cellStyle name="Normal 2" xfId="9"/>
    <cellStyle name="Normal 3" xfId="10"/>
    <cellStyle name="Normalno" xfId="0" builtinId="0"/>
    <cellStyle name="Normalno 10" xfId="7"/>
    <cellStyle name="Normalno 11" xfId="11"/>
    <cellStyle name="Normalno 12" xfId="17"/>
    <cellStyle name="Normalno 13" xfId="18"/>
    <cellStyle name="Normalno 2" xfId="1"/>
    <cellStyle name="Normalno 2 3" xfId="12"/>
    <cellStyle name="Normalno 2 3 2" xfId="13"/>
    <cellStyle name="Normalno 3" xfId="2"/>
    <cellStyle name="Normalno 3 2" xfId="19"/>
    <cellStyle name="Normalno 4" xfId="4"/>
    <cellStyle name="Normalno 5" xfId="3"/>
    <cellStyle name="Normalno 6" xfId="5"/>
    <cellStyle name="Normalno 7" xfId="14"/>
    <cellStyle name="Normalno 8" xfId="15"/>
    <cellStyle name="Normalno 9" xfId="16"/>
    <cellStyle name="Obično_200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66675</xdr:rowOff>
    </xdr:from>
    <xdr:to>
      <xdr:col>0</xdr:col>
      <xdr:colOff>1363940</xdr:colOff>
      <xdr:row>1</xdr:row>
      <xdr:rowOff>133350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66675"/>
          <a:ext cx="1202015" cy="257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95250</xdr:rowOff>
    </xdr:from>
    <xdr:to>
      <xdr:col>2</xdr:col>
      <xdr:colOff>10286</xdr:colOff>
      <xdr:row>1</xdr:row>
      <xdr:rowOff>120750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95250"/>
          <a:ext cx="1153285" cy="216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66675</xdr:rowOff>
    </xdr:from>
    <xdr:to>
      <xdr:col>0</xdr:col>
      <xdr:colOff>1363940</xdr:colOff>
      <xdr:row>1</xdr:row>
      <xdr:rowOff>133350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66675"/>
          <a:ext cx="1202015" cy="2571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161925</xdr:rowOff>
    </xdr:from>
    <xdr:to>
      <xdr:col>2</xdr:col>
      <xdr:colOff>133350</xdr:colOff>
      <xdr:row>2</xdr:row>
      <xdr:rowOff>60118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61925"/>
          <a:ext cx="1304925" cy="27919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161925</xdr:rowOff>
    </xdr:from>
    <xdr:to>
      <xdr:col>2</xdr:col>
      <xdr:colOff>133350</xdr:colOff>
      <xdr:row>2</xdr:row>
      <xdr:rowOff>60118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61925"/>
          <a:ext cx="1304925" cy="2791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zoomScaleNormal="100" workbookViewId="0">
      <selection activeCell="A4" sqref="A4"/>
    </sheetView>
  </sheetViews>
  <sheetFormatPr defaultRowHeight="15" x14ac:dyDescent="0.25"/>
  <cols>
    <col min="1" max="1" width="39.5703125" customWidth="1"/>
    <col min="2" max="2" width="11.7109375" customWidth="1"/>
    <col min="3" max="3" width="8.85546875" style="2" bestFit="1" customWidth="1"/>
    <col min="4" max="6" width="8.85546875" bestFit="1" customWidth="1"/>
    <col min="7" max="7" width="10.140625" customWidth="1"/>
    <col min="8" max="8" width="9.28515625" customWidth="1"/>
  </cols>
  <sheetData>
    <row r="1" spans="1:14" x14ac:dyDescent="0.25">
      <c r="A1" s="1"/>
      <c r="G1" s="6"/>
    </row>
    <row r="2" spans="1:14" s="2" customFormat="1" x14ac:dyDescent="0.25">
      <c r="A2" s="3"/>
    </row>
    <row r="3" spans="1:14" s="2" customFormat="1" x14ac:dyDescent="0.25">
      <c r="A3" s="44" t="s">
        <v>52</v>
      </c>
      <c r="B3" s="7"/>
      <c r="C3" s="7"/>
      <c r="D3" s="7"/>
      <c r="E3" s="7"/>
      <c r="F3" s="7"/>
      <c r="G3" s="7"/>
      <c r="H3" s="7"/>
    </row>
    <row r="4" spans="1:14" s="2" customFormat="1" x14ac:dyDescent="0.25">
      <c r="A4" s="3"/>
      <c r="F4" s="4"/>
    </row>
    <row r="5" spans="1:14" ht="24.75" customHeight="1" x14ac:dyDescent="0.25">
      <c r="A5" s="94" t="s">
        <v>0</v>
      </c>
      <c r="B5" s="94" t="s">
        <v>37</v>
      </c>
      <c r="C5" s="94"/>
      <c r="D5" s="94"/>
      <c r="E5" s="94" t="s">
        <v>41</v>
      </c>
      <c r="F5" s="94"/>
      <c r="G5" s="94"/>
      <c r="H5" s="5"/>
    </row>
    <row r="6" spans="1:14" x14ac:dyDescent="0.25">
      <c r="A6" s="94"/>
      <c r="B6" s="14" t="s">
        <v>28</v>
      </c>
      <c r="C6" s="14" t="s">
        <v>29</v>
      </c>
      <c r="D6" s="14" t="s">
        <v>38</v>
      </c>
      <c r="E6" s="14" t="s">
        <v>28</v>
      </c>
      <c r="F6" s="14" t="s">
        <v>29</v>
      </c>
      <c r="G6" s="14" t="s">
        <v>38</v>
      </c>
    </row>
    <row r="7" spans="1:14" x14ac:dyDescent="0.25">
      <c r="A7" s="15" t="s">
        <v>13</v>
      </c>
      <c r="B7" s="16"/>
      <c r="C7" s="16">
        <v>119</v>
      </c>
      <c r="D7" s="17" t="s">
        <v>1</v>
      </c>
      <c r="E7" s="16"/>
      <c r="F7" s="16">
        <v>252</v>
      </c>
      <c r="G7" s="17" t="s">
        <v>1</v>
      </c>
    </row>
    <row r="8" spans="1:14" x14ac:dyDescent="0.25">
      <c r="A8" s="15" t="s">
        <v>14</v>
      </c>
      <c r="B8" s="16">
        <v>84</v>
      </c>
      <c r="C8" s="16">
        <v>81</v>
      </c>
      <c r="D8" s="17">
        <v>96.428571428571431</v>
      </c>
      <c r="E8" s="16">
        <v>155</v>
      </c>
      <c r="F8" s="16">
        <v>165</v>
      </c>
      <c r="G8" s="17">
        <v>106.45161290322579</v>
      </c>
      <c r="H8" s="67"/>
      <c r="J8" s="67"/>
    </row>
    <row r="9" spans="1:14" x14ac:dyDescent="0.25">
      <c r="A9" s="15" t="s">
        <v>15</v>
      </c>
      <c r="B9" s="16">
        <v>32</v>
      </c>
      <c r="C9" s="16">
        <v>38</v>
      </c>
      <c r="D9" s="17">
        <v>118.75</v>
      </c>
      <c r="E9" s="16">
        <v>79</v>
      </c>
      <c r="F9" s="16">
        <v>87</v>
      </c>
      <c r="G9" s="17">
        <v>110.12658227848102</v>
      </c>
      <c r="H9" s="67"/>
      <c r="J9" s="67"/>
      <c r="K9" s="5"/>
      <c r="L9" s="5"/>
      <c r="M9" s="5"/>
      <c r="N9" s="5"/>
    </row>
    <row r="10" spans="1:14" x14ac:dyDescent="0.25">
      <c r="A10" s="18" t="s">
        <v>3</v>
      </c>
      <c r="B10" s="19">
        <v>857</v>
      </c>
      <c r="C10" s="19">
        <v>858</v>
      </c>
      <c r="D10" s="20">
        <v>100.11668611435238</v>
      </c>
      <c r="E10" s="19">
        <v>1284</v>
      </c>
      <c r="F10" s="19">
        <v>1292</v>
      </c>
      <c r="G10" s="20">
        <v>100.62305295950156</v>
      </c>
      <c r="K10" s="5"/>
      <c r="L10" s="5"/>
      <c r="M10" s="5"/>
      <c r="N10" s="5"/>
    </row>
    <row r="11" spans="1:14" x14ac:dyDescent="0.25">
      <c r="A11" s="21" t="s">
        <v>16</v>
      </c>
      <c r="B11" s="22">
        <v>389378.62800000003</v>
      </c>
      <c r="C11" s="22">
        <v>428764.5</v>
      </c>
      <c r="D11" s="23">
        <v>110.11505747048859</v>
      </c>
      <c r="E11" s="22">
        <v>641876.90099999995</v>
      </c>
      <c r="F11" s="22">
        <v>658326.08200000005</v>
      </c>
      <c r="G11" s="23">
        <v>102.56266909969393</v>
      </c>
      <c r="K11" s="5"/>
      <c r="L11" s="5"/>
      <c r="M11" s="5"/>
      <c r="N11" s="5"/>
    </row>
    <row r="12" spans="1:14" x14ac:dyDescent="0.25">
      <c r="A12" s="21" t="s">
        <v>17</v>
      </c>
      <c r="B12" s="22">
        <v>369408.77299999999</v>
      </c>
      <c r="C12" s="22">
        <v>417300.43699999998</v>
      </c>
      <c r="D12" s="23">
        <v>112.96440894217746</v>
      </c>
      <c r="E12" s="22">
        <v>686059.49600000004</v>
      </c>
      <c r="F12" s="22">
        <v>665369.29399999999</v>
      </c>
      <c r="G12" s="23">
        <v>96.984197125667365</v>
      </c>
      <c r="H12" s="66"/>
      <c r="K12" s="5"/>
      <c r="L12" s="5"/>
      <c r="M12" s="5"/>
      <c r="N12" s="5"/>
    </row>
    <row r="13" spans="1:14" x14ac:dyDescent="0.25">
      <c r="A13" s="21" t="s">
        <v>18</v>
      </c>
      <c r="B13" s="22">
        <v>27139.596000000001</v>
      </c>
      <c r="C13" s="22">
        <v>30887.022000000001</v>
      </c>
      <c r="D13" s="23">
        <v>113.80796530648429</v>
      </c>
      <c r="E13" s="22">
        <v>37774.546000000002</v>
      </c>
      <c r="F13" s="22">
        <v>39502.722000000002</v>
      </c>
      <c r="G13" s="23">
        <v>104.57497490505909</v>
      </c>
      <c r="K13" s="5"/>
      <c r="L13" s="5"/>
      <c r="M13" s="5"/>
      <c r="N13" s="5"/>
    </row>
    <row r="14" spans="1:14" x14ac:dyDescent="0.25">
      <c r="A14" s="21" t="s">
        <v>19</v>
      </c>
      <c r="B14" s="22">
        <v>7169.741</v>
      </c>
      <c r="C14" s="22">
        <v>19422.958999999999</v>
      </c>
      <c r="D14" s="23">
        <v>270.90182197655395</v>
      </c>
      <c r="E14" s="22">
        <v>81957.141000000003</v>
      </c>
      <c r="F14" s="22">
        <v>46545.934000000001</v>
      </c>
      <c r="G14" s="23">
        <v>56.793018194717163</v>
      </c>
      <c r="K14" s="5"/>
      <c r="L14" s="5"/>
      <c r="M14" s="5"/>
      <c r="N14" s="5"/>
    </row>
    <row r="15" spans="1:14" x14ac:dyDescent="0.25">
      <c r="A15" s="21" t="s">
        <v>20</v>
      </c>
      <c r="B15" s="22">
        <v>3592.8440000000001</v>
      </c>
      <c r="C15" s="22">
        <v>3393.4050000000002</v>
      </c>
      <c r="D15" s="23">
        <v>94.448993610632698</v>
      </c>
      <c r="E15" s="22">
        <v>5038.0420000000004</v>
      </c>
      <c r="F15" s="22">
        <v>6507.6469999999999</v>
      </c>
      <c r="G15" s="23">
        <v>129.17016174140667</v>
      </c>
      <c r="K15" s="5"/>
      <c r="L15" s="5"/>
      <c r="M15" s="5"/>
      <c r="N15" s="5"/>
    </row>
    <row r="16" spans="1:14" x14ac:dyDescent="0.25">
      <c r="A16" s="21" t="s">
        <v>21</v>
      </c>
      <c r="B16" s="22">
        <v>23546.752</v>
      </c>
      <c r="C16" s="22">
        <v>27493.616999999998</v>
      </c>
      <c r="D16" s="23">
        <v>116.76182345658543</v>
      </c>
      <c r="E16" s="22">
        <v>32807.298999999999</v>
      </c>
      <c r="F16" s="22">
        <v>32995.49</v>
      </c>
      <c r="G16" s="23">
        <v>100.57362539964048</v>
      </c>
      <c r="K16" s="5"/>
      <c r="L16" s="5"/>
      <c r="M16" s="5"/>
      <c r="N16" s="5"/>
    </row>
    <row r="17" spans="1:10" x14ac:dyDescent="0.25">
      <c r="A17" s="21" t="s">
        <v>22</v>
      </c>
      <c r="B17" s="22">
        <v>7169.741</v>
      </c>
      <c r="C17" s="22">
        <v>19422.958999999999</v>
      </c>
      <c r="D17" s="23">
        <v>270.90182197655395</v>
      </c>
      <c r="E17" s="22">
        <v>82027.936000000002</v>
      </c>
      <c r="F17" s="22">
        <v>46546.349000000002</v>
      </c>
      <c r="G17" s="23">
        <v>56.744508358713311</v>
      </c>
      <c r="H17" s="66"/>
      <c r="J17" s="66"/>
    </row>
    <row r="18" spans="1:10" ht="24" x14ac:dyDescent="0.25">
      <c r="A18" s="24" t="s">
        <v>39</v>
      </c>
      <c r="B18" s="25">
        <v>16377.011</v>
      </c>
      <c r="C18" s="25">
        <v>8070.6580000000004</v>
      </c>
      <c r="D18" s="26">
        <v>49.28040898305558</v>
      </c>
      <c r="E18" s="27">
        <v>-49220.637000000002</v>
      </c>
      <c r="F18" s="27">
        <v>-13550.859</v>
      </c>
      <c r="G18" s="26">
        <v>27.530848493488612</v>
      </c>
      <c r="H18" s="66"/>
      <c r="J18" s="66"/>
    </row>
    <row r="19" spans="1:10" x14ac:dyDescent="0.25">
      <c r="A19" s="21" t="s">
        <v>25</v>
      </c>
      <c r="B19" s="22">
        <v>26845.83</v>
      </c>
      <c r="C19" s="22">
        <v>25255.297999999999</v>
      </c>
      <c r="D19" s="23">
        <v>94.075310765210091</v>
      </c>
      <c r="E19" s="22">
        <v>26885.420999999998</v>
      </c>
      <c r="F19" s="22">
        <v>31592.859</v>
      </c>
      <c r="G19" s="23">
        <v>117.50925901439298</v>
      </c>
    </row>
    <row r="20" spans="1:10" x14ac:dyDescent="0.25">
      <c r="A20" s="21" t="s">
        <v>26</v>
      </c>
      <c r="B20" s="22">
        <v>21175.155999999999</v>
      </c>
      <c r="C20" s="22">
        <v>20260.758999999998</v>
      </c>
      <c r="D20" s="23">
        <v>95.681746099060618</v>
      </c>
      <c r="E20" s="22">
        <v>13767.878000000001</v>
      </c>
      <c r="F20" s="22">
        <v>14043.212</v>
      </c>
      <c r="G20" s="23">
        <v>101.99982887704262</v>
      </c>
      <c r="I20" s="66"/>
    </row>
    <row r="21" spans="1:10" x14ac:dyDescent="0.25">
      <c r="A21" s="21" t="s">
        <v>27</v>
      </c>
      <c r="B21" s="22">
        <v>5670.674</v>
      </c>
      <c r="C21" s="22">
        <v>4994.5389999999998</v>
      </c>
      <c r="D21" s="23">
        <v>88.076637803548579</v>
      </c>
      <c r="E21" s="22">
        <v>13117.543</v>
      </c>
      <c r="F21" s="22">
        <v>17549.647000000001</v>
      </c>
      <c r="G21" s="23">
        <v>133.78760793846837</v>
      </c>
      <c r="I21" s="66"/>
    </row>
    <row r="22" spans="1:10" x14ac:dyDescent="0.25">
      <c r="A22" s="21" t="s">
        <v>40</v>
      </c>
      <c r="B22" s="22">
        <v>3926.819</v>
      </c>
      <c r="C22" s="22">
        <v>7049.3980000000001</v>
      </c>
      <c r="D22" s="23">
        <v>179.51930048214598</v>
      </c>
      <c r="E22" s="22">
        <v>35850.745999999999</v>
      </c>
      <c r="F22" s="22">
        <v>23627.065999999999</v>
      </c>
      <c r="G22" s="23">
        <v>65.903973100029773</v>
      </c>
      <c r="H22" s="66"/>
      <c r="I22" s="66"/>
    </row>
    <row r="23" spans="1:10" x14ac:dyDescent="0.25">
      <c r="A23" s="21" t="s">
        <v>24</v>
      </c>
      <c r="B23" s="22">
        <v>4641.0253792298718</v>
      </c>
      <c r="C23" s="22">
        <v>5019.8501359751363</v>
      </c>
      <c r="D23" s="23">
        <v>108.16252284334904</v>
      </c>
      <c r="E23" s="22">
        <v>4548.4103712357219</v>
      </c>
      <c r="F23" s="22">
        <v>4897.0129643962846</v>
      </c>
      <c r="G23" s="23">
        <v>107.66427311319875</v>
      </c>
    </row>
    <row r="25" spans="1:10" x14ac:dyDescent="0.25">
      <c r="A25" s="43" t="s">
        <v>30</v>
      </c>
      <c r="B25" s="13"/>
      <c r="C25" s="13"/>
      <c r="D25" s="13"/>
      <c r="E25" s="13"/>
      <c r="F25" s="13"/>
      <c r="G25" s="13"/>
    </row>
  </sheetData>
  <mergeCells count="3">
    <mergeCell ref="A5:A6"/>
    <mergeCell ref="B5:D5"/>
    <mergeCell ref="E5:G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1"/>
  <sheetViews>
    <sheetView workbookViewId="0">
      <selection activeCell="A14" sqref="A14"/>
    </sheetView>
  </sheetViews>
  <sheetFormatPr defaultRowHeight="15" x14ac:dyDescent="0.25"/>
  <cols>
    <col min="1" max="1" width="8.42578125" style="47" customWidth="1"/>
    <col min="2" max="2" width="9.85546875" style="47" customWidth="1"/>
    <col min="3" max="3" width="11.42578125" style="47" customWidth="1"/>
    <col min="4" max="4" width="9.5703125" style="47" bestFit="1" customWidth="1"/>
    <col min="5" max="5" width="9.140625" style="47"/>
    <col min="6" max="6" width="11.85546875" style="47" customWidth="1"/>
    <col min="7" max="7" width="9.140625" style="47"/>
    <col min="8" max="8" width="12" style="47" customWidth="1"/>
    <col min="9" max="9" width="15.28515625" style="47" customWidth="1"/>
    <col min="10" max="16384" width="9.140625" style="47"/>
  </cols>
  <sheetData>
    <row r="3" spans="1:13" x14ac:dyDescent="0.25">
      <c r="A3" s="46" t="s">
        <v>101</v>
      </c>
      <c r="B3" s="46"/>
      <c r="C3" s="46"/>
    </row>
    <row r="4" spans="1:13" x14ac:dyDescent="0.25">
      <c r="A4" s="48"/>
      <c r="B4" s="48"/>
      <c r="D4" s="49"/>
      <c r="H4" s="50"/>
      <c r="I4" s="51"/>
    </row>
    <row r="5" spans="1:13" ht="35.25" customHeight="1" x14ac:dyDescent="0.25">
      <c r="A5" s="63" t="s">
        <v>93</v>
      </c>
      <c r="B5" s="63" t="s">
        <v>102</v>
      </c>
      <c r="C5" s="63" t="s">
        <v>94</v>
      </c>
      <c r="D5" s="63" t="s">
        <v>3</v>
      </c>
      <c r="E5" s="63" t="s">
        <v>95</v>
      </c>
      <c r="F5" s="63" t="s">
        <v>96</v>
      </c>
      <c r="G5" s="63" t="s">
        <v>97</v>
      </c>
      <c r="H5" s="63" t="s">
        <v>98</v>
      </c>
      <c r="I5" s="63" t="s">
        <v>99</v>
      </c>
    </row>
    <row r="6" spans="1:13" x14ac:dyDescent="0.25">
      <c r="A6" s="52" t="s">
        <v>91</v>
      </c>
      <c r="B6" s="95" t="s">
        <v>103</v>
      </c>
      <c r="C6" s="53">
        <v>100</v>
      </c>
      <c r="D6" s="53">
        <v>1215</v>
      </c>
      <c r="E6" s="53">
        <v>456223.92300000001</v>
      </c>
      <c r="F6" s="53">
        <f>E6/C6</f>
        <v>4562.2392300000001</v>
      </c>
      <c r="G6" s="53">
        <f>E6/D6</f>
        <v>375.49294074074072</v>
      </c>
      <c r="H6" s="53">
        <v>11315.950999999999</v>
      </c>
      <c r="I6" s="53">
        <v>3929.166735253772</v>
      </c>
      <c r="K6" s="64"/>
      <c r="M6" s="65"/>
    </row>
    <row r="7" spans="1:13" ht="15.75" thickBot="1" x14ac:dyDescent="0.3">
      <c r="A7" s="56" t="s">
        <v>29</v>
      </c>
      <c r="B7" s="96"/>
      <c r="C7" s="55">
        <v>119</v>
      </c>
      <c r="D7" s="55">
        <v>858</v>
      </c>
      <c r="E7" s="55">
        <v>428764.5</v>
      </c>
      <c r="F7" s="55">
        <f>E7/C7</f>
        <v>3603.0630252100841</v>
      </c>
      <c r="G7" s="55">
        <f>E7/D7</f>
        <v>499.72552447552448</v>
      </c>
      <c r="H7" s="55">
        <v>8070.6580000000004</v>
      </c>
      <c r="I7" s="55">
        <v>5019.8501359751363</v>
      </c>
    </row>
    <row r="8" spans="1:13" ht="15.75" thickTop="1" x14ac:dyDescent="0.25">
      <c r="A8" s="57" t="s">
        <v>91</v>
      </c>
      <c r="B8" s="97" t="s">
        <v>104</v>
      </c>
      <c r="C8" s="58">
        <v>121</v>
      </c>
      <c r="D8" s="58">
        <v>1733</v>
      </c>
      <c r="E8" s="58">
        <v>791981.13800000004</v>
      </c>
      <c r="F8" s="58">
        <f>E8/C8</f>
        <v>6545.298661157025</v>
      </c>
      <c r="G8" s="58">
        <f t="shared" ref="G8" si="0">E8/D8</f>
        <v>457.00007963069822</v>
      </c>
      <c r="H8" s="61">
        <v>-106062.30100000001</v>
      </c>
      <c r="I8" s="58">
        <v>3922.9954798999806</v>
      </c>
      <c r="K8" s="64"/>
      <c r="M8" s="65"/>
    </row>
    <row r="9" spans="1:13" x14ac:dyDescent="0.25">
      <c r="A9" s="59" t="s">
        <v>29</v>
      </c>
      <c r="B9" s="98"/>
      <c r="C9" s="60">
        <v>252</v>
      </c>
      <c r="D9" s="60">
        <v>1292</v>
      </c>
      <c r="E9" s="60">
        <v>658326.08200000005</v>
      </c>
      <c r="F9" s="60">
        <f>E9/C9</f>
        <v>2612.4050873015876</v>
      </c>
      <c r="G9" s="60">
        <f>E9/D9</f>
        <v>509.54031114551088</v>
      </c>
      <c r="H9" s="62">
        <v>-13550.859</v>
      </c>
      <c r="I9" s="60">
        <v>4897.0129643962846</v>
      </c>
    </row>
    <row r="11" spans="1:13" x14ac:dyDescent="0.25">
      <c r="A11" s="54" t="s">
        <v>100</v>
      </c>
      <c r="B11" s="54"/>
    </row>
  </sheetData>
  <mergeCells count="2">
    <mergeCell ref="B6:B7"/>
    <mergeCell ref="B8:B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Normal="100" workbookViewId="0">
      <selection activeCell="A4" sqref="A4"/>
    </sheetView>
  </sheetViews>
  <sheetFormatPr defaultRowHeight="15" x14ac:dyDescent="0.25"/>
  <cols>
    <col min="1" max="1" width="39.5703125" style="5" customWidth="1"/>
    <col min="2" max="2" width="11.7109375" style="5" customWidth="1"/>
    <col min="3" max="6" width="8.85546875" style="5" bestFit="1" customWidth="1"/>
    <col min="7" max="7" width="10.140625" style="5" customWidth="1"/>
    <col min="8" max="8" width="9.28515625" style="5" customWidth="1"/>
    <col min="9" max="16384" width="9.140625" style="5"/>
  </cols>
  <sheetData>
    <row r="1" spans="1:10" x14ac:dyDescent="0.25">
      <c r="A1" s="3"/>
      <c r="G1" s="6"/>
    </row>
    <row r="2" spans="1:10" x14ac:dyDescent="0.25">
      <c r="A2" s="3"/>
    </row>
    <row r="3" spans="1:10" x14ac:dyDescent="0.25">
      <c r="A3" s="44" t="s">
        <v>119</v>
      </c>
      <c r="B3" s="7"/>
      <c r="C3" s="7"/>
      <c r="D3" s="7"/>
      <c r="E3" s="7"/>
      <c r="F3" s="7"/>
      <c r="G3" s="7"/>
      <c r="H3" s="7"/>
    </row>
    <row r="4" spans="1:10" x14ac:dyDescent="0.25">
      <c r="A4" s="3"/>
      <c r="F4" s="4"/>
    </row>
    <row r="5" spans="1:10" ht="24.75" customHeight="1" x14ac:dyDescent="0.25">
      <c r="A5" s="94" t="s">
        <v>0</v>
      </c>
      <c r="B5" s="94" t="s">
        <v>37</v>
      </c>
      <c r="C5" s="94"/>
      <c r="D5" s="94"/>
      <c r="E5" s="94" t="s">
        <v>41</v>
      </c>
      <c r="F5" s="94"/>
      <c r="G5" s="94"/>
    </row>
    <row r="6" spans="1:10" ht="24" customHeight="1" x14ac:dyDescent="0.25">
      <c r="A6" s="94"/>
      <c r="B6" s="14" t="s">
        <v>91</v>
      </c>
      <c r="C6" s="14" t="s">
        <v>29</v>
      </c>
      <c r="D6" s="14" t="s">
        <v>92</v>
      </c>
      <c r="E6" s="14" t="s">
        <v>91</v>
      </c>
      <c r="F6" s="14" t="s">
        <v>29</v>
      </c>
      <c r="G6" s="14" t="s">
        <v>92</v>
      </c>
    </row>
    <row r="7" spans="1:10" x14ac:dyDescent="0.25">
      <c r="A7" s="15" t="s">
        <v>13</v>
      </c>
      <c r="B7" s="16">
        <v>100</v>
      </c>
      <c r="C7" s="16">
        <v>119</v>
      </c>
      <c r="D7" s="17">
        <f>C7/B7*100</f>
        <v>119</v>
      </c>
      <c r="E7" s="16">
        <v>121</v>
      </c>
      <c r="F7" s="16">
        <v>252</v>
      </c>
      <c r="G7" s="17">
        <f t="shared" ref="G7:G12" si="0">F7/E7*100</f>
        <v>208.26446280991738</v>
      </c>
    </row>
    <row r="8" spans="1:10" x14ac:dyDescent="0.25">
      <c r="A8" s="15" t="s">
        <v>14</v>
      </c>
      <c r="B8" s="16">
        <v>66</v>
      </c>
      <c r="C8" s="16">
        <v>81</v>
      </c>
      <c r="D8" s="17">
        <f>C8/B8*100</f>
        <v>122.72727272727273</v>
      </c>
      <c r="E8" s="16">
        <v>78</v>
      </c>
      <c r="F8" s="16">
        <v>165</v>
      </c>
      <c r="G8" s="17">
        <f t="shared" si="0"/>
        <v>211.53846153846155</v>
      </c>
    </row>
    <row r="9" spans="1:10" x14ac:dyDescent="0.25">
      <c r="A9" s="15" t="s">
        <v>15</v>
      </c>
      <c r="B9" s="16">
        <v>34</v>
      </c>
      <c r="C9" s="16">
        <v>38</v>
      </c>
      <c r="D9" s="17">
        <f>C9/B9*100</f>
        <v>111.76470588235294</v>
      </c>
      <c r="E9" s="16">
        <v>43</v>
      </c>
      <c r="F9" s="16">
        <v>87</v>
      </c>
      <c r="G9" s="17">
        <f t="shared" si="0"/>
        <v>202.32558139534885</v>
      </c>
    </row>
    <row r="10" spans="1:10" x14ac:dyDescent="0.25">
      <c r="A10" s="18" t="s">
        <v>3</v>
      </c>
      <c r="B10" s="19">
        <v>1215</v>
      </c>
      <c r="C10" s="19">
        <v>858</v>
      </c>
      <c r="D10" s="20">
        <f>C10/B10*100</f>
        <v>70.617283950617278</v>
      </c>
      <c r="E10" s="19">
        <v>1733</v>
      </c>
      <c r="F10" s="19">
        <v>1292</v>
      </c>
      <c r="G10" s="20">
        <f t="shared" si="0"/>
        <v>74.552798615118292</v>
      </c>
    </row>
    <row r="11" spans="1:10" x14ac:dyDescent="0.25">
      <c r="A11" s="21" t="s">
        <v>16</v>
      </c>
      <c r="B11" s="22">
        <v>456223.92300000001</v>
      </c>
      <c r="C11" s="22">
        <v>428764.5</v>
      </c>
      <c r="D11" s="23">
        <f>C11/B11*100</f>
        <v>93.981152321115786</v>
      </c>
      <c r="E11" s="22">
        <v>791981.13800000004</v>
      </c>
      <c r="F11" s="22">
        <v>658326.08200000005</v>
      </c>
      <c r="G11" s="23">
        <f t="shared" si="0"/>
        <v>83.123959702181693</v>
      </c>
    </row>
    <row r="12" spans="1:10" x14ac:dyDescent="0.25">
      <c r="A12" s="21" t="s">
        <v>17</v>
      </c>
      <c r="B12" s="22">
        <v>443940.17</v>
      </c>
      <c r="C12" s="22">
        <v>417300.43699999998</v>
      </c>
      <c r="D12" s="23">
        <f t="shared" ref="D12:D23" si="1">C12/B12*100</f>
        <v>93.999251520762357</v>
      </c>
      <c r="E12" s="22">
        <v>892156.38800000004</v>
      </c>
      <c r="F12" s="22">
        <v>665369.29399999999</v>
      </c>
      <c r="G12" s="23">
        <f t="shared" si="0"/>
        <v>74.579894618206779</v>
      </c>
    </row>
    <row r="13" spans="1:10" x14ac:dyDescent="0.25">
      <c r="A13" s="21" t="s">
        <v>18</v>
      </c>
      <c r="B13" s="22">
        <v>24072.346000000001</v>
      </c>
      <c r="C13" s="22">
        <v>30887.022000000001</v>
      </c>
      <c r="D13" s="23">
        <f t="shared" si="1"/>
        <v>128.30914776648689</v>
      </c>
      <c r="E13" s="22">
        <v>38451.326000000001</v>
      </c>
      <c r="F13" s="22">
        <v>39502.722000000002</v>
      </c>
      <c r="G13" s="23">
        <f t="shared" ref="G13:G23" si="2">F13/E13*100</f>
        <v>102.73435563704618</v>
      </c>
    </row>
    <row r="14" spans="1:10" x14ac:dyDescent="0.25">
      <c r="A14" s="21" t="s">
        <v>19</v>
      </c>
      <c r="B14" s="22">
        <v>11788.593000000001</v>
      </c>
      <c r="C14" s="22">
        <v>19422.958999999999</v>
      </c>
      <c r="D14" s="23">
        <f t="shared" si="1"/>
        <v>164.76062071190341</v>
      </c>
      <c r="E14" s="22">
        <v>138626.57699999999</v>
      </c>
      <c r="F14" s="22">
        <v>46545.934000000001</v>
      </c>
      <c r="G14" s="23">
        <f t="shared" si="2"/>
        <v>33.57648656361183</v>
      </c>
    </row>
    <row r="15" spans="1:10" x14ac:dyDescent="0.25">
      <c r="A15" s="21" t="s">
        <v>20</v>
      </c>
      <c r="B15" s="22">
        <v>967.80200000000002</v>
      </c>
      <c r="C15" s="22">
        <v>3393.4050000000002</v>
      </c>
      <c r="D15" s="23">
        <f t="shared" si="1"/>
        <v>350.63008755923215</v>
      </c>
      <c r="E15" s="22">
        <v>5887.05</v>
      </c>
      <c r="F15" s="22">
        <v>6507.6469999999999</v>
      </c>
      <c r="G15" s="23">
        <f t="shared" si="2"/>
        <v>110.54173142745518</v>
      </c>
    </row>
    <row r="16" spans="1:10" x14ac:dyDescent="0.25">
      <c r="A16" s="21" t="s">
        <v>21</v>
      </c>
      <c r="B16" s="22">
        <v>23121.437999999998</v>
      </c>
      <c r="C16" s="22">
        <v>27493.616999999998</v>
      </c>
      <c r="D16" s="23">
        <f t="shared" si="1"/>
        <v>118.90963269672068</v>
      </c>
      <c r="E16" s="22">
        <v>32557.902999999998</v>
      </c>
      <c r="F16" s="22">
        <v>32995.49</v>
      </c>
      <c r="G16" s="23">
        <f t="shared" si="2"/>
        <v>101.34402697864171</v>
      </c>
      <c r="J16" s="67"/>
    </row>
    <row r="17" spans="1:10" x14ac:dyDescent="0.25">
      <c r="A17" s="21" t="s">
        <v>22</v>
      </c>
      <c r="B17" s="22">
        <v>11805.486999999999</v>
      </c>
      <c r="C17" s="22">
        <v>19422.958999999999</v>
      </c>
      <c r="D17" s="23">
        <f t="shared" si="1"/>
        <v>164.52484340544359</v>
      </c>
      <c r="E17" s="22">
        <v>138620.204</v>
      </c>
      <c r="F17" s="22">
        <v>46546.349000000002</v>
      </c>
      <c r="G17" s="23">
        <f t="shared" si="2"/>
        <v>33.578329606267211</v>
      </c>
    </row>
    <row r="18" spans="1:10" ht="24" x14ac:dyDescent="0.25">
      <c r="A18" s="24" t="s">
        <v>39</v>
      </c>
      <c r="B18" s="25">
        <v>11315.950999999999</v>
      </c>
      <c r="C18" s="25">
        <v>8070.6580000000004</v>
      </c>
      <c r="D18" s="23">
        <f>C18/B18*100</f>
        <v>71.321075886595835</v>
      </c>
      <c r="E18" s="27">
        <v>-106062.30100000001</v>
      </c>
      <c r="F18" s="27">
        <v>-13550.859</v>
      </c>
      <c r="G18" s="23">
        <f>F18/E18*100</f>
        <v>12.776320023454893</v>
      </c>
      <c r="H18" s="66"/>
      <c r="J18" s="67"/>
    </row>
    <row r="19" spans="1:10" x14ac:dyDescent="0.25">
      <c r="A19" s="21" t="s">
        <v>25</v>
      </c>
      <c r="B19" s="22">
        <v>3058.61</v>
      </c>
      <c r="C19" s="22">
        <v>25255.297999999999</v>
      </c>
      <c r="D19" s="23">
        <f t="shared" si="1"/>
        <v>825.7116140992149</v>
      </c>
      <c r="E19" s="22">
        <v>74644.926000000007</v>
      </c>
      <c r="F19" s="22">
        <v>31592.859</v>
      </c>
      <c r="G19" s="23">
        <f t="shared" si="2"/>
        <v>42.324188250920095</v>
      </c>
      <c r="J19" s="68"/>
    </row>
    <row r="20" spans="1:10" x14ac:dyDescent="0.25">
      <c r="A20" s="21" t="s">
        <v>26</v>
      </c>
      <c r="B20" s="22">
        <v>24228.746999999999</v>
      </c>
      <c r="C20" s="22">
        <v>20260.758999999998</v>
      </c>
      <c r="D20" s="23">
        <f t="shared" si="1"/>
        <v>83.622809714427234</v>
      </c>
      <c r="E20" s="22">
        <v>78589.89</v>
      </c>
      <c r="F20" s="22">
        <v>14043.212</v>
      </c>
      <c r="G20" s="23">
        <f t="shared" si="2"/>
        <v>17.868980348490119</v>
      </c>
    </row>
    <row r="21" spans="1:10" x14ac:dyDescent="0.25">
      <c r="A21" s="21" t="s">
        <v>27</v>
      </c>
      <c r="B21" s="22">
        <v>-21170.136999999999</v>
      </c>
      <c r="C21" s="22">
        <v>4994.5389999999998</v>
      </c>
      <c r="D21" s="23" t="s">
        <v>1</v>
      </c>
      <c r="E21" s="22">
        <v>-3944.9639999999999</v>
      </c>
      <c r="F21" s="22">
        <v>17549.647000000001</v>
      </c>
      <c r="G21" s="23" t="s">
        <v>1</v>
      </c>
    </row>
    <row r="22" spans="1:10" x14ac:dyDescent="0.25">
      <c r="A22" s="21" t="s">
        <v>40</v>
      </c>
      <c r="B22" s="22">
        <v>121235.288</v>
      </c>
      <c r="C22" s="22">
        <v>7049.3980000000001</v>
      </c>
      <c r="D22" s="23">
        <f t="shared" si="1"/>
        <v>5.8146420207291456</v>
      </c>
      <c r="E22" s="22">
        <v>65742.001000000004</v>
      </c>
      <c r="F22" s="22">
        <v>23627.065999999999</v>
      </c>
      <c r="G22" s="23">
        <f t="shared" si="2"/>
        <v>35.939073409098086</v>
      </c>
    </row>
    <row r="23" spans="1:10" x14ac:dyDescent="0.25">
      <c r="A23" s="21" t="s">
        <v>24</v>
      </c>
      <c r="B23" s="22">
        <v>3929.166735253772</v>
      </c>
      <c r="C23" s="22">
        <v>5019.8501359751363</v>
      </c>
      <c r="D23" s="23">
        <f t="shared" si="1"/>
        <v>127.75864386042453</v>
      </c>
      <c r="E23" s="22">
        <v>3922.9954798999806</v>
      </c>
      <c r="F23" s="22">
        <v>4897.0129643962846</v>
      </c>
      <c r="G23" s="23">
        <f t="shared" si="2"/>
        <v>124.82841210209952</v>
      </c>
    </row>
    <row r="25" spans="1:10" x14ac:dyDescent="0.25">
      <c r="A25" s="43" t="s">
        <v>30</v>
      </c>
      <c r="B25" s="13"/>
      <c r="C25" s="13"/>
      <c r="D25" s="13"/>
      <c r="E25" s="13"/>
      <c r="F25" s="13"/>
      <c r="G25" s="13"/>
    </row>
  </sheetData>
  <mergeCells count="3">
    <mergeCell ref="A5:A6"/>
    <mergeCell ref="B5:D5"/>
    <mergeCell ref="E5:G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"/>
  <sheetViews>
    <sheetView workbookViewId="0">
      <selection activeCell="B19" sqref="B19"/>
    </sheetView>
  </sheetViews>
  <sheetFormatPr defaultRowHeight="15" x14ac:dyDescent="0.25"/>
  <cols>
    <col min="1" max="1" width="5.42578125" style="8" customWidth="1"/>
    <col min="2" max="2" width="13.7109375" style="8" customWidth="1"/>
    <col min="3" max="3" width="26.85546875" style="8" customWidth="1"/>
    <col min="4" max="4" width="11.28515625" style="8" customWidth="1"/>
    <col min="5" max="8" width="10.140625" style="8" customWidth="1"/>
    <col min="9" max="16384" width="9.140625" style="8"/>
  </cols>
  <sheetData>
    <row r="2" spans="1:8" x14ac:dyDescent="0.25">
      <c r="F2" s="9"/>
    </row>
    <row r="3" spans="1:8" x14ac:dyDescent="0.25">
      <c r="F3" s="9"/>
    </row>
    <row r="4" spans="1:8" x14ac:dyDescent="0.25">
      <c r="A4" s="7" t="s">
        <v>106</v>
      </c>
    </row>
    <row r="5" spans="1:8" x14ac:dyDescent="0.25">
      <c r="B5" s="10"/>
      <c r="C5" s="11"/>
      <c r="D5" s="11"/>
      <c r="F5" s="12"/>
    </row>
    <row r="6" spans="1:8" x14ac:dyDescent="0.25">
      <c r="A6" s="99" t="s">
        <v>31</v>
      </c>
      <c r="B6" s="99" t="s">
        <v>2</v>
      </c>
      <c r="C6" s="99" t="s">
        <v>42</v>
      </c>
      <c r="D6" s="99" t="s">
        <v>32</v>
      </c>
      <c r="E6" s="99" t="s">
        <v>43</v>
      </c>
      <c r="F6" s="99"/>
      <c r="G6" s="99" t="s">
        <v>44</v>
      </c>
      <c r="H6" s="99"/>
    </row>
    <row r="7" spans="1:8" x14ac:dyDescent="0.25">
      <c r="A7" s="99"/>
      <c r="B7" s="99"/>
      <c r="C7" s="99"/>
      <c r="D7" s="99"/>
      <c r="E7" s="37" t="s">
        <v>28</v>
      </c>
      <c r="F7" s="37" t="s">
        <v>29</v>
      </c>
      <c r="G7" s="37" t="s">
        <v>28</v>
      </c>
      <c r="H7" s="37" t="s">
        <v>29</v>
      </c>
    </row>
    <row r="8" spans="1:8" x14ac:dyDescent="0.25">
      <c r="A8" s="28" t="s">
        <v>4</v>
      </c>
      <c r="B8" s="28">
        <v>84196188473</v>
      </c>
      <c r="C8" s="29" t="s">
        <v>75</v>
      </c>
      <c r="D8" s="29" t="s">
        <v>74</v>
      </c>
      <c r="E8" s="30">
        <v>125635.3</v>
      </c>
      <c r="F8" s="30">
        <v>118951.439</v>
      </c>
      <c r="G8" s="39">
        <v>0.19573114378203807</v>
      </c>
      <c r="H8" s="39">
        <v>0.1806877203446422</v>
      </c>
    </row>
    <row r="9" spans="1:8" x14ac:dyDescent="0.25">
      <c r="A9" s="31" t="s">
        <v>6</v>
      </c>
      <c r="B9" s="31">
        <v>72212121406</v>
      </c>
      <c r="C9" s="32" t="s">
        <v>45</v>
      </c>
      <c r="D9" s="32" t="s">
        <v>46</v>
      </c>
      <c r="E9" s="33">
        <v>37271.101999999999</v>
      </c>
      <c r="F9" s="33">
        <v>42545.254999999997</v>
      </c>
      <c r="G9" s="39">
        <v>5.8065809724472388E-2</v>
      </c>
      <c r="H9" s="39">
        <v>6.4626415636985193E-2</v>
      </c>
    </row>
    <row r="10" spans="1:8" x14ac:dyDescent="0.25">
      <c r="A10" s="31" t="s">
        <v>7</v>
      </c>
      <c r="B10" s="31">
        <v>47074146147</v>
      </c>
      <c r="C10" s="32" t="s">
        <v>76</v>
      </c>
      <c r="D10" s="32" t="s">
        <v>34</v>
      </c>
      <c r="E10" s="33">
        <v>30311.548999999999</v>
      </c>
      <c r="F10" s="33">
        <v>25204.088</v>
      </c>
      <c r="G10" s="39">
        <v>4.722330551664454E-2</v>
      </c>
      <c r="H10" s="39">
        <v>3.8285112331308178E-2</v>
      </c>
    </row>
    <row r="11" spans="1:8" x14ac:dyDescent="0.25">
      <c r="A11" s="31" t="s">
        <v>8</v>
      </c>
      <c r="B11" s="31">
        <v>46934345825</v>
      </c>
      <c r="C11" s="32" t="s">
        <v>49</v>
      </c>
      <c r="D11" s="32" t="s">
        <v>50</v>
      </c>
      <c r="E11" s="33">
        <v>19896.669000000002</v>
      </c>
      <c r="F11" s="33">
        <v>21565.111000000001</v>
      </c>
      <c r="G11" s="39">
        <v>3.0997639841848747E-2</v>
      </c>
      <c r="H11" s="39">
        <v>3.2757491446313375E-2</v>
      </c>
    </row>
    <row r="12" spans="1:8" x14ac:dyDescent="0.25">
      <c r="A12" s="34" t="s">
        <v>5</v>
      </c>
      <c r="B12" s="34">
        <v>20786052683</v>
      </c>
      <c r="C12" s="35" t="s">
        <v>47</v>
      </c>
      <c r="D12" s="35" t="s">
        <v>48</v>
      </c>
      <c r="E12" s="36">
        <v>20114.019</v>
      </c>
      <c r="F12" s="36">
        <v>21437.385999999999</v>
      </c>
      <c r="G12" s="42">
        <v>3.1336256171025541E-2</v>
      </c>
      <c r="H12" s="42">
        <v>3.2563476651073953E-2</v>
      </c>
    </row>
    <row r="13" spans="1:8" x14ac:dyDescent="0.25">
      <c r="A13" s="100" t="s">
        <v>51</v>
      </c>
      <c r="B13" s="100"/>
      <c r="C13" s="100"/>
      <c r="D13" s="100"/>
      <c r="E13" s="38">
        <f>SUM(E8:E12)</f>
        <v>233228.639</v>
      </c>
      <c r="F13" s="41">
        <f>SUM(F8:F12)</f>
        <v>229703.27899999998</v>
      </c>
      <c r="G13" s="40">
        <v>0.36335415503602925</v>
      </c>
      <c r="H13" s="40">
        <v>0.34892021641032289</v>
      </c>
    </row>
    <row r="15" spans="1:8" ht="15" customHeight="1" x14ac:dyDescent="0.25">
      <c r="A15" s="43" t="s">
        <v>33</v>
      </c>
      <c r="B15" s="13"/>
      <c r="C15" s="13"/>
      <c r="D15" s="13"/>
      <c r="E15" s="13"/>
      <c r="F15" s="13"/>
      <c r="G15" s="13"/>
      <c r="H15" s="13"/>
    </row>
  </sheetData>
  <mergeCells count="7">
    <mergeCell ref="G6:H6"/>
    <mergeCell ref="A13:D13"/>
    <mergeCell ref="A6:A7"/>
    <mergeCell ref="B6:B7"/>
    <mergeCell ref="C6:C7"/>
    <mergeCell ref="D6:D7"/>
    <mergeCell ref="E6:F6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"/>
  <sheetViews>
    <sheetView workbookViewId="0">
      <selection activeCell="A5" sqref="A5"/>
    </sheetView>
  </sheetViews>
  <sheetFormatPr defaultRowHeight="15" x14ac:dyDescent="0.25"/>
  <cols>
    <col min="1" max="1" width="5.42578125" style="8" customWidth="1"/>
    <col min="2" max="2" width="13.7109375" style="8" customWidth="1"/>
    <col min="3" max="3" width="28.42578125" style="8" customWidth="1"/>
    <col min="4" max="4" width="11.28515625" style="8" customWidth="1"/>
    <col min="5" max="8" width="10.140625" style="8" customWidth="1"/>
    <col min="9" max="16384" width="9.140625" style="8"/>
  </cols>
  <sheetData>
    <row r="2" spans="1:8" x14ac:dyDescent="0.25">
      <c r="F2" s="9"/>
    </row>
    <row r="3" spans="1:8" x14ac:dyDescent="0.25">
      <c r="F3" s="9"/>
    </row>
    <row r="4" spans="1:8" x14ac:dyDescent="0.25">
      <c r="A4" s="7" t="s">
        <v>105</v>
      </c>
    </row>
    <row r="5" spans="1:8" x14ac:dyDescent="0.25">
      <c r="B5" s="10"/>
      <c r="C5" s="11"/>
      <c r="D5" s="11"/>
      <c r="F5" s="12"/>
    </row>
    <row r="6" spans="1:8" x14ac:dyDescent="0.25">
      <c r="A6" s="99" t="s">
        <v>31</v>
      </c>
      <c r="B6" s="99" t="s">
        <v>2</v>
      </c>
      <c r="C6" s="99" t="s">
        <v>42</v>
      </c>
      <c r="D6" s="99" t="s">
        <v>32</v>
      </c>
      <c r="E6" s="99" t="s">
        <v>43</v>
      </c>
      <c r="F6" s="99"/>
      <c r="G6" s="99" t="s">
        <v>78</v>
      </c>
      <c r="H6" s="99"/>
    </row>
    <row r="7" spans="1:8" x14ac:dyDescent="0.25">
      <c r="A7" s="99"/>
      <c r="B7" s="99"/>
      <c r="C7" s="99"/>
      <c r="D7" s="99"/>
      <c r="E7" s="37" t="s">
        <v>28</v>
      </c>
      <c r="F7" s="37" t="s">
        <v>29</v>
      </c>
      <c r="G7" s="37" t="s">
        <v>28</v>
      </c>
      <c r="H7" s="37" t="s">
        <v>29</v>
      </c>
    </row>
    <row r="8" spans="1:8" x14ac:dyDescent="0.25">
      <c r="A8" s="28" t="s">
        <v>4</v>
      </c>
      <c r="B8" s="28">
        <v>38793818363</v>
      </c>
      <c r="C8" s="29" t="s">
        <v>87</v>
      </c>
      <c r="D8" s="29" t="s">
        <v>80</v>
      </c>
      <c r="E8" s="30">
        <v>66069.289000000004</v>
      </c>
      <c r="F8" s="30">
        <v>68106.555999999997</v>
      </c>
      <c r="G8" s="39">
        <v>0.16967877600102901</v>
      </c>
      <c r="H8" s="39">
        <v>0.15884373822926104</v>
      </c>
    </row>
    <row r="9" spans="1:8" x14ac:dyDescent="0.25">
      <c r="A9" s="31" t="s">
        <v>6</v>
      </c>
      <c r="B9" s="45" t="s">
        <v>85</v>
      </c>
      <c r="C9" s="32" t="s">
        <v>88</v>
      </c>
      <c r="D9" s="32" t="s">
        <v>81</v>
      </c>
      <c r="E9" s="33">
        <v>36570.290999999997</v>
      </c>
      <c r="F9" s="33">
        <v>53062.656999999999</v>
      </c>
      <c r="G9" s="39">
        <v>9.3919615434055095E-2</v>
      </c>
      <c r="H9" s="39">
        <v>0.12375711375358735</v>
      </c>
    </row>
    <row r="10" spans="1:8" x14ac:dyDescent="0.25">
      <c r="A10" s="31" t="s">
        <v>7</v>
      </c>
      <c r="B10" s="45" t="s">
        <v>86</v>
      </c>
      <c r="C10" s="32" t="s">
        <v>89</v>
      </c>
      <c r="D10" s="32" t="s">
        <v>82</v>
      </c>
      <c r="E10" s="33">
        <v>38761.152999999998</v>
      </c>
      <c r="F10" s="33">
        <v>50269.593000000001</v>
      </c>
      <c r="G10" s="39">
        <v>9.9546174886619598E-2</v>
      </c>
      <c r="H10" s="39">
        <v>0.11724289907396718</v>
      </c>
    </row>
    <row r="11" spans="1:8" x14ac:dyDescent="0.25">
      <c r="A11" s="31" t="s">
        <v>8</v>
      </c>
      <c r="B11" s="31">
        <v>19388962847</v>
      </c>
      <c r="C11" s="32" t="s">
        <v>90</v>
      </c>
      <c r="D11" s="32" t="s">
        <v>83</v>
      </c>
      <c r="E11" s="33">
        <v>34233.101000000002</v>
      </c>
      <c r="F11" s="33">
        <v>36523.589</v>
      </c>
      <c r="G11" s="39">
        <v>8.791725723580289E-2</v>
      </c>
      <c r="H11" s="39">
        <v>8.5183332575341469E-2</v>
      </c>
    </row>
    <row r="12" spans="1:8" x14ac:dyDescent="0.25">
      <c r="A12" s="34" t="s">
        <v>5</v>
      </c>
      <c r="B12" s="34">
        <v>69414419235</v>
      </c>
      <c r="C12" s="35" t="s">
        <v>77</v>
      </c>
      <c r="D12" s="35" t="s">
        <v>84</v>
      </c>
      <c r="E12" s="36">
        <v>18597.814999999999</v>
      </c>
      <c r="F12" s="36">
        <v>19623.411</v>
      </c>
      <c r="G12" s="42">
        <v>4.7762803766415236E-2</v>
      </c>
      <c r="H12" s="42">
        <v>4.5767340812963762E-2</v>
      </c>
    </row>
    <row r="13" spans="1:8" x14ac:dyDescent="0.25">
      <c r="A13" s="100" t="s">
        <v>79</v>
      </c>
      <c r="B13" s="100"/>
      <c r="C13" s="100"/>
      <c r="D13" s="100"/>
      <c r="E13" s="38">
        <f>SUM(E8:E12)</f>
        <v>194231.649</v>
      </c>
      <c r="F13" s="41">
        <f>SUM(F8:F12)</f>
        <v>227585.80599999998</v>
      </c>
      <c r="G13" s="40">
        <v>0.4988246273239218</v>
      </c>
      <c r="H13" s="40">
        <v>0.53079442444512082</v>
      </c>
    </row>
    <row r="15" spans="1:8" ht="15" customHeight="1" x14ac:dyDescent="0.25">
      <c r="A15" s="43" t="s">
        <v>33</v>
      </c>
      <c r="B15" s="13"/>
      <c r="C15" s="13"/>
      <c r="D15" s="13"/>
      <c r="E15" s="13"/>
      <c r="F15" s="13"/>
      <c r="G15" s="13"/>
      <c r="H15" s="13"/>
    </row>
  </sheetData>
  <mergeCells count="7">
    <mergeCell ref="E6:F6"/>
    <mergeCell ref="G6:H6"/>
    <mergeCell ref="A13:D13"/>
    <mergeCell ref="A6:A7"/>
    <mergeCell ref="B6:B7"/>
    <mergeCell ref="C6:C7"/>
    <mergeCell ref="D6:D7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0"/>
  <sheetViews>
    <sheetView workbookViewId="0">
      <selection activeCell="A6" sqref="A6"/>
    </sheetView>
  </sheetViews>
  <sheetFormatPr defaultRowHeight="12" x14ac:dyDescent="0.2"/>
  <cols>
    <col min="1" max="1" width="5.7109375" style="73" customWidth="1"/>
    <col min="2" max="2" width="50.7109375" style="73" customWidth="1"/>
    <col min="3" max="3" width="4.28515625" style="73" bestFit="1" customWidth="1"/>
    <col min="4" max="5" width="8" style="73" bestFit="1" customWidth="1"/>
    <col min="6" max="7" width="7.42578125" style="73" bestFit="1" customWidth="1"/>
    <col min="8" max="8" width="5.7109375" style="73" customWidth="1"/>
    <col min="9" max="10" width="7.42578125" style="73" bestFit="1" customWidth="1"/>
    <col min="11" max="11" width="5.7109375" style="73" customWidth="1"/>
    <col min="12" max="13" width="6.42578125" style="73" bestFit="1" customWidth="1"/>
    <col min="14" max="14" width="5.7109375" style="73" customWidth="1"/>
    <col min="15" max="16" width="6.42578125" style="73" bestFit="1" customWidth="1"/>
    <col min="17" max="17" width="5.7109375" style="73" customWidth="1"/>
    <col min="18" max="19" width="5.42578125" style="73" bestFit="1" customWidth="1"/>
    <col min="20" max="20" width="5.7109375" style="73" customWidth="1"/>
    <col min="21" max="22" width="6.42578125" style="73" bestFit="1" customWidth="1"/>
    <col min="23" max="23" width="5.7109375" style="73" customWidth="1"/>
    <col min="24" max="25" width="6.42578125" style="73" bestFit="1" customWidth="1"/>
    <col min="26" max="26" width="5.7109375" style="73" customWidth="1"/>
    <col min="27" max="28" width="7" style="73" bestFit="1" customWidth="1"/>
    <col min="29" max="29" width="5.42578125" style="73" bestFit="1" customWidth="1"/>
    <col min="30" max="31" width="7.42578125" style="73" bestFit="1" customWidth="1"/>
    <col min="32" max="32" width="5.7109375" style="73" customWidth="1"/>
    <col min="33" max="34" width="6.42578125" style="73" bestFit="1" customWidth="1"/>
    <col min="35" max="35" width="5.7109375" style="73" customWidth="1"/>
    <col min="36" max="38" width="7.28515625" style="73" customWidth="1"/>
    <col min="39" max="41" width="8" style="73" customWidth="1"/>
    <col min="42" max="16384" width="9.140625" style="73"/>
  </cols>
  <sheetData>
    <row r="1" spans="1:41" x14ac:dyDescent="0.2">
      <c r="A1" s="85" t="s">
        <v>118</v>
      </c>
    </row>
    <row r="2" spans="1:41" x14ac:dyDescent="0.2">
      <c r="A2" s="86" t="s">
        <v>9</v>
      </c>
      <c r="B2" s="87"/>
    </row>
    <row r="3" spans="1:41" x14ac:dyDescent="0.2">
      <c r="A3" s="86" t="s">
        <v>10</v>
      </c>
      <c r="B3" s="87"/>
    </row>
    <row r="4" spans="1:41" x14ac:dyDescent="0.2">
      <c r="A4" s="86" t="s">
        <v>36</v>
      </c>
      <c r="B4" s="87"/>
    </row>
    <row r="5" spans="1:41" x14ac:dyDescent="0.2">
      <c r="A5" s="86" t="s">
        <v>11</v>
      </c>
      <c r="B5" s="87"/>
    </row>
    <row r="7" spans="1:41" ht="29.25" customHeight="1" x14ac:dyDescent="0.2">
      <c r="A7" s="101" t="s">
        <v>107</v>
      </c>
      <c r="B7" s="101"/>
      <c r="C7" s="101" t="s">
        <v>13</v>
      </c>
      <c r="D7" s="101"/>
      <c r="E7" s="101"/>
      <c r="F7" s="101" t="s">
        <v>16</v>
      </c>
      <c r="G7" s="101"/>
      <c r="H7" s="101"/>
      <c r="I7" s="101" t="s">
        <v>17</v>
      </c>
      <c r="J7" s="101"/>
      <c r="K7" s="101"/>
      <c r="L7" s="101" t="s">
        <v>18</v>
      </c>
      <c r="M7" s="101"/>
      <c r="N7" s="101"/>
      <c r="O7" s="101" t="s">
        <v>19</v>
      </c>
      <c r="P7" s="101"/>
      <c r="Q7" s="101"/>
      <c r="R7" s="101" t="s">
        <v>20</v>
      </c>
      <c r="S7" s="101"/>
      <c r="T7" s="101"/>
      <c r="U7" s="101" t="s">
        <v>21</v>
      </c>
      <c r="V7" s="101"/>
      <c r="W7" s="101"/>
      <c r="X7" s="101" t="s">
        <v>22</v>
      </c>
      <c r="Y7" s="101"/>
      <c r="Z7" s="101"/>
      <c r="AA7" s="101" t="s">
        <v>23</v>
      </c>
      <c r="AB7" s="101"/>
      <c r="AC7" s="101"/>
      <c r="AD7" s="101" t="s">
        <v>108</v>
      </c>
      <c r="AE7" s="101"/>
      <c r="AF7" s="101"/>
      <c r="AG7" s="101" t="s">
        <v>109</v>
      </c>
      <c r="AH7" s="101"/>
      <c r="AI7" s="101"/>
      <c r="AJ7" s="101" t="s">
        <v>110</v>
      </c>
      <c r="AK7" s="101"/>
      <c r="AL7" s="101"/>
      <c r="AM7" s="101" t="s">
        <v>24</v>
      </c>
      <c r="AN7" s="101"/>
      <c r="AO7" s="101"/>
    </row>
    <row r="8" spans="1:41" x14ac:dyDescent="0.2">
      <c r="A8" s="88" t="s">
        <v>111</v>
      </c>
      <c r="B8" s="88" t="s">
        <v>112</v>
      </c>
      <c r="C8" s="88" t="s">
        <v>113</v>
      </c>
      <c r="D8" s="88" t="s">
        <v>114</v>
      </c>
      <c r="E8" s="88" t="s">
        <v>115</v>
      </c>
      <c r="F8" s="88" t="s">
        <v>28</v>
      </c>
      <c r="G8" s="88" t="s">
        <v>29</v>
      </c>
      <c r="H8" s="88" t="s">
        <v>12</v>
      </c>
      <c r="I8" s="88" t="s">
        <v>28</v>
      </c>
      <c r="J8" s="88" t="s">
        <v>29</v>
      </c>
      <c r="K8" s="88" t="s">
        <v>12</v>
      </c>
      <c r="L8" s="88" t="s">
        <v>28</v>
      </c>
      <c r="M8" s="88" t="s">
        <v>29</v>
      </c>
      <c r="N8" s="88" t="s">
        <v>12</v>
      </c>
      <c r="O8" s="88" t="s">
        <v>28</v>
      </c>
      <c r="P8" s="88" t="s">
        <v>29</v>
      </c>
      <c r="Q8" s="88" t="s">
        <v>12</v>
      </c>
      <c r="R8" s="88" t="s">
        <v>28</v>
      </c>
      <c r="S8" s="88" t="s">
        <v>29</v>
      </c>
      <c r="T8" s="88" t="s">
        <v>12</v>
      </c>
      <c r="U8" s="88" t="s">
        <v>28</v>
      </c>
      <c r="V8" s="88" t="s">
        <v>29</v>
      </c>
      <c r="W8" s="88" t="s">
        <v>12</v>
      </c>
      <c r="X8" s="88" t="s">
        <v>28</v>
      </c>
      <c r="Y8" s="88" t="s">
        <v>29</v>
      </c>
      <c r="Z8" s="88" t="s">
        <v>12</v>
      </c>
      <c r="AA8" s="88" t="s">
        <v>28</v>
      </c>
      <c r="AB8" s="88" t="s">
        <v>29</v>
      </c>
      <c r="AC8" s="88" t="s">
        <v>12</v>
      </c>
      <c r="AD8" s="88" t="s">
        <v>28</v>
      </c>
      <c r="AE8" s="88" t="s">
        <v>29</v>
      </c>
      <c r="AF8" s="88" t="s">
        <v>12</v>
      </c>
      <c r="AG8" s="88" t="s">
        <v>28</v>
      </c>
      <c r="AH8" s="88" t="s">
        <v>29</v>
      </c>
      <c r="AI8" s="88" t="s">
        <v>12</v>
      </c>
      <c r="AJ8" s="88" t="s">
        <v>28</v>
      </c>
      <c r="AK8" s="88" t="s">
        <v>29</v>
      </c>
      <c r="AL8" s="88" t="s">
        <v>12</v>
      </c>
      <c r="AM8" s="88" t="s">
        <v>28</v>
      </c>
      <c r="AN8" s="88" t="s">
        <v>29</v>
      </c>
      <c r="AO8" s="88" t="s">
        <v>12</v>
      </c>
    </row>
    <row r="9" spans="1:41" ht="15" customHeight="1" x14ac:dyDescent="0.2">
      <c r="A9" s="74">
        <v>1</v>
      </c>
      <c r="B9" s="93" t="s">
        <v>64</v>
      </c>
      <c r="C9" s="75">
        <v>14</v>
      </c>
      <c r="D9" s="75">
        <v>9</v>
      </c>
      <c r="E9" s="75">
        <v>5</v>
      </c>
      <c r="F9" s="75">
        <v>20734.687999999998</v>
      </c>
      <c r="G9" s="75">
        <v>21626.034</v>
      </c>
      <c r="H9" s="76">
        <v>104.29881558864065</v>
      </c>
      <c r="I9" s="75">
        <v>30520.834999999999</v>
      </c>
      <c r="J9" s="75">
        <v>24682.612000000001</v>
      </c>
      <c r="K9" s="76">
        <v>80.871352307366422</v>
      </c>
      <c r="L9" s="75">
        <v>1806.086</v>
      </c>
      <c r="M9" s="75">
        <v>1952.9829999999999</v>
      </c>
      <c r="N9" s="76">
        <v>108.13344436532924</v>
      </c>
      <c r="O9" s="75">
        <v>11592.233</v>
      </c>
      <c r="P9" s="75">
        <v>5009.5609999999997</v>
      </c>
      <c r="Q9" s="76">
        <v>43.214805982591962</v>
      </c>
      <c r="R9" s="75">
        <v>318.99400000000003</v>
      </c>
      <c r="S9" s="75">
        <v>383.54199999999997</v>
      </c>
      <c r="T9" s="76">
        <v>120.23486335166179</v>
      </c>
      <c r="U9" s="75">
        <v>1487.0920000000001</v>
      </c>
      <c r="V9" s="75">
        <v>1569.441</v>
      </c>
      <c r="W9" s="76">
        <v>105.53758610765172</v>
      </c>
      <c r="X9" s="75">
        <v>11592.233</v>
      </c>
      <c r="Y9" s="75">
        <v>5009.5609999999997</v>
      </c>
      <c r="Z9" s="76">
        <v>43.214805982591962</v>
      </c>
      <c r="AA9" s="75">
        <v>-10105.141</v>
      </c>
      <c r="AB9" s="75">
        <v>-3440.12</v>
      </c>
      <c r="AC9" s="76">
        <v>34.043265700102552</v>
      </c>
      <c r="AD9" s="75">
        <v>4768.88</v>
      </c>
      <c r="AE9" s="75">
        <v>5218.2969999999996</v>
      </c>
      <c r="AF9" s="76">
        <v>109.42395279394744</v>
      </c>
      <c r="AG9" s="75">
        <v>3132.672</v>
      </c>
      <c r="AH9" s="75">
        <v>3422.9209999999998</v>
      </c>
      <c r="AI9" s="76">
        <v>109.26522151058266</v>
      </c>
      <c r="AJ9" s="75">
        <v>62</v>
      </c>
      <c r="AK9" s="75">
        <v>64</v>
      </c>
      <c r="AL9" s="76">
        <v>103.2258064516129</v>
      </c>
      <c r="AM9" s="75">
        <v>4210.5806451612907</v>
      </c>
      <c r="AN9" s="75">
        <v>4456.928385416667</v>
      </c>
      <c r="AO9" s="76">
        <v>105.85068333837695</v>
      </c>
    </row>
    <row r="10" spans="1:41" ht="15" customHeight="1" x14ac:dyDescent="0.2">
      <c r="A10" s="74">
        <v>2</v>
      </c>
      <c r="B10" s="93" t="s">
        <v>56</v>
      </c>
      <c r="C10" s="75">
        <v>4</v>
      </c>
      <c r="D10" s="75">
        <v>4</v>
      </c>
      <c r="E10" s="75">
        <v>0</v>
      </c>
      <c r="F10" s="75">
        <v>3098.8</v>
      </c>
      <c r="G10" s="75">
        <v>5896.1059999999998</v>
      </c>
      <c r="H10" s="76">
        <v>190.27062088550406</v>
      </c>
      <c r="I10" s="75">
        <v>3744.0369999999998</v>
      </c>
      <c r="J10" s="75">
        <v>4131.7389999999996</v>
      </c>
      <c r="K10" s="76">
        <v>110.35518612663282</v>
      </c>
      <c r="L10" s="75">
        <v>66.728999999999999</v>
      </c>
      <c r="M10" s="75">
        <v>1764.367</v>
      </c>
      <c r="N10" s="76" t="s">
        <v>116</v>
      </c>
      <c r="O10" s="75">
        <v>711.96600000000001</v>
      </c>
      <c r="P10" s="75">
        <v>0</v>
      </c>
      <c r="Q10" s="76">
        <v>0</v>
      </c>
      <c r="R10" s="75">
        <v>9.548</v>
      </c>
      <c r="S10" s="75">
        <v>6.2949999999999999</v>
      </c>
      <c r="T10" s="76">
        <v>65.930037704231253</v>
      </c>
      <c r="U10" s="75">
        <v>57.180999999999997</v>
      </c>
      <c r="V10" s="75">
        <v>1758.0719999999999</v>
      </c>
      <c r="W10" s="76" t="s">
        <v>116</v>
      </c>
      <c r="X10" s="75">
        <v>711.96600000000001</v>
      </c>
      <c r="Y10" s="75">
        <v>0</v>
      </c>
      <c r="Z10" s="76">
        <v>0</v>
      </c>
      <c r="AA10" s="75">
        <v>-654.78499999999997</v>
      </c>
      <c r="AB10" s="75">
        <v>1758.0719999999999</v>
      </c>
      <c r="AC10" s="76" t="s">
        <v>1</v>
      </c>
      <c r="AD10" s="75">
        <v>791.21100000000001</v>
      </c>
      <c r="AE10" s="75">
        <v>822.64200000000005</v>
      </c>
      <c r="AF10" s="76">
        <v>103.97251807672036</v>
      </c>
      <c r="AG10" s="75">
        <v>532.125</v>
      </c>
      <c r="AH10" s="75">
        <v>563.95399999999995</v>
      </c>
      <c r="AI10" s="76">
        <v>105.98148931172187</v>
      </c>
      <c r="AJ10" s="75">
        <v>11</v>
      </c>
      <c r="AK10" s="75">
        <v>11</v>
      </c>
      <c r="AL10" s="76">
        <v>100</v>
      </c>
      <c r="AM10" s="75">
        <v>4031.25</v>
      </c>
      <c r="AN10" s="75">
        <v>4272.378787878788</v>
      </c>
      <c r="AO10" s="76">
        <v>105.98148931172187</v>
      </c>
    </row>
    <row r="11" spans="1:41" ht="15" customHeight="1" x14ac:dyDescent="0.2">
      <c r="A11" s="74">
        <v>3</v>
      </c>
      <c r="B11" s="93" t="s">
        <v>71</v>
      </c>
      <c r="C11" s="75">
        <v>3</v>
      </c>
      <c r="D11" s="75">
        <v>2</v>
      </c>
      <c r="E11" s="75">
        <v>1</v>
      </c>
      <c r="F11" s="75">
        <v>1356.848</v>
      </c>
      <c r="G11" s="75">
        <v>1434.1569999999999</v>
      </c>
      <c r="H11" s="76">
        <v>105.69769052981617</v>
      </c>
      <c r="I11" s="75">
        <v>1680.9469999999999</v>
      </c>
      <c r="J11" s="75">
        <v>1723.605</v>
      </c>
      <c r="K11" s="76">
        <v>102.53773616895714</v>
      </c>
      <c r="L11" s="75">
        <v>3.9260000000000002</v>
      </c>
      <c r="M11" s="75">
        <v>6.6070000000000002</v>
      </c>
      <c r="N11" s="76">
        <v>168.28833418237392</v>
      </c>
      <c r="O11" s="75">
        <v>328.02499999999998</v>
      </c>
      <c r="P11" s="75">
        <v>296.05500000000001</v>
      </c>
      <c r="Q11" s="76">
        <v>90.253791631735382</v>
      </c>
      <c r="R11" s="75">
        <v>0.81699999999999995</v>
      </c>
      <c r="S11" s="75">
        <v>2.0339999999999998</v>
      </c>
      <c r="T11" s="76">
        <v>248.95960832313341</v>
      </c>
      <c r="U11" s="75">
        <v>3.109</v>
      </c>
      <c r="V11" s="75">
        <v>4.5730000000000004</v>
      </c>
      <c r="W11" s="76">
        <v>147.08909617240272</v>
      </c>
      <c r="X11" s="75">
        <v>328.02499999999998</v>
      </c>
      <c r="Y11" s="75">
        <v>296.05500000000001</v>
      </c>
      <c r="Z11" s="76">
        <v>90.253791631735382</v>
      </c>
      <c r="AA11" s="75">
        <v>-324.916</v>
      </c>
      <c r="AB11" s="75">
        <v>-291.48200000000003</v>
      </c>
      <c r="AC11" s="76">
        <v>89.709955803961634</v>
      </c>
      <c r="AD11" s="75">
        <v>176.411</v>
      </c>
      <c r="AE11" s="75">
        <v>85.296000000000006</v>
      </c>
      <c r="AF11" s="76">
        <v>48.350726428624064</v>
      </c>
      <c r="AG11" s="75">
        <v>119.273</v>
      </c>
      <c r="AH11" s="75">
        <v>58.551000000000002</v>
      </c>
      <c r="AI11" s="76">
        <v>49.089902995648636</v>
      </c>
      <c r="AJ11" s="75">
        <v>5</v>
      </c>
      <c r="AK11" s="75">
        <v>1</v>
      </c>
      <c r="AL11" s="76">
        <v>20</v>
      </c>
      <c r="AM11" s="75">
        <v>1987.8833333333332</v>
      </c>
      <c r="AN11" s="75">
        <v>4879.25</v>
      </c>
      <c r="AO11" s="76">
        <v>245.4495149782432</v>
      </c>
    </row>
    <row r="12" spans="1:41" ht="15" customHeight="1" x14ac:dyDescent="0.2">
      <c r="A12" s="74">
        <v>4</v>
      </c>
      <c r="B12" s="74" t="s">
        <v>73</v>
      </c>
      <c r="C12" s="75">
        <v>2</v>
      </c>
      <c r="D12" s="75">
        <v>1</v>
      </c>
      <c r="E12" s="75">
        <v>1</v>
      </c>
      <c r="F12" s="75">
        <v>82.68</v>
      </c>
      <c r="G12" s="75">
        <v>119.108</v>
      </c>
      <c r="H12" s="76">
        <v>144.05902273826803</v>
      </c>
      <c r="I12" s="75">
        <v>82.414000000000001</v>
      </c>
      <c r="J12" s="75">
        <v>121.25700000000001</v>
      </c>
      <c r="K12" s="76">
        <v>147.13155531827115</v>
      </c>
      <c r="L12" s="75">
        <v>0.26600000000000001</v>
      </c>
      <c r="M12" s="75">
        <v>5.6989999999999998</v>
      </c>
      <c r="N12" s="76" t="s">
        <v>116</v>
      </c>
      <c r="O12" s="75">
        <v>0</v>
      </c>
      <c r="P12" s="75">
        <v>7.8479999999999999</v>
      </c>
      <c r="Q12" s="76"/>
      <c r="R12" s="75">
        <v>0</v>
      </c>
      <c r="S12" s="75">
        <v>0</v>
      </c>
      <c r="T12" s="76"/>
      <c r="U12" s="75">
        <v>0.26600000000000001</v>
      </c>
      <c r="V12" s="75">
        <v>5.6989999999999998</v>
      </c>
      <c r="W12" s="76" t="s">
        <v>116</v>
      </c>
      <c r="X12" s="75">
        <v>0</v>
      </c>
      <c r="Y12" s="75">
        <v>7.8479999999999999</v>
      </c>
      <c r="Z12" s="76"/>
      <c r="AA12" s="75">
        <v>0.26600000000000001</v>
      </c>
      <c r="AB12" s="75">
        <v>-2.149</v>
      </c>
      <c r="AC12" s="76" t="s">
        <v>1</v>
      </c>
      <c r="AD12" s="75">
        <v>0</v>
      </c>
      <c r="AE12" s="75">
        <v>2.0630000000000002</v>
      </c>
      <c r="AF12" s="76"/>
      <c r="AG12" s="75">
        <v>0</v>
      </c>
      <c r="AH12" s="75">
        <v>1.036</v>
      </c>
      <c r="AI12" s="76"/>
      <c r="AJ12" s="75">
        <v>0</v>
      </c>
      <c r="AK12" s="75">
        <v>1</v>
      </c>
      <c r="AL12" s="76"/>
      <c r="AM12" s="75"/>
      <c r="AN12" s="75">
        <v>86.333333333333329</v>
      </c>
      <c r="AO12" s="76"/>
    </row>
    <row r="13" spans="1:41" ht="15" customHeight="1" x14ac:dyDescent="0.2">
      <c r="A13" s="74">
        <v>5</v>
      </c>
      <c r="B13" s="74" t="s">
        <v>65</v>
      </c>
      <c r="C13" s="75">
        <v>4</v>
      </c>
      <c r="D13" s="75">
        <v>3</v>
      </c>
      <c r="E13" s="75">
        <v>1</v>
      </c>
      <c r="F13" s="75">
        <v>1652.777</v>
      </c>
      <c r="G13" s="75">
        <v>2293.1790000000001</v>
      </c>
      <c r="H13" s="76">
        <v>138.74702999860236</v>
      </c>
      <c r="I13" s="75">
        <v>1605.6949999999999</v>
      </c>
      <c r="J13" s="75">
        <v>2035.8620000000001</v>
      </c>
      <c r="K13" s="76">
        <v>126.79008155347063</v>
      </c>
      <c r="L13" s="75">
        <v>116.849</v>
      </c>
      <c r="M13" s="75">
        <v>301.709</v>
      </c>
      <c r="N13" s="76">
        <v>258.20417804174622</v>
      </c>
      <c r="O13" s="75">
        <v>69.766999999999996</v>
      </c>
      <c r="P13" s="75">
        <v>44.392000000000003</v>
      </c>
      <c r="Q13" s="76">
        <v>63.628936316596672</v>
      </c>
      <c r="R13" s="75">
        <v>14.99</v>
      </c>
      <c r="S13" s="75">
        <v>38.176000000000002</v>
      </c>
      <c r="T13" s="76">
        <v>254.67645096731152</v>
      </c>
      <c r="U13" s="75">
        <v>101.85899999999999</v>
      </c>
      <c r="V13" s="75">
        <v>263.53300000000002</v>
      </c>
      <c r="W13" s="76">
        <v>258.72333323515841</v>
      </c>
      <c r="X13" s="75">
        <v>69.766999999999996</v>
      </c>
      <c r="Y13" s="75">
        <v>44.392000000000003</v>
      </c>
      <c r="Z13" s="76">
        <v>63.628936316596672</v>
      </c>
      <c r="AA13" s="75">
        <v>32.091999999999999</v>
      </c>
      <c r="AB13" s="75">
        <v>219.14099999999999</v>
      </c>
      <c r="AC13" s="76">
        <v>682.85242428019444</v>
      </c>
      <c r="AD13" s="75">
        <v>133.501</v>
      </c>
      <c r="AE13" s="75">
        <v>127.26600000000001</v>
      </c>
      <c r="AF13" s="76">
        <v>95.329622999078651</v>
      </c>
      <c r="AG13" s="75">
        <v>89.828999999999994</v>
      </c>
      <c r="AH13" s="75">
        <v>84.192999999999998</v>
      </c>
      <c r="AI13" s="76">
        <v>93.725856905898979</v>
      </c>
      <c r="AJ13" s="75">
        <v>3</v>
      </c>
      <c r="AK13" s="75">
        <v>3</v>
      </c>
      <c r="AL13" s="76">
        <v>100</v>
      </c>
      <c r="AM13" s="75">
        <v>2495.25</v>
      </c>
      <c r="AN13" s="75">
        <v>2338.6944444444443</v>
      </c>
      <c r="AO13" s="76">
        <v>93.725856905898979</v>
      </c>
    </row>
    <row r="14" spans="1:41" ht="15" customHeight="1" x14ac:dyDescent="0.2">
      <c r="A14" s="74">
        <v>6</v>
      </c>
      <c r="B14" s="74" t="s">
        <v>70</v>
      </c>
      <c r="C14" s="75">
        <v>6</v>
      </c>
      <c r="D14" s="75">
        <v>3</v>
      </c>
      <c r="E14" s="75">
        <v>3</v>
      </c>
      <c r="F14" s="75">
        <v>8520.0370000000003</v>
      </c>
      <c r="G14" s="75">
        <v>7908.8360000000002</v>
      </c>
      <c r="H14" s="76">
        <v>92.826310496069439</v>
      </c>
      <c r="I14" s="75">
        <v>6906.1369999999997</v>
      </c>
      <c r="J14" s="75">
        <v>7594.0609999999997</v>
      </c>
      <c r="K14" s="76">
        <v>109.96105348040446</v>
      </c>
      <c r="L14" s="75">
        <v>1629.461</v>
      </c>
      <c r="M14" s="75">
        <v>445.53300000000002</v>
      </c>
      <c r="N14" s="76">
        <v>27.342354312254173</v>
      </c>
      <c r="O14" s="75">
        <v>15.561</v>
      </c>
      <c r="P14" s="75">
        <v>130.75800000000001</v>
      </c>
      <c r="Q14" s="76">
        <v>840.29304029304035</v>
      </c>
      <c r="R14" s="75">
        <v>57.615000000000002</v>
      </c>
      <c r="S14" s="75">
        <v>76.38</v>
      </c>
      <c r="T14" s="76">
        <v>132.56964332205155</v>
      </c>
      <c r="U14" s="75">
        <v>1571.846</v>
      </c>
      <c r="V14" s="75">
        <v>369.15300000000002</v>
      </c>
      <c r="W14" s="76">
        <v>23.485315991515709</v>
      </c>
      <c r="X14" s="75">
        <v>15.561</v>
      </c>
      <c r="Y14" s="75">
        <v>130.75800000000001</v>
      </c>
      <c r="Z14" s="76">
        <v>840.29304029304035</v>
      </c>
      <c r="AA14" s="75">
        <v>1556.2850000000001</v>
      </c>
      <c r="AB14" s="75">
        <v>238.39500000000001</v>
      </c>
      <c r="AC14" s="76">
        <v>15.31820971094626</v>
      </c>
      <c r="AD14" s="75">
        <v>598.90300000000002</v>
      </c>
      <c r="AE14" s="75">
        <v>563.60199999999998</v>
      </c>
      <c r="AF14" s="76">
        <v>94.105723297428796</v>
      </c>
      <c r="AG14" s="75">
        <v>434.226</v>
      </c>
      <c r="AH14" s="75">
        <v>411.79500000000002</v>
      </c>
      <c r="AI14" s="76">
        <v>94.834256815575301</v>
      </c>
      <c r="AJ14" s="75">
        <v>7</v>
      </c>
      <c r="AK14" s="75">
        <v>7</v>
      </c>
      <c r="AL14" s="76">
        <v>100</v>
      </c>
      <c r="AM14" s="75">
        <v>5169.3571428571431</v>
      </c>
      <c r="AN14" s="75">
        <v>4902.3214285714284</v>
      </c>
      <c r="AO14" s="76">
        <v>94.834256815575301</v>
      </c>
    </row>
    <row r="15" spans="1:41" ht="15" customHeight="1" x14ac:dyDescent="0.2">
      <c r="A15" s="74">
        <v>7</v>
      </c>
      <c r="B15" s="74" t="s">
        <v>58</v>
      </c>
      <c r="C15" s="75">
        <v>5</v>
      </c>
      <c r="D15" s="75">
        <v>4</v>
      </c>
      <c r="E15" s="75">
        <v>1</v>
      </c>
      <c r="F15" s="75">
        <v>1606.5930000000001</v>
      </c>
      <c r="G15" s="75">
        <v>1604.172</v>
      </c>
      <c r="H15" s="76">
        <v>99.849308443395429</v>
      </c>
      <c r="I15" s="75">
        <v>1357.7439999999999</v>
      </c>
      <c r="J15" s="75">
        <v>1311.6110000000001</v>
      </c>
      <c r="K15" s="76">
        <v>96.602231348472174</v>
      </c>
      <c r="L15" s="75">
        <v>254.65299999999999</v>
      </c>
      <c r="M15" s="75">
        <v>294.91199999999998</v>
      </c>
      <c r="N15" s="76">
        <v>115.80935626126534</v>
      </c>
      <c r="O15" s="75">
        <v>5.8040000000000003</v>
      </c>
      <c r="P15" s="75">
        <v>2.351</v>
      </c>
      <c r="Q15" s="76">
        <v>40.506547208821502</v>
      </c>
      <c r="R15" s="75">
        <v>30.867999999999999</v>
      </c>
      <c r="S15" s="75">
        <v>31.206</v>
      </c>
      <c r="T15" s="76">
        <v>101.09498509783594</v>
      </c>
      <c r="U15" s="75">
        <v>223.785</v>
      </c>
      <c r="V15" s="75">
        <v>263.70600000000002</v>
      </c>
      <c r="W15" s="76">
        <v>117.83899725182654</v>
      </c>
      <c r="X15" s="75">
        <v>5.8040000000000003</v>
      </c>
      <c r="Y15" s="75">
        <v>2.351</v>
      </c>
      <c r="Z15" s="76">
        <v>40.506547208821502</v>
      </c>
      <c r="AA15" s="75">
        <v>217.98099999999999</v>
      </c>
      <c r="AB15" s="75">
        <v>261.35500000000002</v>
      </c>
      <c r="AC15" s="76">
        <v>119.89806451020961</v>
      </c>
      <c r="AD15" s="75">
        <v>327.26600000000002</v>
      </c>
      <c r="AE15" s="75">
        <v>404.74200000000002</v>
      </c>
      <c r="AF15" s="76">
        <v>123.67370884845967</v>
      </c>
      <c r="AG15" s="75">
        <v>227.91499999999999</v>
      </c>
      <c r="AH15" s="75">
        <v>287.255</v>
      </c>
      <c r="AI15" s="76">
        <v>126.03602220125924</v>
      </c>
      <c r="AJ15" s="75">
        <v>7</v>
      </c>
      <c r="AK15" s="75">
        <v>10</v>
      </c>
      <c r="AL15" s="76">
        <v>142.85714285714286</v>
      </c>
      <c r="AM15" s="75">
        <v>2713.2738095238096</v>
      </c>
      <c r="AN15" s="75">
        <v>2393.7916666666665</v>
      </c>
      <c r="AO15" s="76">
        <v>88.225215540881479</v>
      </c>
    </row>
    <row r="16" spans="1:41" ht="15" customHeight="1" x14ac:dyDescent="0.2">
      <c r="A16" s="77">
        <v>8</v>
      </c>
      <c r="B16" s="92" t="s">
        <v>72</v>
      </c>
      <c r="C16" s="78">
        <v>11</v>
      </c>
      <c r="D16" s="78">
        <v>7</v>
      </c>
      <c r="E16" s="78">
        <v>4</v>
      </c>
      <c r="F16" s="78">
        <v>48671.339</v>
      </c>
      <c r="G16" s="78">
        <v>46293.623</v>
      </c>
      <c r="H16" s="79">
        <v>95.114751209125359</v>
      </c>
      <c r="I16" s="78">
        <v>52073.811000000002</v>
      </c>
      <c r="J16" s="78">
        <v>47929.468999999997</v>
      </c>
      <c r="K16" s="79">
        <v>92.041408300229847</v>
      </c>
      <c r="L16" s="78">
        <v>204.077</v>
      </c>
      <c r="M16" s="78">
        <v>177.709</v>
      </c>
      <c r="N16" s="79">
        <v>87.079386702078125</v>
      </c>
      <c r="O16" s="78">
        <v>3606.549</v>
      </c>
      <c r="P16" s="78">
        <v>1813.5550000000001</v>
      </c>
      <c r="Q16" s="79">
        <v>50.2850508893682</v>
      </c>
      <c r="R16" s="78">
        <v>42.46</v>
      </c>
      <c r="S16" s="78">
        <v>59.408999999999999</v>
      </c>
      <c r="T16" s="79">
        <v>139.91756947715496</v>
      </c>
      <c r="U16" s="78">
        <v>161.61699999999999</v>
      </c>
      <c r="V16" s="78">
        <v>118.3</v>
      </c>
      <c r="W16" s="79">
        <v>73.197745286696332</v>
      </c>
      <c r="X16" s="78">
        <v>3606.549</v>
      </c>
      <c r="Y16" s="78">
        <v>1813.5550000000001</v>
      </c>
      <c r="Z16" s="79">
        <v>50.2850508893682</v>
      </c>
      <c r="AA16" s="78">
        <v>-3444.9319999999998</v>
      </c>
      <c r="AB16" s="78">
        <v>-1695.2550000000001</v>
      </c>
      <c r="AC16" s="79">
        <v>49.210115032749556</v>
      </c>
      <c r="AD16" s="78">
        <v>6116.6779999999999</v>
      </c>
      <c r="AE16" s="78">
        <v>4982.9030000000002</v>
      </c>
      <c r="AF16" s="79">
        <v>81.464203281585199</v>
      </c>
      <c r="AG16" s="78">
        <v>3979.4209999999998</v>
      </c>
      <c r="AH16" s="78">
        <v>3267.819</v>
      </c>
      <c r="AI16" s="79">
        <v>82.117951330105569</v>
      </c>
      <c r="AJ16" s="78">
        <v>73</v>
      </c>
      <c r="AK16" s="78">
        <v>57</v>
      </c>
      <c r="AL16" s="79">
        <v>78.082191780821915</v>
      </c>
      <c r="AM16" s="78">
        <v>4542.7180365296799</v>
      </c>
      <c r="AN16" s="78">
        <v>4777.5131578947367</v>
      </c>
      <c r="AO16" s="79">
        <v>105.16860433504746</v>
      </c>
    </row>
    <row r="17" spans="1:41" ht="15" customHeight="1" x14ac:dyDescent="0.2">
      <c r="A17" s="77">
        <v>9</v>
      </c>
      <c r="B17" s="77" t="s">
        <v>69</v>
      </c>
      <c r="C17" s="78">
        <v>1</v>
      </c>
      <c r="D17" s="78">
        <v>0</v>
      </c>
      <c r="E17" s="78">
        <v>1</v>
      </c>
      <c r="F17" s="78">
        <v>1038.057</v>
      </c>
      <c r="G17" s="78">
        <v>729.41700000000003</v>
      </c>
      <c r="H17" s="79">
        <v>70.267528661720888</v>
      </c>
      <c r="I17" s="78">
        <v>1003.934</v>
      </c>
      <c r="J17" s="78">
        <v>731.947</v>
      </c>
      <c r="K17" s="79">
        <v>72.907880398512248</v>
      </c>
      <c r="L17" s="78">
        <v>34.122999999999998</v>
      </c>
      <c r="M17" s="78">
        <v>0</v>
      </c>
      <c r="N17" s="79">
        <v>0</v>
      </c>
      <c r="O17" s="78">
        <v>0</v>
      </c>
      <c r="P17" s="78">
        <v>2.5299999999999998</v>
      </c>
      <c r="Q17" s="79"/>
      <c r="R17" s="78">
        <v>5.0419999999999998</v>
      </c>
      <c r="S17" s="78">
        <v>0</v>
      </c>
      <c r="T17" s="79">
        <v>0</v>
      </c>
      <c r="U17" s="78">
        <v>29.081</v>
      </c>
      <c r="V17" s="78">
        <v>0</v>
      </c>
      <c r="W17" s="79">
        <v>0</v>
      </c>
      <c r="X17" s="78">
        <v>0</v>
      </c>
      <c r="Y17" s="78">
        <v>2.5299999999999998</v>
      </c>
      <c r="Z17" s="79"/>
      <c r="AA17" s="78">
        <v>29.081</v>
      </c>
      <c r="AB17" s="78">
        <v>-2.5299999999999998</v>
      </c>
      <c r="AC17" s="79" t="s">
        <v>1</v>
      </c>
      <c r="AD17" s="78">
        <v>82.305999999999997</v>
      </c>
      <c r="AE17" s="78">
        <v>112.027</v>
      </c>
      <c r="AF17" s="79">
        <v>136.11036862440162</v>
      </c>
      <c r="AG17" s="78">
        <v>60.5</v>
      </c>
      <c r="AH17" s="78">
        <v>78</v>
      </c>
      <c r="AI17" s="79">
        <v>128.92561983471074</v>
      </c>
      <c r="AJ17" s="78">
        <v>1</v>
      </c>
      <c r="AK17" s="78">
        <v>1</v>
      </c>
      <c r="AL17" s="79">
        <v>100</v>
      </c>
      <c r="AM17" s="78">
        <v>5041.666666666667</v>
      </c>
      <c r="AN17" s="78">
        <v>6500</v>
      </c>
      <c r="AO17" s="79">
        <v>128.92561983471074</v>
      </c>
    </row>
    <row r="18" spans="1:41" ht="15" customHeight="1" x14ac:dyDescent="0.2">
      <c r="A18" s="74">
        <v>10</v>
      </c>
      <c r="B18" s="74" t="s">
        <v>62</v>
      </c>
      <c r="C18" s="75">
        <v>4</v>
      </c>
      <c r="D18" s="75">
        <v>4</v>
      </c>
      <c r="E18" s="75">
        <v>0</v>
      </c>
      <c r="F18" s="75">
        <v>11185.855</v>
      </c>
      <c r="G18" s="75">
        <v>8058.1080000000002</v>
      </c>
      <c r="H18" s="76">
        <v>72.038373463628844</v>
      </c>
      <c r="I18" s="75">
        <v>7318.0159999999996</v>
      </c>
      <c r="J18" s="75">
        <v>6902.2709999999997</v>
      </c>
      <c r="K18" s="76">
        <v>94.318883697439304</v>
      </c>
      <c r="L18" s="75">
        <v>3867.8389999999999</v>
      </c>
      <c r="M18" s="75">
        <v>1155.837</v>
      </c>
      <c r="N18" s="76">
        <v>29.883275906778955</v>
      </c>
      <c r="O18" s="75">
        <v>0</v>
      </c>
      <c r="P18" s="75">
        <v>0</v>
      </c>
      <c r="Q18" s="76"/>
      <c r="R18" s="75">
        <v>4.968</v>
      </c>
      <c r="S18" s="75">
        <v>201.864</v>
      </c>
      <c r="T18" s="76" t="s">
        <v>116</v>
      </c>
      <c r="U18" s="75">
        <v>3862.8710000000001</v>
      </c>
      <c r="V18" s="75">
        <v>953.97299999999996</v>
      </c>
      <c r="W18" s="76">
        <v>24.695958006363661</v>
      </c>
      <c r="X18" s="75">
        <v>0</v>
      </c>
      <c r="Y18" s="75">
        <v>0</v>
      </c>
      <c r="Z18" s="76"/>
      <c r="AA18" s="75">
        <v>3862.8710000000001</v>
      </c>
      <c r="AB18" s="75">
        <v>953.97299999999996</v>
      </c>
      <c r="AC18" s="76">
        <v>24.695958006363661</v>
      </c>
      <c r="AD18" s="75">
        <v>1003.104</v>
      </c>
      <c r="AE18" s="75">
        <v>1266.0920000000001</v>
      </c>
      <c r="AF18" s="76">
        <v>126.21742112482852</v>
      </c>
      <c r="AG18" s="75">
        <v>681.303</v>
      </c>
      <c r="AH18" s="75">
        <v>862.71900000000005</v>
      </c>
      <c r="AI18" s="76">
        <v>126.62779996565405</v>
      </c>
      <c r="AJ18" s="75">
        <v>24</v>
      </c>
      <c r="AK18" s="75">
        <v>23</v>
      </c>
      <c r="AL18" s="76">
        <v>95.833333333333343</v>
      </c>
      <c r="AM18" s="75">
        <v>2365.6354166666665</v>
      </c>
      <c r="AN18" s="75">
        <v>3125.7934782608695</v>
      </c>
      <c r="AO18" s="76">
        <v>132.13335648589987</v>
      </c>
    </row>
    <row r="19" spans="1:41" ht="15" customHeight="1" x14ac:dyDescent="0.2">
      <c r="A19" s="74">
        <v>11</v>
      </c>
      <c r="B19" s="93" t="s">
        <v>59</v>
      </c>
      <c r="C19" s="75">
        <v>15</v>
      </c>
      <c r="D19" s="75">
        <v>10</v>
      </c>
      <c r="E19" s="75">
        <v>5</v>
      </c>
      <c r="F19" s="75">
        <v>51341.563999999998</v>
      </c>
      <c r="G19" s="75">
        <v>58567.366999999998</v>
      </c>
      <c r="H19" s="76">
        <v>114.07398302085228</v>
      </c>
      <c r="I19" s="75">
        <v>48873.972999999998</v>
      </c>
      <c r="J19" s="75">
        <v>55107.500999999997</v>
      </c>
      <c r="K19" s="76">
        <v>112.7542894865535</v>
      </c>
      <c r="L19" s="75">
        <v>2485.1930000000002</v>
      </c>
      <c r="M19" s="75">
        <v>3568.799</v>
      </c>
      <c r="N19" s="76">
        <v>143.60248882078776</v>
      </c>
      <c r="O19" s="75">
        <v>17.602</v>
      </c>
      <c r="P19" s="75">
        <v>108.93300000000001</v>
      </c>
      <c r="Q19" s="76">
        <v>618.86717418475166</v>
      </c>
      <c r="R19" s="75">
        <v>445.779</v>
      </c>
      <c r="S19" s="75">
        <v>715.03399999999999</v>
      </c>
      <c r="T19" s="76">
        <v>160.40100587959506</v>
      </c>
      <c r="U19" s="75">
        <v>2039.414</v>
      </c>
      <c r="V19" s="75">
        <v>2853.7649999999999</v>
      </c>
      <c r="W19" s="76">
        <v>139.9306369378655</v>
      </c>
      <c r="X19" s="75">
        <v>17.602</v>
      </c>
      <c r="Y19" s="75">
        <v>108.93300000000001</v>
      </c>
      <c r="Z19" s="76">
        <v>618.86717418475166</v>
      </c>
      <c r="AA19" s="75">
        <v>2021.8119999999999</v>
      </c>
      <c r="AB19" s="75">
        <v>2744.8319999999999</v>
      </c>
      <c r="AC19" s="76">
        <v>135.76099063612247</v>
      </c>
      <c r="AD19" s="75">
        <v>8920.3780000000006</v>
      </c>
      <c r="AE19" s="75">
        <v>10789.341</v>
      </c>
      <c r="AF19" s="76">
        <v>120.95161214020303</v>
      </c>
      <c r="AG19" s="75">
        <v>5690.3109999999997</v>
      </c>
      <c r="AH19" s="75">
        <v>6863.933</v>
      </c>
      <c r="AI19" s="76">
        <v>120.62491839198243</v>
      </c>
      <c r="AJ19" s="75">
        <v>98</v>
      </c>
      <c r="AK19" s="75">
        <v>120</v>
      </c>
      <c r="AL19" s="76">
        <v>122.44897959183673</v>
      </c>
      <c r="AM19" s="75">
        <v>4838.699829931973</v>
      </c>
      <c r="AN19" s="75">
        <v>4766.6201388888885</v>
      </c>
      <c r="AO19" s="76">
        <v>98.510350020118992</v>
      </c>
    </row>
    <row r="20" spans="1:41" ht="15" customHeight="1" x14ac:dyDescent="0.2">
      <c r="A20" s="74">
        <v>12</v>
      </c>
      <c r="B20" s="74" t="s">
        <v>68</v>
      </c>
      <c r="C20" s="75">
        <v>3</v>
      </c>
      <c r="D20" s="75">
        <v>2</v>
      </c>
      <c r="E20" s="75">
        <v>1</v>
      </c>
      <c r="F20" s="75">
        <v>816.82799999999997</v>
      </c>
      <c r="G20" s="75">
        <v>1395.8420000000001</v>
      </c>
      <c r="H20" s="76">
        <v>170.88566993296018</v>
      </c>
      <c r="I20" s="75">
        <v>940.15800000000002</v>
      </c>
      <c r="J20" s="75">
        <v>1051.6110000000001</v>
      </c>
      <c r="K20" s="76">
        <v>111.8547095275475</v>
      </c>
      <c r="L20" s="75">
        <v>15.712999999999999</v>
      </c>
      <c r="M20" s="75">
        <v>344.86099999999999</v>
      </c>
      <c r="N20" s="76" t="s">
        <v>116</v>
      </c>
      <c r="O20" s="75">
        <v>139.04300000000001</v>
      </c>
      <c r="P20" s="75">
        <v>0.63</v>
      </c>
      <c r="Q20" s="76">
        <v>0.45309724329883566</v>
      </c>
      <c r="R20" s="75">
        <v>2.089</v>
      </c>
      <c r="S20" s="75">
        <v>11.914999999999999</v>
      </c>
      <c r="T20" s="76">
        <v>570.3685974150311</v>
      </c>
      <c r="U20" s="75">
        <v>13.624000000000001</v>
      </c>
      <c r="V20" s="75">
        <v>332.94600000000003</v>
      </c>
      <c r="W20" s="76" t="s">
        <v>116</v>
      </c>
      <c r="X20" s="75">
        <v>139.04300000000001</v>
      </c>
      <c r="Y20" s="75">
        <v>0.63</v>
      </c>
      <c r="Z20" s="76">
        <v>0.45309724329883566</v>
      </c>
      <c r="AA20" s="75">
        <v>-125.419</v>
      </c>
      <c r="AB20" s="75">
        <v>332.31599999999997</v>
      </c>
      <c r="AC20" s="76" t="s">
        <v>1</v>
      </c>
      <c r="AD20" s="75">
        <v>242.387</v>
      </c>
      <c r="AE20" s="75">
        <v>248.03800000000001</v>
      </c>
      <c r="AF20" s="76">
        <v>102.33139566065836</v>
      </c>
      <c r="AG20" s="75">
        <v>163.30699999999999</v>
      </c>
      <c r="AH20" s="75">
        <v>163.19999999999999</v>
      </c>
      <c r="AI20" s="76">
        <v>99.93447923236603</v>
      </c>
      <c r="AJ20" s="75">
        <v>7</v>
      </c>
      <c r="AK20" s="75">
        <v>6</v>
      </c>
      <c r="AL20" s="76">
        <v>85.714285714285708</v>
      </c>
      <c r="AM20" s="75">
        <v>1944.1309523809523</v>
      </c>
      <c r="AN20" s="75">
        <v>2266.6666666666665</v>
      </c>
      <c r="AO20" s="76">
        <v>116.5902257710937</v>
      </c>
    </row>
    <row r="21" spans="1:41" ht="15" customHeight="1" x14ac:dyDescent="0.2">
      <c r="A21" s="77">
        <v>13</v>
      </c>
      <c r="B21" s="77" t="s">
        <v>60</v>
      </c>
      <c r="C21" s="78">
        <v>8</v>
      </c>
      <c r="D21" s="78">
        <v>8</v>
      </c>
      <c r="E21" s="78">
        <v>0</v>
      </c>
      <c r="F21" s="78">
        <v>7400.6440000000002</v>
      </c>
      <c r="G21" s="78">
        <v>9502.6959999999999</v>
      </c>
      <c r="H21" s="79">
        <v>128.40363622409077</v>
      </c>
      <c r="I21" s="78">
        <v>6802.5349999999999</v>
      </c>
      <c r="J21" s="78">
        <v>8416.6959999999999</v>
      </c>
      <c r="K21" s="79">
        <v>123.72881580175626</v>
      </c>
      <c r="L21" s="78">
        <v>618.13400000000001</v>
      </c>
      <c r="M21" s="78">
        <v>1086</v>
      </c>
      <c r="N21" s="79">
        <v>175.69006073116833</v>
      </c>
      <c r="O21" s="78">
        <v>20.024999999999999</v>
      </c>
      <c r="P21" s="78">
        <v>0</v>
      </c>
      <c r="Q21" s="79">
        <v>0</v>
      </c>
      <c r="R21" s="78">
        <v>78.739000000000004</v>
      </c>
      <c r="S21" s="78">
        <v>135.44999999999999</v>
      </c>
      <c r="T21" s="79">
        <v>172.02402875322267</v>
      </c>
      <c r="U21" s="78">
        <v>539.39499999999998</v>
      </c>
      <c r="V21" s="78">
        <v>950.55</v>
      </c>
      <c r="W21" s="79">
        <v>176.22521528749803</v>
      </c>
      <c r="X21" s="78">
        <v>20.024999999999999</v>
      </c>
      <c r="Y21" s="78">
        <v>0</v>
      </c>
      <c r="Z21" s="79">
        <v>0</v>
      </c>
      <c r="AA21" s="78">
        <v>519.37</v>
      </c>
      <c r="AB21" s="78">
        <v>950.55</v>
      </c>
      <c r="AC21" s="79">
        <v>183.01981246510195</v>
      </c>
      <c r="AD21" s="78">
        <v>951.91200000000003</v>
      </c>
      <c r="AE21" s="78">
        <v>1171.681</v>
      </c>
      <c r="AF21" s="79">
        <v>123.08711309448772</v>
      </c>
      <c r="AG21" s="78">
        <v>653.71699999999998</v>
      </c>
      <c r="AH21" s="78">
        <v>763.52700000000004</v>
      </c>
      <c r="AI21" s="79">
        <v>116.7977886455454</v>
      </c>
      <c r="AJ21" s="78">
        <v>13</v>
      </c>
      <c r="AK21" s="78">
        <v>17</v>
      </c>
      <c r="AL21" s="79">
        <v>130.76923076923077</v>
      </c>
      <c r="AM21" s="78">
        <v>4190.4935897435898</v>
      </c>
      <c r="AN21" s="78">
        <v>3742.7794117647059</v>
      </c>
      <c r="AO21" s="79">
        <v>89.315956023064132</v>
      </c>
    </row>
    <row r="22" spans="1:41" ht="15" customHeight="1" x14ac:dyDescent="0.2">
      <c r="A22" s="74">
        <v>14</v>
      </c>
      <c r="B22" s="93" t="s">
        <v>66</v>
      </c>
      <c r="C22" s="75">
        <v>11</v>
      </c>
      <c r="D22" s="75">
        <v>5</v>
      </c>
      <c r="E22" s="75">
        <v>6</v>
      </c>
      <c r="F22" s="75">
        <v>52026.635999999999</v>
      </c>
      <c r="G22" s="75">
        <v>59231.135999999999</v>
      </c>
      <c r="H22" s="76">
        <v>113.84771446687422</v>
      </c>
      <c r="I22" s="75">
        <v>51117.048000000003</v>
      </c>
      <c r="J22" s="75">
        <v>62100.535000000003</v>
      </c>
      <c r="K22" s="76">
        <v>121.4869352392963</v>
      </c>
      <c r="L22" s="75">
        <v>1381.5150000000001</v>
      </c>
      <c r="M22" s="75">
        <v>1542.4380000000001</v>
      </c>
      <c r="N22" s="76">
        <v>111.64829914984638</v>
      </c>
      <c r="O22" s="75">
        <v>471.92700000000002</v>
      </c>
      <c r="P22" s="75">
        <v>4411.8370000000004</v>
      </c>
      <c r="Q22" s="76">
        <v>934.85581456454076</v>
      </c>
      <c r="R22" s="75">
        <v>175.173</v>
      </c>
      <c r="S22" s="75">
        <v>277.01100000000002</v>
      </c>
      <c r="T22" s="76">
        <v>158.135671593225</v>
      </c>
      <c r="U22" s="75">
        <v>1276.473</v>
      </c>
      <c r="V22" s="75">
        <v>1265.4269999999999</v>
      </c>
      <c r="W22" s="76">
        <v>99.134646796289459</v>
      </c>
      <c r="X22" s="75">
        <v>542.05799999999999</v>
      </c>
      <c r="Y22" s="75">
        <v>4411.8370000000004</v>
      </c>
      <c r="Z22" s="76">
        <v>813.90496957890127</v>
      </c>
      <c r="AA22" s="75">
        <v>734.41499999999996</v>
      </c>
      <c r="AB22" s="75">
        <v>-3146.41</v>
      </c>
      <c r="AC22" s="76" t="s">
        <v>1</v>
      </c>
      <c r="AD22" s="75">
        <v>10204.994000000001</v>
      </c>
      <c r="AE22" s="75">
        <v>10753.725</v>
      </c>
      <c r="AF22" s="76">
        <v>105.37708302425264</v>
      </c>
      <c r="AG22" s="75">
        <v>6728.7619999999997</v>
      </c>
      <c r="AH22" s="75">
        <v>7070.9970000000003</v>
      </c>
      <c r="AI22" s="76">
        <v>105.08615106315249</v>
      </c>
      <c r="AJ22" s="75">
        <v>138</v>
      </c>
      <c r="AK22" s="75">
        <v>137</v>
      </c>
      <c r="AL22" s="76">
        <v>99.275362318840578</v>
      </c>
      <c r="AM22" s="75">
        <v>4063.2620772946862</v>
      </c>
      <c r="AN22" s="75">
        <v>4301.0930656934306</v>
      </c>
      <c r="AO22" s="76">
        <v>105.85320326069375</v>
      </c>
    </row>
    <row r="23" spans="1:41" ht="15" customHeight="1" x14ac:dyDescent="0.2">
      <c r="A23" s="77">
        <v>15</v>
      </c>
      <c r="B23" s="77" t="s">
        <v>67</v>
      </c>
      <c r="C23" s="78">
        <v>5</v>
      </c>
      <c r="D23" s="78">
        <v>4</v>
      </c>
      <c r="E23" s="78">
        <v>1</v>
      </c>
      <c r="F23" s="78">
        <v>33250.160000000003</v>
      </c>
      <c r="G23" s="78">
        <v>28772.117999999999</v>
      </c>
      <c r="H23" s="79">
        <v>86.53226931840328</v>
      </c>
      <c r="I23" s="78">
        <v>38081.64</v>
      </c>
      <c r="J23" s="78">
        <v>35520.082000000002</v>
      </c>
      <c r="K23" s="79">
        <v>93.273509229119327</v>
      </c>
      <c r="L23" s="78">
        <v>16.727</v>
      </c>
      <c r="M23" s="78">
        <v>572.27700000000004</v>
      </c>
      <c r="N23" s="79" t="s">
        <v>116</v>
      </c>
      <c r="O23" s="78">
        <v>4848.2070000000003</v>
      </c>
      <c r="P23" s="78">
        <v>7320.241</v>
      </c>
      <c r="Q23" s="79">
        <v>150.98862321678922</v>
      </c>
      <c r="R23" s="78">
        <v>1.4079999999999999</v>
      </c>
      <c r="S23" s="78">
        <v>3.133</v>
      </c>
      <c r="T23" s="79">
        <v>222.51420454545453</v>
      </c>
      <c r="U23" s="78">
        <v>15.319000000000001</v>
      </c>
      <c r="V23" s="78">
        <v>569.14400000000001</v>
      </c>
      <c r="W23" s="79" t="s">
        <v>116</v>
      </c>
      <c r="X23" s="78">
        <v>4848.2070000000003</v>
      </c>
      <c r="Y23" s="78">
        <v>7320.241</v>
      </c>
      <c r="Z23" s="79">
        <v>150.98862321678922</v>
      </c>
      <c r="AA23" s="78">
        <v>-4832.8879999999999</v>
      </c>
      <c r="AB23" s="78">
        <v>-6751.0969999999998</v>
      </c>
      <c r="AC23" s="79">
        <v>139.69073978126536</v>
      </c>
      <c r="AD23" s="78">
        <v>7367.0050000000001</v>
      </c>
      <c r="AE23" s="78">
        <v>7932.8519999999999</v>
      </c>
      <c r="AF23" s="79">
        <v>107.68082823345443</v>
      </c>
      <c r="AG23" s="78">
        <v>4731.3739999999998</v>
      </c>
      <c r="AH23" s="78">
        <v>4983.5439999999999</v>
      </c>
      <c r="AI23" s="79">
        <v>105.32974142395</v>
      </c>
      <c r="AJ23" s="78">
        <v>76</v>
      </c>
      <c r="AK23" s="78">
        <v>67</v>
      </c>
      <c r="AL23" s="79">
        <v>88.157894736842096</v>
      </c>
      <c r="AM23" s="78">
        <v>5187.9100877192986</v>
      </c>
      <c r="AN23" s="78">
        <v>6198.4378109452737</v>
      </c>
      <c r="AO23" s="79">
        <v>119.47851266000298</v>
      </c>
    </row>
    <row r="24" spans="1:41" ht="15" customHeight="1" x14ac:dyDescent="0.2">
      <c r="A24" s="74">
        <v>16</v>
      </c>
      <c r="B24" s="74" t="s">
        <v>53</v>
      </c>
      <c r="C24" s="75">
        <v>9</v>
      </c>
      <c r="D24" s="75">
        <v>8</v>
      </c>
      <c r="E24" s="75">
        <v>1</v>
      </c>
      <c r="F24" s="75">
        <v>15521.708000000001</v>
      </c>
      <c r="G24" s="75">
        <v>23277.599999999999</v>
      </c>
      <c r="H24" s="76">
        <v>149.96803186865776</v>
      </c>
      <c r="I24" s="75">
        <v>15053.370999999999</v>
      </c>
      <c r="J24" s="75">
        <v>22306.52</v>
      </c>
      <c r="K24" s="76">
        <v>148.18288873635015</v>
      </c>
      <c r="L24" s="75">
        <v>568.89200000000005</v>
      </c>
      <c r="M24" s="75">
        <v>971.33100000000002</v>
      </c>
      <c r="N24" s="76">
        <v>170.74084360476155</v>
      </c>
      <c r="O24" s="75">
        <v>100.55500000000001</v>
      </c>
      <c r="P24" s="75">
        <v>0.251</v>
      </c>
      <c r="Q24" s="76">
        <v>0.24961463875491025</v>
      </c>
      <c r="R24" s="75">
        <v>106.767</v>
      </c>
      <c r="S24" s="75">
        <v>183.35900000000001</v>
      </c>
      <c r="T24" s="76">
        <v>171.73752189346897</v>
      </c>
      <c r="U24" s="75">
        <v>462.125</v>
      </c>
      <c r="V24" s="75">
        <v>787.97199999999998</v>
      </c>
      <c r="W24" s="76">
        <v>170.51057614281851</v>
      </c>
      <c r="X24" s="75">
        <v>100.55500000000001</v>
      </c>
      <c r="Y24" s="75">
        <v>0.251</v>
      </c>
      <c r="Z24" s="76">
        <v>0.24961463875491025</v>
      </c>
      <c r="AA24" s="75">
        <v>361.57</v>
      </c>
      <c r="AB24" s="75">
        <v>787.721</v>
      </c>
      <c r="AC24" s="76">
        <v>217.86127167630056</v>
      </c>
      <c r="AD24" s="75">
        <v>2726.17</v>
      </c>
      <c r="AE24" s="75">
        <v>3053.5239999999999</v>
      </c>
      <c r="AF24" s="76">
        <v>112.0078351680196</v>
      </c>
      <c r="AG24" s="75">
        <v>1860.672</v>
      </c>
      <c r="AH24" s="75">
        <v>2127.6410000000001</v>
      </c>
      <c r="AI24" s="76">
        <v>114.34798825370618</v>
      </c>
      <c r="AJ24" s="75">
        <v>52</v>
      </c>
      <c r="AK24" s="75">
        <v>44</v>
      </c>
      <c r="AL24" s="76">
        <v>84.615384615384613</v>
      </c>
      <c r="AM24" s="75">
        <v>2981.8461538461538</v>
      </c>
      <c r="AN24" s="75">
        <v>4029.623106060606</v>
      </c>
      <c r="AO24" s="76">
        <v>135.13853157256187</v>
      </c>
    </row>
    <row r="25" spans="1:41" ht="15" customHeight="1" x14ac:dyDescent="0.2">
      <c r="A25" s="77">
        <v>17</v>
      </c>
      <c r="B25" s="77" t="s">
        <v>63</v>
      </c>
      <c r="C25" s="78">
        <v>40</v>
      </c>
      <c r="D25" s="78">
        <v>25</v>
      </c>
      <c r="E25" s="78">
        <v>15</v>
      </c>
      <c r="F25" s="78">
        <v>50026.311999999998</v>
      </c>
      <c r="G25" s="78">
        <v>49926.927000000003</v>
      </c>
      <c r="H25" s="79">
        <v>99.80133454570867</v>
      </c>
      <c r="I25" s="78">
        <v>55984.39</v>
      </c>
      <c r="J25" s="78">
        <v>58422.440999999999</v>
      </c>
      <c r="K25" s="79">
        <v>104.35487642180257</v>
      </c>
      <c r="L25" s="78">
        <v>2674.3620000000001</v>
      </c>
      <c r="M25" s="78">
        <v>3335.8290000000002</v>
      </c>
      <c r="N25" s="79">
        <v>124.73363740585606</v>
      </c>
      <c r="O25" s="78">
        <v>8632.44</v>
      </c>
      <c r="P25" s="78">
        <v>11831.343000000001</v>
      </c>
      <c r="Q25" s="79">
        <v>137.0567649471065</v>
      </c>
      <c r="R25" s="78">
        <v>417.63400000000001</v>
      </c>
      <c r="S25" s="78">
        <v>459.12400000000002</v>
      </c>
      <c r="T25" s="79">
        <v>109.9345359812659</v>
      </c>
      <c r="U25" s="78">
        <v>2256.7280000000001</v>
      </c>
      <c r="V25" s="78">
        <v>2876.7049999999999</v>
      </c>
      <c r="W25" s="79">
        <v>127.47238479781346</v>
      </c>
      <c r="X25" s="78">
        <v>8632.44</v>
      </c>
      <c r="Y25" s="78">
        <v>11831.343000000001</v>
      </c>
      <c r="Z25" s="79">
        <v>137.0567649471065</v>
      </c>
      <c r="AA25" s="78">
        <v>-6375.7120000000004</v>
      </c>
      <c r="AB25" s="78">
        <v>-8954.6380000000008</v>
      </c>
      <c r="AC25" s="79">
        <v>140.44922355338508</v>
      </c>
      <c r="AD25" s="78">
        <v>9820.6</v>
      </c>
      <c r="AE25" s="78">
        <v>9595.9279999999999</v>
      </c>
      <c r="AF25" s="79">
        <v>97.712237541494403</v>
      </c>
      <c r="AG25" s="78">
        <v>6486.8040000000001</v>
      </c>
      <c r="AH25" s="78">
        <v>6268.1480000000001</v>
      </c>
      <c r="AI25" s="79">
        <v>96.62921833309592</v>
      </c>
      <c r="AJ25" s="78">
        <v>133</v>
      </c>
      <c r="AK25" s="78">
        <v>97</v>
      </c>
      <c r="AL25" s="79">
        <v>72.932330827067673</v>
      </c>
      <c r="AM25" s="78">
        <v>4064.4135338345864</v>
      </c>
      <c r="AN25" s="78">
        <v>5385.0068728522338</v>
      </c>
      <c r="AO25" s="79">
        <v>132.49160864228614</v>
      </c>
    </row>
    <row r="26" spans="1:41" ht="15" customHeight="1" x14ac:dyDescent="0.2">
      <c r="A26" s="77">
        <v>18</v>
      </c>
      <c r="B26" s="77" t="s">
        <v>55</v>
      </c>
      <c r="C26" s="78">
        <v>45</v>
      </c>
      <c r="D26" s="78">
        <v>26</v>
      </c>
      <c r="E26" s="78">
        <v>19</v>
      </c>
      <c r="F26" s="78">
        <v>212826.61</v>
      </c>
      <c r="G26" s="78">
        <v>209270.56</v>
      </c>
      <c r="H26" s="79">
        <v>98.329132809097501</v>
      </c>
      <c r="I26" s="78">
        <v>248799.34400000001</v>
      </c>
      <c r="J26" s="78">
        <v>202960.29500000001</v>
      </c>
      <c r="K26" s="79">
        <v>81.575896357668853</v>
      </c>
      <c r="L26" s="78">
        <v>12432.713</v>
      </c>
      <c r="M26" s="78">
        <v>12588.183999999999</v>
      </c>
      <c r="N26" s="79">
        <v>101.25049938818664</v>
      </c>
      <c r="O26" s="78">
        <v>48405.447</v>
      </c>
      <c r="P26" s="78">
        <v>6277.9189999999999</v>
      </c>
      <c r="Q26" s="79">
        <v>12.969447426030381</v>
      </c>
      <c r="R26" s="78">
        <v>2241.2930000000001</v>
      </c>
      <c r="S26" s="78">
        <v>2144.5549999999998</v>
      </c>
      <c r="T26" s="79">
        <v>95.683830717358248</v>
      </c>
      <c r="U26" s="78">
        <v>10191.42</v>
      </c>
      <c r="V26" s="78">
        <v>10443.629000000001</v>
      </c>
      <c r="W26" s="79">
        <v>102.47471893023739</v>
      </c>
      <c r="X26" s="78">
        <v>48405.447</v>
      </c>
      <c r="Y26" s="78">
        <v>6277.9189999999999</v>
      </c>
      <c r="Z26" s="79">
        <v>12.969447426030381</v>
      </c>
      <c r="AA26" s="78">
        <v>-38214.027000000002</v>
      </c>
      <c r="AB26" s="78">
        <v>4165.71</v>
      </c>
      <c r="AC26" s="79" t="s">
        <v>1</v>
      </c>
      <c r="AD26" s="78">
        <v>36594.936999999998</v>
      </c>
      <c r="AE26" s="78">
        <v>41262.699000000001</v>
      </c>
      <c r="AF26" s="79">
        <v>112.75521255850229</v>
      </c>
      <c r="AG26" s="78">
        <v>23319.848999999998</v>
      </c>
      <c r="AH26" s="78">
        <v>26181.185000000001</v>
      </c>
      <c r="AI26" s="79">
        <v>112.26995938095483</v>
      </c>
      <c r="AJ26" s="78">
        <v>350</v>
      </c>
      <c r="AK26" s="78">
        <v>388</v>
      </c>
      <c r="AL26" s="79">
        <v>110.85714285714286</v>
      </c>
      <c r="AM26" s="78">
        <v>5552.3450000000003</v>
      </c>
      <c r="AN26" s="78">
        <v>5623.1067439862536</v>
      </c>
      <c r="AO26" s="79">
        <v>101.2744478951912</v>
      </c>
    </row>
    <row r="27" spans="1:41" ht="15" customHeight="1" x14ac:dyDescent="0.2">
      <c r="A27" s="77">
        <v>19</v>
      </c>
      <c r="B27" s="77" t="s">
        <v>54</v>
      </c>
      <c r="C27" s="78">
        <v>35</v>
      </c>
      <c r="D27" s="78">
        <v>27</v>
      </c>
      <c r="E27" s="78">
        <v>8</v>
      </c>
      <c r="F27" s="78">
        <v>101368.572</v>
      </c>
      <c r="G27" s="78">
        <v>98989.444000000003</v>
      </c>
      <c r="H27" s="79">
        <v>97.652992487651886</v>
      </c>
      <c r="I27" s="78">
        <v>94831.187000000005</v>
      </c>
      <c r="J27" s="78">
        <v>97381.614000000001</v>
      </c>
      <c r="K27" s="79">
        <v>102.68943907661938</v>
      </c>
      <c r="L27" s="78">
        <v>7591.6080000000002</v>
      </c>
      <c r="M27" s="78">
        <v>7951.259</v>
      </c>
      <c r="N27" s="79">
        <v>104.73748117658342</v>
      </c>
      <c r="O27" s="78">
        <v>1054.223</v>
      </c>
      <c r="P27" s="78">
        <v>6343.4290000000001</v>
      </c>
      <c r="Q27" s="79">
        <v>601.71605058891714</v>
      </c>
      <c r="R27" s="78">
        <v>773.22799999999995</v>
      </c>
      <c r="S27" s="78">
        <v>1551.8589999999999</v>
      </c>
      <c r="T27" s="79">
        <v>200.69875896889405</v>
      </c>
      <c r="U27" s="78">
        <v>6818.38</v>
      </c>
      <c r="V27" s="78">
        <v>6399.4</v>
      </c>
      <c r="W27" s="79">
        <v>93.855138610637724</v>
      </c>
      <c r="X27" s="78">
        <v>1054.223</v>
      </c>
      <c r="Y27" s="78">
        <v>6343.4290000000001</v>
      </c>
      <c r="Z27" s="79">
        <v>601.71605058891714</v>
      </c>
      <c r="AA27" s="78">
        <v>5764.1570000000002</v>
      </c>
      <c r="AB27" s="78">
        <v>55.970999999999997</v>
      </c>
      <c r="AC27" s="79">
        <v>0.97101796498603354</v>
      </c>
      <c r="AD27" s="78">
        <v>12538.905000000001</v>
      </c>
      <c r="AE27" s="78">
        <v>13316.61</v>
      </c>
      <c r="AF27" s="79">
        <v>106.20233584990078</v>
      </c>
      <c r="AG27" s="78">
        <v>8137.7330000000002</v>
      </c>
      <c r="AH27" s="78">
        <v>8742.9570000000003</v>
      </c>
      <c r="AI27" s="79">
        <v>107.43725555999441</v>
      </c>
      <c r="AJ27" s="78">
        <v>146</v>
      </c>
      <c r="AK27" s="78">
        <v>152</v>
      </c>
      <c r="AL27" s="79">
        <v>104.10958904109589</v>
      </c>
      <c r="AM27" s="78">
        <v>4644.8247716894975</v>
      </c>
      <c r="AN27" s="78">
        <v>4793.2878289473683</v>
      </c>
      <c r="AO27" s="79">
        <v>103.19631126157358</v>
      </c>
    </row>
    <row r="28" spans="1:41" ht="15" customHeight="1" x14ac:dyDescent="0.2">
      <c r="A28" s="74">
        <v>20</v>
      </c>
      <c r="B28" s="74" t="s">
        <v>61</v>
      </c>
      <c r="C28" s="75">
        <v>12</v>
      </c>
      <c r="D28" s="75">
        <v>7</v>
      </c>
      <c r="E28" s="75">
        <v>5</v>
      </c>
      <c r="F28" s="75">
        <v>10507.707</v>
      </c>
      <c r="G28" s="75">
        <v>13424.656999999999</v>
      </c>
      <c r="H28" s="76">
        <v>127.76010027687296</v>
      </c>
      <c r="I28" s="75">
        <v>10882.875</v>
      </c>
      <c r="J28" s="75">
        <v>14652.419</v>
      </c>
      <c r="K28" s="76">
        <v>134.63739131433559</v>
      </c>
      <c r="L28" s="75">
        <v>1416.5450000000001</v>
      </c>
      <c r="M28" s="75">
        <v>930.822</v>
      </c>
      <c r="N28" s="76">
        <v>65.710725744681596</v>
      </c>
      <c r="O28" s="75">
        <v>1791.713</v>
      </c>
      <c r="P28" s="75">
        <v>2158.5839999999998</v>
      </c>
      <c r="Q28" s="76">
        <v>120.47599141157094</v>
      </c>
      <c r="R28" s="75">
        <v>224.583</v>
      </c>
      <c r="S28" s="75">
        <v>137.30199999999999</v>
      </c>
      <c r="T28" s="76">
        <v>61.136417271120258</v>
      </c>
      <c r="U28" s="75">
        <v>1191.962</v>
      </c>
      <c r="V28" s="75">
        <v>793.52</v>
      </c>
      <c r="W28" s="76">
        <v>66.572592079277698</v>
      </c>
      <c r="X28" s="75">
        <v>1791.713</v>
      </c>
      <c r="Y28" s="75">
        <v>2158.5839999999998</v>
      </c>
      <c r="Z28" s="76">
        <v>120.47599141157094</v>
      </c>
      <c r="AA28" s="75">
        <v>-599.75099999999998</v>
      </c>
      <c r="AB28" s="75">
        <v>-1365.0640000000001</v>
      </c>
      <c r="AC28" s="76">
        <v>227.60512279262559</v>
      </c>
      <c r="AD28" s="75">
        <v>3419.712</v>
      </c>
      <c r="AE28" s="75">
        <v>4066.1970000000001</v>
      </c>
      <c r="AF28" s="76">
        <v>118.90466214698783</v>
      </c>
      <c r="AG28" s="75">
        <v>2284.9259999999999</v>
      </c>
      <c r="AH28" s="75">
        <v>2748.0419999999999</v>
      </c>
      <c r="AI28" s="76">
        <v>120.26831503514774</v>
      </c>
      <c r="AJ28" s="75">
        <v>63</v>
      </c>
      <c r="AK28" s="75">
        <v>67</v>
      </c>
      <c r="AL28" s="76">
        <v>106.34920634920636</v>
      </c>
      <c r="AM28" s="75">
        <v>3022.3888888888887</v>
      </c>
      <c r="AN28" s="75">
        <v>3417.9626865671639</v>
      </c>
      <c r="AO28" s="76">
        <v>113.0881171226016</v>
      </c>
    </row>
    <row r="29" spans="1:41" ht="15" customHeight="1" x14ac:dyDescent="0.2">
      <c r="A29" s="74">
        <v>21</v>
      </c>
      <c r="B29" s="93" t="s">
        <v>57</v>
      </c>
      <c r="C29" s="75">
        <v>15</v>
      </c>
      <c r="D29" s="75">
        <v>6</v>
      </c>
      <c r="E29" s="75">
        <v>9</v>
      </c>
      <c r="F29" s="75">
        <v>8842.4860000000008</v>
      </c>
      <c r="G29" s="75">
        <v>10004.995000000001</v>
      </c>
      <c r="H29" s="76">
        <v>113.14685711687866</v>
      </c>
      <c r="I29" s="75">
        <v>8399.4050000000007</v>
      </c>
      <c r="J29" s="75">
        <v>10285.146000000001</v>
      </c>
      <c r="K29" s="76">
        <v>122.45088789027318</v>
      </c>
      <c r="L29" s="75">
        <v>589.13499999999999</v>
      </c>
      <c r="M29" s="75">
        <v>505.56599999999997</v>
      </c>
      <c r="N29" s="76">
        <v>85.814966009488487</v>
      </c>
      <c r="O29" s="75">
        <v>146.054</v>
      </c>
      <c r="P29" s="75">
        <v>785.71699999999998</v>
      </c>
      <c r="Q29" s="76">
        <v>537.96335601900671</v>
      </c>
      <c r="R29" s="75">
        <v>86.046999999999997</v>
      </c>
      <c r="S29" s="75">
        <v>89.998999999999995</v>
      </c>
      <c r="T29" s="76">
        <v>104.59283879740143</v>
      </c>
      <c r="U29" s="75">
        <v>503.75200000000001</v>
      </c>
      <c r="V29" s="75">
        <v>415.98200000000003</v>
      </c>
      <c r="W29" s="76">
        <v>82.576744112182183</v>
      </c>
      <c r="X29" s="75">
        <v>146.71799999999999</v>
      </c>
      <c r="Y29" s="75">
        <v>786.13199999999995</v>
      </c>
      <c r="Z29" s="76">
        <v>535.81155686418845</v>
      </c>
      <c r="AA29" s="75">
        <v>357.03399999999999</v>
      </c>
      <c r="AB29" s="75">
        <v>-370.15</v>
      </c>
      <c r="AC29" s="76" t="s">
        <v>1</v>
      </c>
      <c r="AD29" s="75">
        <v>1148.7760000000001</v>
      </c>
      <c r="AE29" s="75">
        <v>1441.614</v>
      </c>
      <c r="AF29" s="76">
        <v>125.49130552866703</v>
      </c>
      <c r="AG29" s="75">
        <v>767.18799999999999</v>
      </c>
      <c r="AH29" s="75">
        <v>971.87199999999996</v>
      </c>
      <c r="AI29" s="76">
        <v>126.67977079933472</v>
      </c>
      <c r="AJ29" s="75">
        <v>15</v>
      </c>
      <c r="AK29" s="75">
        <v>19</v>
      </c>
      <c r="AL29" s="76">
        <v>126.66666666666666</v>
      </c>
      <c r="AM29" s="75">
        <v>4262.155555555556</v>
      </c>
      <c r="AN29" s="75">
        <v>4262.5964912280697</v>
      </c>
      <c r="AO29" s="76">
        <v>100.01034536789581</v>
      </c>
    </row>
    <row r="30" spans="1:41" ht="15" customHeight="1" x14ac:dyDescent="0.2">
      <c r="A30" s="89">
        <v>22</v>
      </c>
      <c r="B30" s="89" t="s">
        <v>117</v>
      </c>
      <c r="C30" s="90">
        <v>252</v>
      </c>
      <c r="D30" s="90">
        <v>165</v>
      </c>
      <c r="E30" s="90">
        <v>87</v>
      </c>
      <c r="F30" s="90">
        <v>641876.90099999995</v>
      </c>
      <c r="G30" s="90">
        <v>658326.08200000005</v>
      </c>
      <c r="H30" s="91">
        <v>102.56266909969393</v>
      </c>
      <c r="I30" s="90">
        <v>686059.49600000004</v>
      </c>
      <c r="J30" s="90">
        <v>665369.29399999999</v>
      </c>
      <c r="K30" s="91">
        <v>96.984197125667365</v>
      </c>
      <c r="L30" s="90">
        <v>37774.546000000002</v>
      </c>
      <c r="M30" s="90">
        <v>39502.722000000002</v>
      </c>
      <c r="N30" s="91">
        <v>104.57497490505909</v>
      </c>
      <c r="O30" s="90">
        <v>81957.141000000003</v>
      </c>
      <c r="P30" s="90">
        <v>46545.934000000001</v>
      </c>
      <c r="Q30" s="91">
        <v>56.793018194717163</v>
      </c>
      <c r="R30" s="90">
        <v>5038.0420000000004</v>
      </c>
      <c r="S30" s="90">
        <v>6507.6469999999999</v>
      </c>
      <c r="T30" s="91">
        <v>129.17016174140667</v>
      </c>
      <c r="U30" s="90">
        <v>32807.298999999999</v>
      </c>
      <c r="V30" s="90">
        <v>32995.49</v>
      </c>
      <c r="W30" s="91">
        <v>100.57362539964049</v>
      </c>
      <c r="X30" s="90">
        <v>82027.936000000002</v>
      </c>
      <c r="Y30" s="90">
        <v>46546.349000000002</v>
      </c>
      <c r="Z30" s="91">
        <v>56.744508358713311</v>
      </c>
      <c r="AA30" s="90">
        <v>-49220.637000000002</v>
      </c>
      <c r="AB30" s="90">
        <v>-13550.859</v>
      </c>
      <c r="AC30" s="91">
        <v>27.530848493488612</v>
      </c>
      <c r="AD30" s="90">
        <v>107934.03599999999</v>
      </c>
      <c r="AE30" s="90">
        <v>117217.139</v>
      </c>
      <c r="AF30" s="91">
        <v>108.60071886869866</v>
      </c>
      <c r="AG30" s="90">
        <v>70081.907000000007</v>
      </c>
      <c r="AH30" s="90">
        <v>75923.289000000004</v>
      </c>
      <c r="AI30" s="91">
        <v>108.33507855315638</v>
      </c>
      <c r="AJ30" s="90">
        <v>1284</v>
      </c>
      <c r="AK30" s="90">
        <v>1292</v>
      </c>
      <c r="AL30" s="91">
        <v>100.62305295950156</v>
      </c>
      <c r="AM30" s="90">
        <v>4548.4103712357219</v>
      </c>
      <c r="AN30" s="90">
        <v>4897.0129643962846</v>
      </c>
      <c r="AO30" s="91">
        <v>107.66427311319875</v>
      </c>
    </row>
  </sheetData>
  <sortState ref="A9:AO29">
    <sortCondition ref="A9:A29"/>
  </sortState>
  <mergeCells count="14">
    <mergeCell ref="O7:Q7"/>
    <mergeCell ref="A7:B7"/>
    <mergeCell ref="C7:E7"/>
    <mergeCell ref="F7:H7"/>
    <mergeCell ref="I7:K7"/>
    <mergeCell ref="L7:N7"/>
    <mergeCell ref="AJ7:AL7"/>
    <mergeCell ref="AM7:AO7"/>
    <mergeCell ref="R7:T7"/>
    <mergeCell ref="U7:W7"/>
    <mergeCell ref="X7:Z7"/>
    <mergeCell ref="AA7:AC7"/>
    <mergeCell ref="AD7:AF7"/>
    <mergeCell ref="AG7:AI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9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9" sqref="B29"/>
    </sheetView>
  </sheetViews>
  <sheetFormatPr defaultRowHeight="12" x14ac:dyDescent="0.2"/>
  <cols>
    <col min="1" max="1" width="5.7109375" style="73" customWidth="1"/>
    <col min="2" max="2" width="35.85546875" style="73" customWidth="1"/>
    <col min="3" max="3" width="4.28515625" style="73" bestFit="1" customWidth="1"/>
    <col min="4" max="5" width="8" style="73" bestFit="1" customWidth="1"/>
    <col min="6" max="7" width="7.42578125" style="73" bestFit="1" customWidth="1"/>
    <col min="8" max="8" width="5.7109375" style="73" customWidth="1"/>
    <col min="9" max="10" width="7.42578125" style="73" bestFit="1" customWidth="1"/>
    <col min="11" max="11" width="5.7109375" style="73" customWidth="1"/>
    <col min="12" max="13" width="6.42578125" style="73" bestFit="1" customWidth="1"/>
    <col min="14" max="14" width="5.7109375" style="73" customWidth="1"/>
    <col min="15" max="16" width="6.42578125" style="73" bestFit="1" customWidth="1"/>
    <col min="17" max="17" width="5.7109375" style="73" customWidth="1"/>
    <col min="18" max="19" width="5.42578125" style="73" bestFit="1" customWidth="1"/>
    <col min="20" max="20" width="5.7109375" style="73" customWidth="1"/>
    <col min="21" max="22" width="6.42578125" style="73" bestFit="1" customWidth="1"/>
    <col min="23" max="23" width="5.7109375" style="73" customWidth="1"/>
    <col min="24" max="25" width="6.42578125" style="73" bestFit="1" customWidth="1"/>
    <col min="26" max="26" width="5.7109375" style="73" customWidth="1"/>
    <col min="27" max="28" width="6.42578125" style="73" bestFit="1" customWidth="1"/>
    <col min="29" max="29" width="5.7109375" style="73" customWidth="1"/>
    <col min="30" max="31" width="6.42578125" style="73" bestFit="1" customWidth="1"/>
    <col min="32" max="32" width="5.42578125" style="73" bestFit="1" customWidth="1"/>
    <col min="33" max="34" width="6.42578125" style="73" bestFit="1" customWidth="1"/>
    <col min="35" max="35" width="5.42578125" style="73" bestFit="1" customWidth="1"/>
    <col min="36" max="37" width="5" style="73" bestFit="1" customWidth="1"/>
    <col min="38" max="38" width="5.7109375" style="73" customWidth="1"/>
    <col min="39" max="40" width="5.42578125" style="73" bestFit="1" customWidth="1"/>
    <col min="41" max="41" width="5.7109375" style="73" customWidth="1"/>
    <col min="42" max="16384" width="9.140625" style="73"/>
  </cols>
  <sheetData>
    <row r="1" spans="1:41" s="70" customFormat="1" x14ac:dyDescent="0.25">
      <c r="A1" s="69" t="s">
        <v>118</v>
      </c>
    </row>
    <row r="2" spans="1:41" s="70" customFormat="1" x14ac:dyDescent="0.25">
      <c r="A2" s="71" t="s">
        <v>9</v>
      </c>
      <c r="B2" s="72"/>
    </row>
    <row r="3" spans="1:41" s="70" customFormat="1" x14ac:dyDescent="0.25">
      <c r="A3" s="71" t="s">
        <v>10</v>
      </c>
      <c r="B3" s="72"/>
    </row>
    <row r="4" spans="1:41" s="70" customFormat="1" x14ac:dyDescent="0.25">
      <c r="A4" s="71" t="s">
        <v>35</v>
      </c>
      <c r="B4" s="72"/>
    </row>
    <row r="5" spans="1:41" s="70" customFormat="1" x14ac:dyDescent="0.25">
      <c r="A5" s="71" t="s">
        <v>11</v>
      </c>
      <c r="B5" s="72"/>
    </row>
    <row r="7" spans="1:41" x14ac:dyDescent="0.2">
      <c r="A7" s="101" t="s">
        <v>107</v>
      </c>
      <c r="B7" s="101"/>
      <c r="C7" s="101" t="s">
        <v>13</v>
      </c>
      <c r="D7" s="101"/>
      <c r="E7" s="101"/>
      <c r="F7" s="101" t="s">
        <v>16</v>
      </c>
      <c r="G7" s="101"/>
      <c r="H7" s="101"/>
      <c r="I7" s="101" t="s">
        <v>17</v>
      </c>
      <c r="J7" s="101"/>
      <c r="K7" s="101"/>
      <c r="L7" s="101" t="s">
        <v>18</v>
      </c>
      <c r="M7" s="101"/>
      <c r="N7" s="101"/>
      <c r="O7" s="101" t="s">
        <v>19</v>
      </c>
      <c r="P7" s="101"/>
      <c r="Q7" s="101"/>
      <c r="R7" s="101" t="s">
        <v>20</v>
      </c>
      <c r="S7" s="101"/>
      <c r="T7" s="101"/>
      <c r="U7" s="101" t="s">
        <v>21</v>
      </c>
      <c r="V7" s="101"/>
      <c r="W7" s="101"/>
      <c r="X7" s="101" t="s">
        <v>22</v>
      </c>
      <c r="Y7" s="101"/>
      <c r="Z7" s="101"/>
      <c r="AA7" s="101" t="s">
        <v>23</v>
      </c>
      <c r="AB7" s="101"/>
      <c r="AC7" s="101"/>
      <c r="AD7" s="101" t="s">
        <v>108</v>
      </c>
      <c r="AE7" s="101"/>
      <c r="AF7" s="101"/>
      <c r="AG7" s="101" t="s">
        <v>109</v>
      </c>
      <c r="AH7" s="101"/>
      <c r="AI7" s="101"/>
      <c r="AJ7" s="101" t="s">
        <v>110</v>
      </c>
      <c r="AK7" s="101"/>
      <c r="AL7" s="101"/>
      <c r="AM7" s="101" t="s">
        <v>24</v>
      </c>
      <c r="AN7" s="101"/>
      <c r="AO7" s="101"/>
    </row>
    <row r="8" spans="1:41" ht="15" customHeight="1" x14ac:dyDescent="0.2">
      <c r="A8" s="88" t="s">
        <v>111</v>
      </c>
      <c r="B8" s="88" t="s">
        <v>112</v>
      </c>
      <c r="C8" s="88" t="s">
        <v>113</v>
      </c>
      <c r="D8" s="88" t="s">
        <v>114</v>
      </c>
      <c r="E8" s="88" t="s">
        <v>115</v>
      </c>
      <c r="F8" s="88" t="s">
        <v>28</v>
      </c>
      <c r="G8" s="88" t="s">
        <v>29</v>
      </c>
      <c r="H8" s="88" t="s">
        <v>12</v>
      </c>
      <c r="I8" s="88" t="s">
        <v>28</v>
      </c>
      <c r="J8" s="88" t="s">
        <v>29</v>
      </c>
      <c r="K8" s="88" t="s">
        <v>12</v>
      </c>
      <c r="L8" s="88" t="s">
        <v>28</v>
      </c>
      <c r="M8" s="88" t="s">
        <v>29</v>
      </c>
      <c r="N8" s="88" t="s">
        <v>12</v>
      </c>
      <c r="O8" s="88" t="s">
        <v>28</v>
      </c>
      <c r="P8" s="88" t="s">
        <v>29</v>
      </c>
      <c r="Q8" s="88" t="s">
        <v>12</v>
      </c>
      <c r="R8" s="88" t="s">
        <v>28</v>
      </c>
      <c r="S8" s="88" t="s">
        <v>29</v>
      </c>
      <c r="T8" s="88" t="s">
        <v>12</v>
      </c>
      <c r="U8" s="88" t="s">
        <v>28</v>
      </c>
      <c r="V8" s="88" t="s">
        <v>29</v>
      </c>
      <c r="W8" s="88" t="s">
        <v>12</v>
      </c>
      <c r="X8" s="88" t="s">
        <v>28</v>
      </c>
      <c r="Y8" s="88" t="s">
        <v>29</v>
      </c>
      <c r="Z8" s="88" t="s">
        <v>12</v>
      </c>
      <c r="AA8" s="88" t="s">
        <v>28</v>
      </c>
      <c r="AB8" s="88" t="s">
        <v>29</v>
      </c>
      <c r="AC8" s="88" t="s">
        <v>12</v>
      </c>
      <c r="AD8" s="88" t="s">
        <v>28</v>
      </c>
      <c r="AE8" s="88" t="s">
        <v>29</v>
      </c>
      <c r="AF8" s="88" t="s">
        <v>12</v>
      </c>
      <c r="AG8" s="88" t="s">
        <v>28</v>
      </c>
      <c r="AH8" s="88" t="s">
        <v>29</v>
      </c>
      <c r="AI8" s="88" t="s">
        <v>12</v>
      </c>
      <c r="AJ8" s="88" t="s">
        <v>28</v>
      </c>
      <c r="AK8" s="88" t="s">
        <v>29</v>
      </c>
      <c r="AL8" s="88" t="s">
        <v>12</v>
      </c>
      <c r="AM8" s="88" t="s">
        <v>28</v>
      </c>
      <c r="AN8" s="88" t="s">
        <v>29</v>
      </c>
      <c r="AO8" s="88" t="s">
        <v>12</v>
      </c>
    </row>
    <row r="9" spans="1:41" ht="15" customHeight="1" x14ac:dyDescent="0.2">
      <c r="A9" s="74">
        <v>1</v>
      </c>
      <c r="B9" s="74" t="s">
        <v>64</v>
      </c>
      <c r="C9" s="75">
        <v>6</v>
      </c>
      <c r="D9" s="75">
        <v>5</v>
      </c>
      <c r="E9" s="75">
        <v>1</v>
      </c>
      <c r="F9" s="75">
        <v>6959.1620000000003</v>
      </c>
      <c r="G9" s="75">
        <v>6445.9170000000004</v>
      </c>
      <c r="H9" s="76">
        <v>92.624902251161842</v>
      </c>
      <c r="I9" s="75">
        <v>6766.38</v>
      </c>
      <c r="J9" s="75">
        <v>6385.2340000000004</v>
      </c>
      <c r="K9" s="76">
        <v>94.36706185582247</v>
      </c>
      <c r="L9" s="75">
        <v>192.78200000000001</v>
      </c>
      <c r="M9" s="75">
        <v>60.936999999999998</v>
      </c>
      <c r="N9" s="76">
        <v>31.60927887458373</v>
      </c>
      <c r="O9" s="75">
        <v>0</v>
      </c>
      <c r="P9" s="75">
        <v>0.254</v>
      </c>
      <c r="Q9" s="76"/>
      <c r="R9" s="75">
        <v>25.353999999999999</v>
      </c>
      <c r="S9" s="75">
        <v>10.709</v>
      </c>
      <c r="T9" s="76">
        <v>42.237911177723433</v>
      </c>
      <c r="U9" s="75">
        <v>167.428</v>
      </c>
      <c r="V9" s="75">
        <v>50.228000000000002</v>
      </c>
      <c r="W9" s="76">
        <v>29.999761091334783</v>
      </c>
      <c r="X9" s="75">
        <v>0</v>
      </c>
      <c r="Y9" s="75">
        <v>0.254</v>
      </c>
      <c r="Z9" s="76"/>
      <c r="AA9" s="75">
        <v>167.428</v>
      </c>
      <c r="AB9" s="75">
        <v>49.973999999999997</v>
      </c>
      <c r="AC9" s="76">
        <v>29.848054088921806</v>
      </c>
      <c r="AD9" s="75">
        <v>1626.9449999999999</v>
      </c>
      <c r="AE9" s="75">
        <v>1673.2560000000001</v>
      </c>
      <c r="AF9" s="76">
        <v>102.84650064999124</v>
      </c>
      <c r="AG9" s="75">
        <v>990.76300000000003</v>
      </c>
      <c r="AH9" s="75">
        <v>963.005</v>
      </c>
      <c r="AI9" s="76">
        <v>97.198320890061495</v>
      </c>
      <c r="AJ9" s="75">
        <v>19</v>
      </c>
      <c r="AK9" s="75">
        <v>19</v>
      </c>
      <c r="AL9" s="76">
        <v>100</v>
      </c>
      <c r="AM9" s="75">
        <v>4345.4517543859647</v>
      </c>
      <c r="AN9" s="75">
        <v>4223.7061403508769</v>
      </c>
      <c r="AO9" s="76">
        <v>97.198320890061495</v>
      </c>
    </row>
    <row r="10" spans="1:41" ht="15" customHeight="1" x14ac:dyDescent="0.2">
      <c r="A10" s="74">
        <v>2</v>
      </c>
      <c r="B10" s="74" t="s">
        <v>56</v>
      </c>
      <c r="C10" s="75">
        <v>1</v>
      </c>
      <c r="D10" s="75">
        <v>1</v>
      </c>
      <c r="E10" s="75">
        <v>0</v>
      </c>
      <c r="F10" s="75">
        <v>40.700000000000003</v>
      </c>
      <c r="G10" s="75">
        <v>199.74100000000001</v>
      </c>
      <c r="H10" s="76">
        <v>490.76412776412781</v>
      </c>
      <c r="I10" s="75">
        <v>65.716999999999999</v>
      </c>
      <c r="J10" s="75">
        <v>111.73099999999999</v>
      </c>
      <c r="K10" s="76">
        <v>170.01841228297093</v>
      </c>
      <c r="L10" s="75">
        <v>0</v>
      </c>
      <c r="M10" s="75">
        <v>88.01</v>
      </c>
      <c r="N10" s="76"/>
      <c r="O10" s="75">
        <v>25.016999999999999</v>
      </c>
      <c r="P10" s="75">
        <v>0</v>
      </c>
      <c r="Q10" s="76">
        <v>0</v>
      </c>
      <c r="R10" s="75">
        <v>0</v>
      </c>
      <c r="S10" s="75">
        <v>10.561</v>
      </c>
      <c r="T10" s="76"/>
      <c r="U10" s="75">
        <v>0</v>
      </c>
      <c r="V10" s="75">
        <v>77.448999999999998</v>
      </c>
      <c r="W10" s="76"/>
      <c r="X10" s="75">
        <v>25.016999999999999</v>
      </c>
      <c r="Y10" s="75">
        <v>0</v>
      </c>
      <c r="Z10" s="76">
        <v>0</v>
      </c>
      <c r="AA10" s="75">
        <v>-25.016999999999999</v>
      </c>
      <c r="AB10" s="75">
        <v>77.448999999999998</v>
      </c>
      <c r="AC10" s="76" t="s">
        <v>1</v>
      </c>
      <c r="AD10" s="75">
        <v>0</v>
      </c>
      <c r="AE10" s="75">
        <v>0</v>
      </c>
      <c r="AF10" s="76"/>
      <c r="AG10" s="75">
        <v>0</v>
      </c>
      <c r="AH10" s="75">
        <v>0</v>
      </c>
      <c r="AI10" s="76"/>
      <c r="AJ10" s="75">
        <v>0</v>
      </c>
      <c r="AK10" s="75">
        <v>0</v>
      </c>
      <c r="AL10" s="76"/>
      <c r="AM10" s="75"/>
      <c r="AN10" s="75"/>
      <c r="AO10" s="76"/>
    </row>
    <row r="11" spans="1:41" ht="15" customHeight="1" x14ac:dyDescent="0.2">
      <c r="A11" s="74">
        <v>3</v>
      </c>
      <c r="B11" s="74" t="s">
        <v>71</v>
      </c>
      <c r="C11" s="75">
        <v>2</v>
      </c>
      <c r="D11" s="75">
        <v>2</v>
      </c>
      <c r="E11" s="75">
        <v>0</v>
      </c>
      <c r="F11" s="75">
        <v>434.40800000000002</v>
      </c>
      <c r="G11" s="75">
        <v>385.56700000000001</v>
      </c>
      <c r="H11" s="76">
        <v>88.756882930332765</v>
      </c>
      <c r="I11" s="75">
        <v>435.97699999999998</v>
      </c>
      <c r="J11" s="75">
        <v>350.053</v>
      </c>
      <c r="K11" s="76">
        <v>80.291620888257867</v>
      </c>
      <c r="L11" s="75">
        <v>1.4710000000000001</v>
      </c>
      <c r="M11" s="75">
        <v>35.514000000000003</v>
      </c>
      <c r="N11" s="76" t="s">
        <v>116</v>
      </c>
      <c r="O11" s="75">
        <v>3.04</v>
      </c>
      <c r="P11" s="75">
        <v>0</v>
      </c>
      <c r="Q11" s="76">
        <v>0</v>
      </c>
      <c r="R11" s="75">
        <v>0.17599999999999999</v>
      </c>
      <c r="S11" s="75">
        <v>0.22600000000000001</v>
      </c>
      <c r="T11" s="76">
        <v>128.40909090909091</v>
      </c>
      <c r="U11" s="75">
        <v>1.2949999999999999</v>
      </c>
      <c r="V11" s="75">
        <v>35.287999999999997</v>
      </c>
      <c r="W11" s="76" t="s">
        <v>116</v>
      </c>
      <c r="X11" s="75">
        <v>3.04</v>
      </c>
      <c r="Y11" s="75">
        <v>0</v>
      </c>
      <c r="Z11" s="76">
        <v>0</v>
      </c>
      <c r="AA11" s="75">
        <v>-1.7450000000000001</v>
      </c>
      <c r="AB11" s="75">
        <v>35.287999999999997</v>
      </c>
      <c r="AC11" s="76" t="s">
        <v>1</v>
      </c>
      <c r="AD11" s="75">
        <v>153.30500000000001</v>
      </c>
      <c r="AE11" s="75">
        <v>127.30800000000001</v>
      </c>
      <c r="AF11" s="76">
        <v>83.042301294804474</v>
      </c>
      <c r="AG11" s="75">
        <v>107.64100000000001</v>
      </c>
      <c r="AH11" s="75">
        <v>88.111000000000004</v>
      </c>
      <c r="AI11" s="76">
        <v>81.856355849536882</v>
      </c>
      <c r="AJ11" s="75">
        <v>3</v>
      </c>
      <c r="AK11" s="75">
        <v>3</v>
      </c>
      <c r="AL11" s="76">
        <v>100</v>
      </c>
      <c r="AM11" s="75">
        <v>2990.0277777777778</v>
      </c>
      <c r="AN11" s="75">
        <v>2447.5277777777778</v>
      </c>
      <c r="AO11" s="76">
        <v>81.856355849536882</v>
      </c>
    </row>
    <row r="12" spans="1:41" ht="15" customHeight="1" x14ac:dyDescent="0.2">
      <c r="A12" s="74">
        <v>5</v>
      </c>
      <c r="B12" s="74" t="s">
        <v>65</v>
      </c>
      <c r="C12" s="75">
        <v>3</v>
      </c>
      <c r="D12" s="75">
        <v>1</v>
      </c>
      <c r="E12" s="75">
        <v>2</v>
      </c>
      <c r="F12" s="75">
        <v>3143.7429999999999</v>
      </c>
      <c r="G12" s="75">
        <v>3006.0439999999999</v>
      </c>
      <c r="H12" s="76">
        <v>95.619902771950507</v>
      </c>
      <c r="I12" s="75">
        <v>4752.3090000000002</v>
      </c>
      <c r="J12" s="75">
        <v>4093.8029999999999</v>
      </c>
      <c r="K12" s="76">
        <v>86.143451530613859</v>
      </c>
      <c r="L12" s="75">
        <v>104.90600000000001</v>
      </c>
      <c r="M12" s="75">
        <v>74.177999999999997</v>
      </c>
      <c r="N12" s="76">
        <v>70.709015690236981</v>
      </c>
      <c r="O12" s="75">
        <v>1713.472</v>
      </c>
      <c r="P12" s="75">
        <v>1161.9369999999999</v>
      </c>
      <c r="Q12" s="76">
        <v>67.811846356403834</v>
      </c>
      <c r="R12" s="75">
        <v>12.592000000000001</v>
      </c>
      <c r="S12" s="75">
        <v>8.9019999999999992</v>
      </c>
      <c r="T12" s="76">
        <v>70.695679796696325</v>
      </c>
      <c r="U12" s="75">
        <v>92.313999999999993</v>
      </c>
      <c r="V12" s="75">
        <v>65.275999999999996</v>
      </c>
      <c r="W12" s="76">
        <v>70.71083475962476</v>
      </c>
      <c r="X12" s="75">
        <v>1713.472</v>
      </c>
      <c r="Y12" s="75">
        <v>1161.9369999999999</v>
      </c>
      <c r="Z12" s="76">
        <v>67.811846356403834</v>
      </c>
      <c r="AA12" s="75">
        <v>-1621.1579999999999</v>
      </c>
      <c r="AB12" s="75">
        <v>-1096.6610000000001</v>
      </c>
      <c r="AC12" s="76">
        <v>67.646768544460187</v>
      </c>
      <c r="AD12" s="75">
        <v>585.85299999999995</v>
      </c>
      <c r="AE12" s="75">
        <v>601.12</v>
      </c>
      <c r="AF12" s="76">
        <v>102.60594381184359</v>
      </c>
      <c r="AG12" s="75">
        <v>379.79300000000001</v>
      </c>
      <c r="AH12" s="75">
        <v>388.45100000000002</v>
      </c>
      <c r="AI12" s="76">
        <v>102.27966286898389</v>
      </c>
      <c r="AJ12" s="75">
        <v>7</v>
      </c>
      <c r="AK12" s="75">
        <v>10</v>
      </c>
      <c r="AL12" s="76">
        <v>142.85714285714286</v>
      </c>
      <c r="AM12" s="75">
        <v>4521.3452380952376</v>
      </c>
      <c r="AN12" s="75">
        <v>3237.0916666666667</v>
      </c>
      <c r="AO12" s="76">
        <v>71.595764008288725</v>
      </c>
    </row>
    <row r="13" spans="1:41" ht="15" customHeight="1" x14ac:dyDescent="0.2">
      <c r="A13" s="74">
        <v>6</v>
      </c>
      <c r="B13" s="74" t="s">
        <v>70</v>
      </c>
      <c r="C13" s="75">
        <v>2</v>
      </c>
      <c r="D13" s="75">
        <v>1</v>
      </c>
      <c r="E13" s="75">
        <v>1</v>
      </c>
      <c r="F13" s="75">
        <v>2007.231</v>
      </c>
      <c r="G13" s="75">
        <v>1292.5429999999999</v>
      </c>
      <c r="H13" s="76">
        <v>64.394332291599724</v>
      </c>
      <c r="I13" s="75">
        <v>1571.684</v>
      </c>
      <c r="J13" s="75">
        <v>1113.2139999999999</v>
      </c>
      <c r="K13" s="76">
        <v>70.829377915662434</v>
      </c>
      <c r="L13" s="75">
        <v>440.14100000000002</v>
      </c>
      <c r="M13" s="75">
        <v>179.376</v>
      </c>
      <c r="N13" s="76">
        <v>40.754212854517071</v>
      </c>
      <c r="O13" s="75">
        <v>4.5940000000000003</v>
      </c>
      <c r="P13" s="75">
        <v>4.7E-2</v>
      </c>
      <c r="Q13" s="76">
        <v>1.023073574227253</v>
      </c>
      <c r="R13" s="75">
        <v>48.268000000000001</v>
      </c>
      <c r="S13" s="75">
        <v>25.459</v>
      </c>
      <c r="T13" s="76">
        <v>52.745089914643238</v>
      </c>
      <c r="U13" s="75">
        <v>391.87299999999999</v>
      </c>
      <c r="V13" s="75">
        <v>153.917</v>
      </c>
      <c r="W13" s="76">
        <v>39.27726584888471</v>
      </c>
      <c r="X13" s="75">
        <v>4.5940000000000003</v>
      </c>
      <c r="Y13" s="75">
        <v>4.7E-2</v>
      </c>
      <c r="Z13" s="76">
        <v>1.023073574227253</v>
      </c>
      <c r="AA13" s="75">
        <v>387.279</v>
      </c>
      <c r="AB13" s="75">
        <v>153.87</v>
      </c>
      <c r="AC13" s="76">
        <v>39.731046609808438</v>
      </c>
      <c r="AD13" s="75">
        <v>54.588000000000001</v>
      </c>
      <c r="AE13" s="75">
        <v>11.663</v>
      </c>
      <c r="AF13" s="76">
        <v>21.365501575437825</v>
      </c>
      <c r="AG13" s="75">
        <v>35.615000000000002</v>
      </c>
      <c r="AH13" s="75">
        <v>7.5780000000000003</v>
      </c>
      <c r="AI13" s="76">
        <v>21.277551593429735</v>
      </c>
      <c r="AJ13" s="75">
        <v>1</v>
      </c>
      <c r="AK13" s="75">
        <v>0</v>
      </c>
      <c r="AL13" s="76">
        <v>0</v>
      </c>
      <c r="AM13" s="75">
        <v>2967.9166666666665</v>
      </c>
      <c r="AN13" s="75"/>
      <c r="AO13" s="76"/>
    </row>
    <row r="14" spans="1:41" ht="15" customHeight="1" x14ac:dyDescent="0.2">
      <c r="A14" s="74">
        <v>7</v>
      </c>
      <c r="B14" s="74" t="s">
        <v>58</v>
      </c>
      <c r="C14" s="75">
        <v>2</v>
      </c>
      <c r="D14" s="75">
        <v>0</v>
      </c>
      <c r="E14" s="75">
        <v>2</v>
      </c>
      <c r="F14" s="75">
        <v>2197.0970000000002</v>
      </c>
      <c r="G14" s="75">
        <v>1495.6020000000001</v>
      </c>
      <c r="H14" s="76">
        <v>68.071732836556592</v>
      </c>
      <c r="I14" s="75">
        <v>2101.4630000000002</v>
      </c>
      <c r="J14" s="75">
        <v>1780.771</v>
      </c>
      <c r="K14" s="76">
        <v>84.739583804235423</v>
      </c>
      <c r="L14" s="75">
        <v>95.634</v>
      </c>
      <c r="M14" s="75">
        <v>0</v>
      </c>
      <c r="N14" s="76">
        <v>0</v>
      </c>
      <c r="O14" s="75">
        <v>0</v>
      </c>
      <c r="P14" s="75">
        <v>285.16899999999998</v>
      </c>
      <c r="Q14" s="76"/>
      <c r="R14" s="75">
        <v>0</v>
      </c>
      <c r="S14" s="75">
        <v>0</v>
      </c>
      <c r="T14" s="76"/>
      <c r="U14" s="75">
        <v>95.634</v>
      </c>
      <c r="V14" s="75">
        <v>0</v>
      </c>
      <c r="W14" s="76">
        <v>0</v>
      </c>
      <c r="X14" s="75">
        <v>0</v>
      </c>
      <c r="Y14" s="75">
        <v>285.16899999999998</v>
      </c>
      <c r="Z14" s="76"/>
      <c r="AA14" s="75">
        <v>95.634</v>
      </c>
      <c r="AB14" s="75">
        <v>-285.16899999999998</v>
      </c>
      <c r="AC14" s="76" t="s">
        <v>1</v>
      </c>
      <c r="AD14" s="75">
        <v>376.43900000000002</v>
      </c>
      <c r="AE14" s="75">
        <v>443.28899999999999</v>
      </c>
      <c r="AF14" s="76">
        <v>117.7585213009279</v>
      </c>
      <c r="AG14" s="75">
        <v>251.041</v>
      </c>
      <c r="AH14" s="75">
        <v>293.233</v>
      </c>
      <c r="AI14" s="76">
        <v>116.80681641644193</v>
      </c>
      <c r="AJ14" s="75">
        <v>9</v>
      </c>
      <c r="AK14" s="75">
        <v>8</v>
      </c>
      <c r="AL14" s="76">
        <v>88.888888888888886</v>
      </c>
      <c r="AM14" s="75">
        <v>2324.4537037037039</v>
      </c>
      <c r="AN14" s="75">
        <v>3054.5104166666665</v>
      </c>
      <c r="AO14" s="76">
        <v>131.40766846849715</v>
      </c>
    </row>
    <row r="15" spans="1:41" ht="15" customHeight="1" x14ac:dyDescent="0.2">
      <c r="A15" s="77">
        <v>8</v>
      </c>
      <c r="B15" s="77" t="s">
        <v>72</v>
      </c>
      <c r="C15" s="78">
        <v>9</v>
      </c>
      <c r="D15" s="78">
        <v>4</v>
      </c>
      <c r="E15" s="78">
        <v>5</v>
      </c>
      <c r="F15" s="78">
        <v>10128.498</v>
      </c>
      <c r="G15" s="78">
        <v>6449.6589999999997</v>
      </c>
      <c r="H15" s="79">
        <v>63.678336116569312</v>
      </c>
      <c r="I15" s="78">
        <v>6741.9859999999999</v>
      </c>
      <c r="J15" s="78">
        <v>6578.3879999999999</v>
      </c>
      <c r="K15" s="79">
        <v>97.57344497600559</v>
      </c>
      <c r="L15" s="78">
        <v>3417.9229999999998</v>
      </c>
      <c r="M15" s="78">
        <v>120.78700000000001</v>
      </c>
      <c r="N15" s="79">
        <v>3.5339298164411543</v>
      </c>
      <c r="O15" s="78">
        <v>31.411000000000001</v>
      </c>
      <c r="P15" s="78">
        <v>249.51599999999999</v>
      </c>
      <c r="Q15" s="79">
        <v>794.3586641622361</v>
      </c>
      <c r="R15" s="78">
        <v>456.02199999999999</v>
      </c>
      <c r="S15" s="78">
        <v>22.387</v>
      </c>
      <c r="T15" s="79">
        <v>4.9091929775317862</v>
      </c>
      <c r="U15" s="78">
        <v>2961.9009999999998</v>
      </c>
      <c r="V15" s="78">
        <v>98.4</v>
      </c>
      <c r="W15" s="79">
        <v>3.3221907146795253</v>
      </c>
      <c r="X15" s="78">
        <v>31.411000000000001</v>
      </c>
      <c r="Y15" s="78">
        <v>249.51599999999999</v>
      </c>
      <c r="Z15" s="79">
        <v>794.3586641622361</v>
      </c>
      <c r="AA15" s="78">
        <v>2930.49</v>
      </c>
      <c r="AB15" s="78">
        <v>-151.11600000000001</v>
      </c>
      <c r="AC15" s="79" t="s">
        <v>1</v>
      </c>
      <c r="AD15" s="78">
        <v>778.44500000000005</v>
      </c>
      <c r="AE15" s="78">
        <v>945.12400000000002</v>
      </c>
      <c r="AF15" s="79">
        <v>121.41178888681922</v>
      </c>
      <c r="AG15" s="78">
        <v>523.81899999999996</v>
      </c>
      <c r="AH15" s="78">
        <v>611.005</v>
      </c>
      <c r="AI15" s="79">
        <v>116.64429888950193</v>
      </c>
      <c r="AJ15" s="78">
        <v>14</v>
      </c>
      <c r="AK15" s="78">
        <v>14</v>
      </c>
      <c r="AL15" s="79">
        <v>100</v>
      </c>
      <c r="AM15" s="78">
        <v>3117.9702380952381</v>
      </c>
      <c r="AN15" s="78">
        <v>3636.9345238095234</v>
      </c>
      <c r="AO15" s="79">
        <v>116.6442988895019</v>
      </c>
    </row>
    <row r="16" spans="1:41" ht="15" customHeight="1" x14ac:dyDescent="0.2">
      <c r="A16" s="74">
        <v>11</v>
      </c>
      <c r="B16" s="74" t="s">
        <v>59</v>
      </c>
      <c r="C16" s="75">
        <v>3</v>
      </c>
      <c r="D16" s="75">
        <v>1</v>
      </c>
      <c r="E16" s="75">
        <v>2</v>
      </c>
      <c r="F16" s="75">
        <v>1205.453</v>
      </c>
      <c r="G16" s="75">
        <v>1805.615</v>
      </c>
      <c r="H16" s="76">
        <v>149.78725839995423</v>
      </c>
      <c r="I16" s="75">
        <v>1022.744</v>
      </c>
      <c r="J16" s="75">
        <v>1799.568</v>
      </c>
      <c r="K16" s="76">
        <v>175.95488216014957</v>
      </c>
      <c r="L16" s="75">
        <v>211.197</v>
      </c>
      <c r="M16" s="75">
        <v>169.99299999999999</v>
      </c>
      <c r="N16" s="76">
        <v>80.49025317594473</v>
      </c>
      <c r="O16" s="75">
        <v>28.488</v>
      </c>
      <c r="P16" s="75">
        <v>163.946</v>
      </c>
      <c r="Q16" s="76">
        <v>575.49143499017134</v>
      </c>
      <c r="R16" s="75">
        <v>27.954000000000001</v>
      </c>
      <c r="S16" s="75">
        <v>25.099</v>
      </c>
      <c r="T16" s="76">
        <v>89.786792587822845</v>
      </c>
      <c r="U16" s="75">
        <v>183.24299999999999</v>
      </c>
      <c r="V16" s="75">
        <v>144.89400000000001</v>
      </c>
      <c r="W16" s="76">
        <v>79.072051865555565</v>
      </c>
      <c r="X16" s="75">
        <v>28.488</v>
      </c>
      <c r="Y16" s="75">
        <v>163.946</v>
      </c>
      <c r="Z16" s="76">
        <v>575.49143499017134</v>
      </c>
      <c r="AA16" s="75">
        <v>154.755</v>
      </c>
      <c r="AB16" s="75">
        <v>-19.052</v>
      </c>
      <c r="AC16" s="76" t="s">
        <v>1</v>
      </c>
      <c r="AD16" s="75">
        <v>183.92099999999999</v>
      </c>
      <c r="AE16" s="75">
        <v>263.30599999999998</v>
      </c>
      <c r="AF16" s="76">
        <v>143.16255348763872</v>
      </c>
      <c r="AG16" s="75">
        <v>117.74299999999999</v>
      </c>
      <c r="AH16" s="75">
        <v>177.56800000000001</v>
      </c>
      <c r="AI16" s="76">
        <v>150.80981459619679</v>
      </c>
      <c r="AJ16" s="75">
        <v>3</v>
      </c>
      <c r="AK16" s="75">
        <v>4</v>
      </c>
      <c r="AL16" s="76">
        <v>133.33333333333331</v>
      </c>
      <c r="AM16" s="75">
        <v>3270.6388888888887</v>
      </c>
      <c r="AN16" s="75">
        <v>3699.3333333333335</v>
      </c>
      <c r="AO16" s="76">
        <v>113.10736094714761</v>
      </c>
    </row>
    <row r="17" spans="1:41" ht="15" customHeight="1" x14ac:dyDescent="0.2">
      <c r="A17" s="74">
        <v>12</v>
      </c>
      <c r="B17" s="74" t="s">
        <v>68</v>
      </c>
      <c r="C17" s="75">
        <v>3</v>
      </c>
      <c r="D17" s="75">
        <v>1</v>
      </c>
      <c r="E17" s="75">
        <v>2</v>
      </c>
      <c r="F17" s="75">
        <v>1211.979</v>
      </c>
      <c r="G17" s="75">
        <v>1193.4179999999999</v>
      </c>
      <c r="H17" s="76">
        <v>98.468537821199874</v>
      </c>
      <c r="I17" s="75">
        <v>1637.0940000000001</v>
      </c>
      <c r="J17" s="75">
        <v>1682.4680000000001</v>
      </c>
      <c r="K17" s="76">
        <v>102.77161848983627</v>
      </c>
      <c r="L17" s="75">
        <v>178.65899999999999</v>
      </c>
      <c r="M17" s="75">
        <v>295.267</v>
      </c>
      <c r="N17" s="76">
        <v>165.26847234116389</v>
      </c>
      <c r="O17" s="75">
        <v>603.774</v>
      </c>
      <c r="P17" s="75">
        <v>784.31700000000001</v>
      </c>
      <c r="Q17" s="76">
        <v>129.90241381709052</v>
      </c>
      <c r="R17" s="75">
        <v>21.439</v>
      </c>
      <c r="S17" s="75">
        <v>35.432000000000002</v>
      </c>
      <c r="T17" s="76">
        <v>165.26890246746584</v>
      </c>
      <c r="U17" s="75">
        <v>157.22</v>
      </c>
      <c r="V17" s="75">
        <v>259.83499999999998</v>
      </c>
      <c r="W17" s="76">
        <v>165.26841368782596</v>
      </c>
      <c r="X17" s="75">
        <v>603.774</v>
      </c>
      <c r="Y17" s="75">
        <v>784.31700000000001</v>
      </c>
      <c r="Z17" s="76">
        <v>129.90241381709052</v>
      </c>
      <c r="AA17" s="75">
        <v>-446.55399999999997</v>
      </c>
      <c r="AB17" s="75">
        <v>-524.48199999999997</v>
      </c>
      <c r="AC17" s="76">
        <v>117.45096897575658</v>
      </c>
      <c r="AD17" s="75">
        <v>488.40899999999999</v>
      </c>
      <c r="AE17" s="75">
        <v>553.53399999999999</v>
      </c>
      <c r="AF17" s="76">
        <v>113.33411136977409</v>
      </c>
      <c r="AG17" s="75">
        <v>328.97300000000001</v>
      </c>
      <c r="AH17" s="75">
        <v>379.42200000000003</v>
      </c>
      <c r="AI17" s="76">
        <v>115.33530107334036</v>
      </c>
      <c r="AJ17" s="75">
        <v>8</v>
      </c>
      <c r="AK17" s="75">
        <v>9</v>
      </c>
      <c r="AL17" s="76">
        <v>112.5</v>
      </c>
      <c r="AM17" s="75">
        <v>3426.8020833333335</v>
      </c>
      <c r="AN17" s="75">
        <v>3513.1666666666665</v>
      </c>
      <c r="AO17" s="76">
        <v>102.52026762074699</v>
      </c>
    </row>
    <row r="18" spans="1:41" ht="15" customHeight="1" x14ac:dyDescent="0.2">
      <c r="A18" s="77">
        <v>13</v>
      </c>
      <c r="B18" s="77" t="s">
        <v>60</v>
      </c>
      <c r="C18" s="78">
        <v>3</v>
      </c>
      <c r="D18" s="78">
        <v>2</v>
      </c>
      <c r="E18" s="78">
        <v>1</v>
      </c>
      <c r="F18" s="78">
        <v>728.89800000000002</v>
      </c>
      <c r="G18" s="78">
        <v>927.06600000000003</v>
      </c>
      <c r="H18" s="79">
        <v>127.18734308504071</v>
      </c>
      <c r="I18" s="78">
        <v>702.83600000000001</v>
      </c>
      <c r="J18" s="78">
        <v>921.74300000000005</v>
      </c>
      <c r="K18" s="79">
        <v>131.14624179751749</v>
      </c>
      <c r="L18" s="78">
        <v>36.173000000000002</v>
      </c>
      <c r="M18" s="78">
        <v>5.9340000000000002</v>
      </c>
      <c r="N18" s="79">
        <v>16.404500594365963</v>
      </c>
      <c r="O18" s="78">
        <v>10.111000000000001</v>
      </c>
      <c r="P18" s="78">
        <v>0.61099999999999999</v>
      </c>
      <c r="Q18" s="79">
        <v>6.0429235486104247</v>
      </c>
      <c r="R18" s="78">
        <v>4.3410000000000002</v>
      </c>
      <c r="S18" s="78">
        <v>0.85899999999999999</v>
      </c>
      <c r="T18" s="79">
        <v>19.788067265607005</v>
      </c>
      <c r="U18" s="78">
        <v>31.832000000000001</v>
      </c>
      <c r="V18" s="78">
        <v>5.0750000000000002</v>
      </c>
      <c r="W18" s="79">
        <v>15.943076149786378</v>
      </c>
      <c r="X18" s="78">
        <v>10.111000000000001</v>
      </c>
      <c r="Y18" s="78">
        <v>0.61099999999999999</v>
      </c>
      <c r="Z18" s="79">
        <v>6.0429235486104247</v>
      </c>
      <c r="AA18" s="78">
        <v>21.721</v>
      </c>
      <c r="AB18" s="78">
        <v>4.4640000000000004</v>
      </c>
      <c r="AC18" s="79">
        <v>20.551539984346945</v>
      </c>
      <c r="AD18" s="78">
        <v>41.378</v>
      </c>
      <c r="AE18" s="78">
        <v>56.256</v>
      </c>
      <c r="AF18" s="79">
        <v>135.95630528300063</v>
      </c>
      <c r="AG18" s="78">
        <v>40.976999999999997</v>
      </c>
      <c r="AH18" s="78">
        <v>38.4</v>
      </c>
      <c r="AI18" s="79">
        <v>93.711106230324333</v>
      </c>
      <c r="AJ18" s="78">
        <v>1</v>
      </c>
      <c r="AK18" s="78">
        <v>1</v>
      </c>
      <c r="AL18" s="79">
        <v>100</v>
      </c>
      <c r="AM18" s="78">
        <v>3414.75</v>
      </c>
      <c r="AN18" s="78">
        <v>3200</v>
      </c>
      <c r="AO18" s="79">
        <v>93.711106230324333</v>
      </c>
    </row>
    <row r="19" spans="1:41" ht="15" customHeight="1" x14ac:dyDescent="0.2">
      <c r="A19" s="74">
        <v>14</v>
      </c>
      <c r="B19" s="74" t="s">
        <v>66</v>
      </c>
      <c r="C19" s="75">
        <v>5</v>
      </c>
      <c r="D19" s="75">
        <v>5</v>
      </c>
      <c r="E19" s="75">
        <v>0</v>
      </c>
      <c r="F19" s="75">
        <v>46837.574000000001</v>
      </c>
      <c r="G19" s="75">
        <v>57802.677000000003</v>
      </c>
      <c r="H19" s="76">
        <v>123.41091150451132</v>
      </c>
      <c r="I19" s="75">
        <v>45053.485000000001</v>
      </c>
      <c r="J19" s="75">
        <v>54879.006000000001</v>
      </c>
      <c r="K19" s="76">
        <v>121.80857041358732</v>
      </c>
      <c r="L19" s="75">
        <v>1861.307</v>
      </c>
      <c r="M19" s="75">
        <v>2923.6709999999998</v>
      </c>
      <c r="N19" s="76">
        <v>157.07623728917369</v>
      </c>
      <c r="O19" s="75">
        <v>77.218000000000004</v>
      </c>
      <c r="P19" s="75">
        <v>0</v>
      </c>
      <c r="Q19" s="76">
        <v>0</v>
      </c>
      <c r="R19" s="75">
        <v>288.714</v>
      </c>
      <c r="S19" s="75">
        <v>92.126999999999995</v>
      </c>
      <c r="T19" s="76">
        <v>31.909432864357111</v>
      </c>
      <c r="U19" s="75">
        <v>1572.5930000000001</v>
      </c>
      <c r="V19" s="75">
        <v>2831.5439999999999</v>
      </c>
      <c r="W19" s="76">
        <v>180.05574233129616</v>
      </c>
      <c r="X19" s="75">
        <v>77.218000000000004</v>
      </c>
      <c r="Y19" s="75">
        <v>0</v>
      </c>
      <c r="Z19" s="76">
        <v>0</v>
      </c>
      <c r="AA19" s="75">
        <v>1495.375</v>
      </c>
      <c r="AB19" s="75">
        <v>2831.5439999999999</v>
      </c>
      <c r="AC19" s="76">
        <v>189.35343977263227</v>
      </c>
      <c r="AD19" s="75">
        <v>8043.8559999999998</v>
      </c>
      <c r="AE19" s="75">
        <v>8680.9660000000003</v>
      </c>
      <c r="AF19" s="76">
        <v>107.92045506533185</v>
      </c>
      <c r="AG19" s="75">
        <v>5331.6859999999997</v>
      </c>
      <c r="AH19" s="75">
        <v>5802.4750000000004</v>
      </c>
      <c r="AI19" s="76">
        <v>108.83002112277428</v>
      </c>
      <c r="AJ19" s="75">
        <v>130</v>
      </c>
      <c r="AK19" s="75">
        <v>132</v>
      </c>
      <c r="AL19" s="76">
        <v>101.53846153846153</v>
      </c>
      <c r="AM19" s="75">
        <v>3417.7474358974359</v>
      </c>
      <c r="AN19" s="75">
        <v>3663.1786616161612</v>
      </c>
      <c r="AO19" s="76">
        <v>107.18108140879285</v>
      </c>
    </row>
    <row r="20" spans="1:41" ht="15" customHeight="1" x14ac:dyDescent="0.2">
      <c r="A20" s="77">
        <v>15</v>
      </c>
      <c r="B20" s="77" t="s">
        <v>67</v>
      </c>
      <c r="C20" s="78">
        <v>11</v>
      </c>
      <c r="D20" s="78">
        <v>7</v>
      </c>
      <c r="E20" s="78">
        <v>4</v>
      </c>
      <c r="F20" s="78">
        <v>48110.661999999997</v>
      </c>
      <c r="G20" s="78">
        <v>64217.894999999997</v>
      </c>
      <c r="H20" s="79">
        <v>133.479549709792</v>
      </c>
      <c r="I20" s="78">
        <v>47372.311999999998</v>
      </c>
      <c r="J20" s="78">
        <v>71826.451000000001</v>
      </c>
      <c r="K20" s="79">
        <v>151.62116427840803</v>
      </c>
      <c r="L20" s="78">
        <v>1331.595</v>
      </c>
      <c r="M20" s="78">
        <v>701.76499999999999</v>
      </c>
      <c r="N20" s="79">
        <v>52.701084038314946</v>
      </c>
      <c r="O20" s="78">
        <v>593.245</v>
      </c>
      <c r="P20" s="78">
        <v>8310.3209999999999</v>
      </c>
      <c r="Q20" s="79" t="s">
        <v>116</v>
      </c>
      <c r="R20" s="78">
        <v>178.74299999999999</v>
      </c>
      <c r="S20" s="78">
        <v>104.99</v>
      </c>
      <c r="T20" s="79">
        <v>58.737964563647246</v>
      </c>
      <c r="U20" s="78">
        <v>1152.8520000000001</v>
      </c>
      <c r="V20" s="78">
        <v>596.77499999999998</v>
      </c>
      <c r="W20" s="79">
        <v>51.765100810858634</v>
      </c>
      <c r="X20" s="78">
        <v>593.245</v>
      </c>
      <c r="Y20" s="78">
        <v>8310.3209999999999</v>
      </c>
      <c r="Z20" s="79" t="s">
        <v>116</v>
      </c>
      <c r="AA20" s="78">
        <v>559.60699999999997</v>
      </c>
      <c r="AB20" s="78">
        <v>-7713.5460000000003</v>
      </c>
      <c r="AC20" s="79" t="s">
        <v>1</v>
      </c>
      <c r="AD20" s="78">
        <v>8005.2340000000004</v>
      </c>
      <c r="AE20" s="78">
        <v>7891.7809999999999</v>
      </c>
      <c r="AF20" s="79">
        <v>98.582764726177899</v>
      </c>
      <c r="AG20" s="78">
        <v>5246.7650000000003</v>
      </c>
      <c r="AH20" s="78">
        <v>5537.3050000000003</v>
      </c>
      <c r="AI20" s="79">
        <v>105.53750739741537</v>
      </c>
      <c r="AJ20" s="78">
        <v>85</v>
      </c>
      <c r="AK20" s="78">
        <v>78</v>
      </c>
      <c r="AL20" s="79">
        <v>91.764705882352942</v>
      </c>
      <c r="AM20" s="78">
        <v>5143.8872549019607</v>
      </c>
      <c r="AN20" s="78">
        <v>5915.9241452991455</v>
      </c>
      <c r="AO20" s="79">
        <v>115.00882216385007</v>
      </c>
    </row>
    <row r="21" spans="1:41" ht="15" customHeight="1" x14ac:dyDescent="0.2">
      <c r="A21" s="74">
        <v>16</v>
      </c>
      <c r="B21" s="74" t="s">
        <v>53</v>
      </c>
      <c r="C21" s="75">
        <v>6</v>
      </c>
      <c r="D21" s="75">
        <v>5</v>
      </c>
      <c r="E21" s="75">
        <v>1</v>
      </c>
      <c r="F21" s="75">
        <v>78569.171000000002</v>
      </c>
      <c r="G21" s="75">
        <v>86354.74</v>
      </c>
      <c r="H21" s="76">
        <v>109.90919071807438</v>
      </c>
      <c r="I21" s="75">
        <v>75797.542000000001</v>
      </c>
      <c r="J21" s="75">
        <v>83185.417000000001</v>
      </c>
      <c r="K21" s="76">
        <v>109.74685300481116</v>
      </c>
      <c r="L21" s="75">
        <v>2777.232</v>
      </c>
      <c r="M21" s="75">
        <v>3523.1680000000001</v>
      </c>
      <c r="N21" s="76">
        <v>126.85897325106437</v>
      </c>
      <c r="O21" s="75">
        <v>5.6029999999999998</v>
      </c>
      <c r="P21" s="75">
        <v>353.84500000000003</v>
      </c>
      <c r="Q21" s="76" t="s">
        <v>116</v>
      </c>
      <c r="R21" s="75">
        <v>612.48199999999997</v>
      </c>
      <c r="S21" s="75">
        <v>743.428</v>
      </c>
      <c r="T21" s="76">
        <v>121.37956707299153</v>
      </c>
      <c r="U21" s="75">
        <v>2164.75</v>
      </c>
      <c r="V21" s="75">
        <v>2779.74</v>
      </c>
      <c r="W21" s="76">
        <v>128.40928513685185</v>
      </c>
      <c r="X21" s="75">
        <v>5.6029999999999998</v>
      </c>
      <c r="Y21" s="75">
        <v>353.84500000000003</v>
      </c>
      <c r="Z21" s="76" t="s">
        <v>116</v>
      </c>
      <c r="AA21" s="75">
        <v>2159.1469999999999</v>
      </c>
      <c r="AB21" s="75">
        <v>2425.895</v>
      </c>
      <c r="AC21" s="76">
        <v>112.35432325821262</v>
      </c>
      <c r="AD21" s="75">
        <v>21665.004000000001</v>
      </c>
      <c r="AE21" s="75">
        <v>23451.254000000001</v>
      </c>
      <c r="AF21" s="76">
        <v>108.24486346736886</v>
      </c>
      <c r="AG21" s="75">
        <v>14403.859</v>
      </c>
      <c r="AH21" s="75">
        <v>15819.441000000001</v>
      </c>
      <c r="AI21" s="76">
        <v>109.82779684249894</v>
      </c>
      <c r="AJ21" s="75">
        <v>267</v>
      </c>
      <c r="AK21" s="75">
        <v>270</v>
      </c>
      <c r="AL21" s="76">
        <v>101.12359550561798</v>
      </c>
      <c r="AM21" s="75">
        <v>4495.5864544319602</v>
      </c>
      <c r="AN21" s="75">
        <v>4882.5435185185188</v>
      </c>
      <c r="AO21" s="76">
        <v>108.60748798869339</v>
      </c>
    </row>
    <row r="22" spans="1:41" ht="15" customHeight="1" x14ac:dyDescent="0.2">
      <c r="A22" s="77">
        <v>17</v>
      </c>
      <c r="B22" s="77" t="s">
        <v>63</v>
      </c>
      <c r="C22" s="78">
        <v>20</v>
      </c>
      <c r="D22" s="78">
        <v>13</v>
      </c>
      <c r="E22" s="78">
        <v>7</v>
      </c>
      <c r="F22" s="78">
        <v>33235.737999999998</v>
      </c>
      <c r="G22" s="78">
        <v>33716.766000000003</v>
      </c>
      <c r="H22" s="79">
        <v>101.44732155488769</v>
      </c>
      <c r="I22" s="78">
        <v>35310.968999999997</v>
      </c>
      <c r="J22" s="78">
        <v>35104.567999999999</v>
      </c>
      <c r="K22" s="79">
        <v>99.415476250453509</v>
      </c>
      <c r="L22" s="78">
        <v>1449.0889999999999</v>
      </c>
      <c r="M22" s="78">
        <v>1298.9469999999999</v>
      </c>
      <c r="N22" s="79">
        <v>89.63886966224986</v>
      </c>
      <c r="O22" s="78">
        <v>3524.32</v>
      </c>
      <c r="P22" s="78">
        <v>2686.7489999999998</v>
      </c>
      <c r="Q22" s="79">
        <v>76.234536023970577</v>
      </c>
      <c r="R22" s="78">
        <v>220.459</v>
      </c>
      <c r="S22" s="78">
        <v>315.83100000000002</v>
      </c>
      <c r="T22" s="79">
        <v>143.2606516404411</v>
      </c>
      <c r="U22" s="78">
        <v>1228.6300000000001</v>
      </c>
      <c r="V22" s="78">
        <v>983.11599999999999</v>
      </c>
      <c r="W22" s="79">
        <v>80.017254991331811</v>
      </c>
      <c r="X22" s="78">
        <v>3524.32</v>
      </c>
      <c r="Y22" s="78">
        <v>2686.7489999999998</v>
      </c>
      <c r="Z22" s="79">
        <v>76.234536023970577</v>
      </c>
      <c r="AA22" s="78">
        <v>-2295.69</v>
      </c>
      <c r="AB22" s="78">
        <v>-1703.633</v>
      </c>
      <c r="AC22" s="79">
        <v>74.21006320539793</v>
      </c>
      <c r="AD22" s="78">
        <v>7505.5280000000002</v>
      </c>
      <c r="AE22" s="78">
        <v>8092.2269999999999</v>
      </c>
      <c r="AF22" s="79">
        <v>107.8168917629779</v>
      </c>
      <c r="AG22" s="78">
        <v>5122.5320000000002</v>
      </c>
      <c r="AH22" s="78">
        <v>5203.93</v>
      </c>
      <c r="AI22" s="79">
        <v>101.58901886801293</v>
      </c>
      <c r="AJ22" s="78">
        <v>65</v>
      </c>
      <c r="AK22" s="78">
        <v>74</v>
      </c>
      <c r="AL22" s="79">
        <v>113.84615384615384</v>
      </c>
      <c r="AM22" s="78">
        <v>6567.3487179487174</v>
      </c>
      <c r="AN22" s="78">
        <v>5860.2815315315311</v>
      </c>
      <c r="AO22" s="79">
        <v>89.233597654335668</v>
      </c>
    </row>
    <row r="23" spans="1:41" ht="15" customHeight="1" x14ac:dyDescent="0.2">
      <c r="A23" s="77">
        <v>18</v>
      </c>
      <c r="B23" s="77" t="s">
        <v>55</v>
      </c>
      <c r="C23" s="78">
        <v>19</v>
      </c>
      <c r="D23" s="78">
        <v>14</v>
      </c>
      <c r="E23" s="78">
        <v>5</v>
      </c>
      <c r="F23" s="78">
        <v>53068.877999999997</v>
      </c>
      <c r="G23" s="78">
        <v>61335.338000000003</v>
      </c>
      <c r="H23" s="79">
        <v>115.57685089931617</v>
      </c>
      <c r="I23" s="78">
        <v>45454.457999999999</v>
      </c>
      <c r="J23" s="78">
        <v>49958.785000000003</v>
      </c>
      <c r="K23" s="79">
        <v>109.90953846595201</v>
      </c>
      <c r="L23" s="78">
        <v>7828.1139999999996</v>
      </c>
      <c r="M23" s="78">
        <v>11704.59</v>
      </c>
      <c r="N23" s="79">
        <v>149.51992267869375</v>
      </c>
      <c r="O23" s="78">
        <v>213.69399999999999</v>
      </c>
      <c r="P23" s="78">
        <v>328.03699999999998</v>
      </c>
      <c r="Q23" s="79">
        <v>153.50781959250145</v>
      </c>
      <c r="R23" s="78">
        <v>1381.193</v>
      </c>
      <c r="S23" s="78">
        <v>1461.8920000000001</v>
      </c>
      <c r="T23" s="79">
        <v>105.8427026490867</v>
      </c>
      <c r="U23" s="78">
        <v>6446.9210000000003</v>
      </c>
      <c r="V23" s="78">
        <v>10242.698</v>
      </c>
      <c r="W23" s="79">
        <v>158.87736176695822</v>
      </c>
      <c r="X23" s="78">
        <v>213.69399999999999</v>
      </c>
      <c r="Y23" s="78">
        <v>328.03699999999998</v>
      </c>
      <c r="Z23" s="79">
        <v>153.50781959250145</v>
      </c>
      <c r="AA23" s="78">
        <v>6233.2269999999999</v>
      </c>
      <c r="AB23" s="78">
        <v>9914.6610000000001</v>
      </c>
      <c r="AC23" s="79">
        <v>159.06144602145886</v>
      </c>
      <c r="AD23" s="78">
        <v>9535.0540000000001</v>
      </c>
      <c r="AE23" s="78">
        <v>10545.869000000001</v>
      </c>
      <c r="AF23" s="79">
        <v>110.60104116872331</v>
      </c>
      <c r="AG23" s="78">
        <v>5844.7610000000004</v>
      </c>
      <c r="AH23" s="78">
        <v>6451.277</v>
      </c>
      <c r="AI23" s="79">
        <v>110.37708813072082</v>
      </c>
      <c r="AJ23" s="78">
        <v>83</v>
      </c>
      <c r="AK23" s="78">
        <v>78</v>
      </c>
      <c r="AL23" s="79">
        <v>93.975903614457835</v>
      </c>
      <c r="AM23" s="78">
        <v>5868.2339357429728</v>
      </c>
      <c r="AN23" s="78">
        <v>6892.389957264957</v>
      </c>
      <c r="AO23" s="79">
        <v>117.45254249807471</v>
      </c>
    </row>
    <row r="24" spans="1:41" ht="15" customHeight="1" x14ac:dyDescent="0.2">
      <c r="A24" s="77">
        <v>19</v>
      </c>
      <c r="B24" s="77" t="s">
        <v>54</v>
      </c>
      <c r="C24" s="78">
        <v>14</v>
      </c>
      <c r="D24" s="78">
        <v>12</v>
      </c>
      <c r="E24" s="78">
        <v>2</v>
      </c>
      <c r="F24" s="78">
        <v>63640.563999999998</v>
      </c>
      <c r="G24" s="78">
        <v>75317.224000000002</v>
      </c>
      <c r="H24" s="79">
        <v>118.34782608149104</v>
      </c>
      <c r="I24" s="78">
        <v>62525.976000000002</v>
      </c>
      <c r="J24" s="78">
        <v>70176.413</v>
      </c>
      <c r="K24" s="79">
        <v>112.23561388310037</v>
      </c>
      <c r="L24" s="78">
        <v>1233.5070000000001</v>
      </c>
      <c r="M24" s="78">
        <v>8650.0120000000006</v>
      </c>
      <c r="N24" s="79">
        <v>701.2535802391069</v>
      </c>
      <c r="O24" s="78">
        <v>118.919</v>
      </c>
      <c r="P24" s="78">
        <v>3509.201</v>
      </c>
      <c r="Q24" s="79" t="s">
        <v>116</v>
      </c>
      <c r="R24" s="78">
        <v>242.27699999999999</v>
      </c>
      <c r="S24" s="78">
        <v>480.58300000000003</v>
      </c>
      <c r="T24" s="79">
        <v>198.36096699232698</v>
      </c>
      <c r="U24" s="78">
        <v>991.23</v>
      </c>
      <c r="V24" s="78">
        <v>8169.4290000000001</v>
      </c>
      <c r="W24" s="79">
        <v>824.17087860536901</v>
      </c>
      <c r="X24" s="78">
        <v>118.919</v>
      </c>
      <c r="Y24" s="78">
        <v>3509.201</v>
      </c>
      <c r="Z24" s="79" t="s">
        <v>116</v>
      </c>
      <c r="AA24" s="78">
        <v>872.31100000000004</v>
      </c>
      <c r="AB24" s="78">
        <v>4660.2280000000001</v>
      </c>
      <c r="AC24" s="79">
        <v>534.23927933959328</v>
      </c>
      <c r="AD24" s="78">
        <v>12096.541999999999</v>
      </c>
      <c r="AE24" s="78">
        <v>12652.951999999999</v>
      </c>
      <c r="AF24" s="79">
        <v>104.59974429055841</v>
      </c>
      <c r="AG24" s="78">
        <v>7701.9139999999998</v>
      </c>
      <c r="AH24" s="78">
        <v>8285.93</v>
      </c>
      <c r="AI24" s="79">
        <v>107.58273852447586</v>
      </c>
      <c r="AJ24" s="78">
        <v>130</v>
      </c>
      <c r="AK24" s="78">
        <v>123</v>
      </c>
      <c r="AL24" s="79">
        <v>94.615384615384613</v>
      </c>
      <c r="AM24" s="78">
        <v>4937.124358974359</v>
      </c>
      <c r="AN24" s="78">
        <v>5613.7737127371265</v>
      </c>
      <c r="AO24" s="79">
        <v>113.70533339985253</v>
      </c>
    </row>
    <row r="25" spans="1:41" ht="15" customHeight="1" x14ac:dyDescent="0.2">
      <c r="A25" s="74">
        <v>20</v>
      </c>
      <c r="B25" s="74" t="s">
        <v>61</v>
      </c>
      <c r="C25" s="75">
        <v>4</v>
      </c>
      <c r="D25" s="75">
        <v>3</v>
      </c>
      <c r="E25" s="75">
        <v>1</v>
      </c>
      <c r="F25" s="75">
        <v>1564.376</v>
      </c>
      <c r="G25" s="75">
        <v>1647.7380000000001</v>
      </c>
      <c r="H25" s="76">
        <v>105.32877006550854</v>
      </c>
      <c r="I25" s="75">
        <v>1326.556</v>
      </c>
      <c r="J25" s="75">
        <v>1509.771</v>
      </c>
      <c r="K25" s="76">
        <v>113.81132798012297</v>
      </c>
      <c r="L25" s="75">
        <v>237.82</v>
      </c>
      <c r="M25" s="75">
        <v>196.45099999999999</v>
      </c>
      <c r="N25" s="76">
        <v>82.604911277436727</v>
      </c>
      <c r="O25" s="75">
        <v>0</v>
      </c>
      <c r="P25" s="75">
        <v>58.484000000000002</v>
      </c>
      <c r="Q25" s="76"/>
      <c r="R25" s="75">
        <v>36.790999999999997</v>
      </c>
      <c r="S25" s="75">
        <v>24.619</v>
      </c>
      <c r="T25" s="76">
        <v>66.915821804245596</v>
      </c>
      <c r="U25" s="75">
        <v>201.029</v>
      </c>
      <c r="V25" s="75">
        <v>171.83199999999999</v>
      </c>
      <c r="W25" s="76">
        <v>85.476224823284213</v>
      </c>
      <c r="X25" s="75">
        <v>0</v>
      </c>
      <c r="Y25" s="75">
        <v>58.484000000000002</v>
      </c>
      <c r="Z25" s="76"/>
      <c r="AA25" s="75">
        <v>201.029</v>
      </c>
      <c r="AB25" s="75">
        <v>113.348</v>
      </c>
      <c r="AC25" s="76">
        <v>56.383904809753815</v>
      </c>
      <c r="AD25" s="75">
        <v>368.09</v>
      </c>
      <c r="AE25" s="75">
        <v>350.42200000000003</v>
      </c>
      <c r="AF25" s="76">
        <v>95.200086935260401</v>
      </c>
      <c r="AG25" s="75">
        <v>240.81</v>
      </c>
      <c r="AH25" s="75">
        <v>238.24</v>
      </c>
      <c r="AI25" s="76">
        <v>98.932768572733693</v>
      </c>
      <c r="AJ25" s="75">
        <v>6</v>
      </c>
      <c r="AK25" s="75">
        <v>6</v>
      </c>
      <c r="AL25" s="76">
        <v>100</v>
      </c>
      <c r="AM25" s="75">
        <v>3344.5833333333335</v>
      </c>
      <c r="AN25" s="75">
        <v>3308.8888888888887</v>
      </c>
      <c r="AO25" s="76">
        <v>98.932768572733693</v>
      </c>
    </row>
    <row r="26" spans="1:41" ht="15" customHeight="1" x14ac:dyDescent="0.2">
      <c r="A26" s="80">
        <v>21</v>
      </c>
      <c r="B26" s="80" t="s">
        <v>57</v>
      </c>
      <c r="C26" s="81">
        <v>6</v>
      </c>
      <c r="D26" s="81">
        <v>4</v>
      </c>
      <c r="E26" s="81">
        <v>2</v>
      </c>
      <c r="F26" s="81">
        <v>36294.495999999999</v>
      </c>
      <c r="G26" s="81">
        <v>25170.95</v>
      </c>
      <c r="H26" s="82">
        <v>69.3519755722741</v>
      </c>
      <c r="I26" s="81">
        <v>30769.285</v>
      </c>
      <c r="J26" s="81">
        <v>25843.053</v>
      </c>
      <c r="K26" s="82">
        <v>83.989774218022944</v>
      </c>
      <c r="L26" s="81">
        <v>5742.0460000000003</v>
      </c>
      <c r="M26" s="81">
        <v>858.42200000000003</v>
      </c>
      <c r="N26" s="82">
        <v>14.949758326561646</v>
      </c>
      <c r="O26" s="81">
        <v>216.83500000000001</v>
      </c>
      <c r="P26" s="81">
        <v>1530.5250000000001</v>
      </c>
      <c r="Q26" s="82">
        <v>705.84776442917428</v>
      </c>
      <c r="R26" s="81">
        <v>36.039000000000001</v>
      </c>
      <c r="S26" s="81">
        <v>30.300999999999998</v>
      </c>
      <c r="T26" s="82">
        <v>84.078359554926607</v>
      </c>
      <c r="U26" s="81">
        <v>5706.0069999999996</v>
      </c>
      <c r="V26" s="81">
        <v>828.12099999999998</v>
      </c>
      <c r="W26" s="82">
        <v>14.513143779879695</v>
      </c>
      <c r="X26" s="81">
        <v>216.83500000000001</v>
      </c>
      <c r="Y26" s="81">
        <v>1530.5250000000001</v>
      </c>
      <c r="Z26" s="82">
        <v>705.84776442917428</v>
      </c>
      <c r="AA26" s="81">
        <v>5489.1719999999996</v>
      </c>
      <c r="AB26" s="81">
        <v>-702.404</v>
      </c>
      <c r="AC26" s="82" t="s">
        <v>1</v>
      </c>
      <c r="AD26" s="81">
        <v>1543.9929999999999</v>
      </c>
      <c r="AE26" s="81">
        <v>2049.4780000000001</v>
      </c>
      <c r="AF26" s="82">
        <v>132.7388142303754</v>
      </c>
      <c r="AG26" s="81">
        <v>1059.6130000000001</v>
      </c>
      <c r="AH26" s="81">
        <v>1399.0060000000001</v>
      </c>
      <c r="AI26" s="82">
        <v>132.02990148289987</v>
      </c>
      <c r="AJ26" s="81">
        <v>26</v>
      </c>
      <c r="AK26" s="81">
        <v>29</v>
      </c>
      <c r="AL26" s="82">
        <v>111.53846153846155</v>
      </c>
      <c r="AM26" s="81">
        <v>3396.1955128205132</v>
      </c>
      <c r="AN26" s="81">
        <v>4020.132183908046</v>
      </c>
      <c r="AO26" s="82">
        <v>118.37163581225508</v>
      </c>
    </row>
    <row r="27" spans="1:41" s="83" customFormat="1" ht="14.25" customHeight="1" x14ac:dyDescent="0.2">
      <c r="A27" s="89">
        <v>22</v>
      </c>
      <c r="B27" s="89" t="s">
        <v>117</v>
      </c>
      <c r="C27" s="90">
        <v>119</v>
      </c>
      <c r="D27" s="90">
        <v>81</v>
      </c>
      <c r="E27" s="90">
        <v>38</v>
      </c>
      <c r="F27" s="90">
        <v>389378.62800000003</v>
      </c>
      <c r="G27" s="90">
        <v>428764.5</v>
      </c>
      <c r="H27" s="91">
        <v>110.11505747048859</v>
      </c>
      <c r="I27" s="90">
        <v>369408.77299999999</v>
      </c>
      <c r="J27" s="90">
        <v>417300.43699999998</v>
      </c>
      <c r="K27" s="91">
        <v>112.96440894217746</v>
      </c>
      <c r="L27" s="90">
        <v>27139.596000000001</v>
      </c>
      <c r="M27" s="90">
        <v>30887.022000000001</v>
      </c>
      <c r="N27" s="91">
        <v>113.80796530648429</v>
      </c>
      <c r="O27" s="90">
        <v>7169.741</v>
      </c>
      <c r="P27" s="90">
        <v>19422.958999999999</v>
      </c>
      <c r="Q27" s="91">
        <v>270.90182197655395</v>
      </c>
      <c r="R27" s="90">
        <v>3592.8440000000001</v>
      </c>
      <c r="S27" s="90">
        <v>3393.4050000000002</v>
      </c>
      <c r="T27" s="91">
        <v>94.448993610632698</v>
      </c>
      <c r="U27" s="90">
        <v>23546.752</v>
      </c>
      <c r="V27" s="90">
        <v>27493.616999999998</v>
      </c>
      <c r="W27" s="91">
        <v>116.76182345658543</v>
      </c>
      <c r="X27" s="90">
        <v>7169.741</v>
      </c>
      <c r="Y27" s="90">
        <v>19422.958999999999</v>
      </c>
      <c r="Z27" s="91">
        <v>270.90182197655395</v>
      </c>
      <c r="AA27" s="90">
        <v>16377.011</v>
      </c>
      <c r="AB27" s="90">
        <v>8070.6580000000004</v>
      </c>
      <c r="AC27" s="91">
        <v>49.28040898305558</v>
      </c>
      <c r="AD27" s="90">
        <v>73052.584000000003</v>
      </c>
      <c r="AE27" s="90">
        <v>78389.804999999993</v>
      </c>
      <c r="AF27" s="91">
        <v>107.30599892263908</v>
      </c>
      <c r="AG27" s="90">
        <v>47728.305</v>
      </c>
      <c r="AH27" s="90">
        <v>51684.377</v>
      </c>
      <c r="AI27" s="91">
        <v>108.28873348844046</v>
      </c>
      <c r="AJ27" s="90">
        <v>857</v>
      </c>
      <c r="AK27" s="90">
        <v>858</v>
      </c>
      <c r="AL27" s="91">
        <v>100.11668611435238</v>
      </c>
      <c r="AM27" s="90">
        <v>4641.0253792298718</v>
      </c>
      <c r="AN27" s="90">
        <v>5019.8501359751363</v>
      </c>
      <c r="AO27" s="91">
        <v>108.16252284334902</v>
      </c>
    </row>
    <row r="28" spans="1:41" x14ac:dyDescent="0.2">
      <c r="C28" s="84"/>
    </row>
    <row r="29" spans="1:41" x14ac:dyDescent="0.2">
      <c r="C29" s="84"/>
    </row>
  </sheetData>
  <sortState ref="A9:AO26">
    <sortCondition ref="A9:A26"/>
  </sortState>
  <mergeCells count="14">
    <mergeCell ref="O7:Q7"/>
    <mergeCell ref="A7:B7"/>
    <mergeCell ref="C7:E7"/>
    <mergeCell ref="F7:H7"/>
    <mergeCell ref="I7:K7"/>
    <mergeCell ref="L7:N7"/>
    <mergeCell ref="AJ7:AL7"/>
    <mergeCell ref="AM7:AO7"/>
    <mergeCell ref="R7:T7"/>
    <mergeCell ref="U7:W7"/>
    <mergeCell ref="X7:Z7"/>
    <mergeCell ref="AA7:AC7"/>
    <mergeCell ref="AD7:AF7"/>
    <mergeCell ref="AG7:A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Tablica 1</vt:lpstr>
      <vt:lpstr>Tablica 2</vt:lpstr>
      <vt:lpstr>2008_2018</vt:lpstr>
      <vt:lpstr>Tablica 3</vt:lpstr>
      <vt:lpstr>Tablica 4</vt:lpstr>
      <vt:lpstr>NKD C11.02 po županijama</vt:lpstr>
      <vt:lpstr>NKD A01.21 po županijama</vt:lpstr>
      <vt:lpstr>'Tablica 2'!_ftnref1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Martina Ščukanec</cp:lastModifiedBy>
  <dcterms:created xsi:type="dcterms:W3CDTF">2015-02-16T09:02:58Z</dcterms:created>
  <dcterms:modified xsi:type="dcterms:W3CDTF">2019-11-07T12:37:24Z</dcterms:modified>
</cp:coreProperties>
</file>