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005"/>
  </bookViews>
  <sheets>
    <sheet name="30.9.2019." sheetId="1" r:id="rId1"/>
  </sheets>
  <definedNames>
    <definedName name="_xlnm._FilterDatabase" localSheetId="0" hidden="1">'30.9.2019.'!#REF!</definedName>
  </definedNames>
  <calcPr calcId="145621"/>
</workbook>
</file>

<file path=xl/calcChain.xml><?xml version="1.0" encoding="utf-8"?>
<calcChain xmlns="http://schemas.openxmlformats.org/spreadsheetml/2006/main">
  <c r="B27" i="1" l="1"/>
  <c r="C5" i="1"/>
  <c r="J27" i="1" l="1"/>
  <c r="G27" i="1"/>
  <c r="E27" i="1"/>
  <c r="M27" i="1" l="1"/>
  <c r="F27" i="1" s="1"/>
  <c r="L27" i="1"/>
  <c r="C27" i="1" s="1"/>
  <c r="K26" i="1"/>
  <c r="H26" i="1"/>
  <c r="F26" i="1"/>
  <c r="C26" i="1"/>
  <c r="K25" i="1"/>
  <c r="H25" i="1"/>
  <c r="F25" i="1"/>
  <c r="C25" i="1"/>
  <c r="K24" i="1"/>
  <c r="H24" i="1"/>
  <c r="F24" i="1"/>
  <c r="C24" i="1"/>
  <c r="K23" i="1"/>
  <c r="H23" i="1"/>
  <c r="F23" i="1"/>
  <c r="C23" i="1"/>
  <c r="K22" i="1"/>
  <c r="H22" i="1"/>
  <c r="F22" i="1"/>
  <c r="C22" i="1"/>
  <c r="K21" i="1"/>
  <c r="H21" i="1"/>
  <c r="F21" i="1"/>
  <c r="C21" i="1"/>
  <c r="K20" i="1"/>
  <c r="H20" i="1"/>
  <c r="F20" i="1"/>
  <c r="C20" i="1"/>
  <c r="K19" i="1"/>
  <c r="H19" i="1"/>
  <c r="F19" i="1"/>
  <c r="C19" i="1"/>
  <c r="K18" i="1"/>
  <c r="H18" i="1"/>
  <c r="F18" i="1"/>
  <c r="C18" i="1"/>
  <c r="K17" i="1"/>
  <c r="H17" i="1"/>
  <c r="F17" i="1"/>
  <c r="C17" i="1"/>
  <c r="K16" i="1"/>
  <c r="H16" i="1"/>
  <c r="F16" i="1"/>
  <c r="C16" i="1"/>
  <c r="K15" i="1"/>
  <c r="H15" i="1"/>
  <c r="F15" i="1"/>
  <c r="C15" i="1"/>
  <c r="K14" i="1"/>
  <c r="H14" i="1"/>
  <c r="F14" i="1"/>
  <c r="C14" i="1"/>
  <c r="K13" i="1"/>
  <c r="H13" i="1"/>
  <c r="F13" i="1"/>
  <c r="C13" i="1"/>
  <c r="K12" i="1"/>
  <c r="H12" i="1"/>
  <c r="F12" i="1"/>
  <c r="C12" i="1"/>
  <c r="K11" i="1"/>
  <c r="H11" i="1"/>
  <c r="F11" i="1"/>
  <c r="C11" i="1"/>
  <c r="K10" i="1"/>
  <c r="H10" i="1"/>
  <c r="F10" i="1"/>
  <c r="C10" i="1"/>
  <c r="K9" i="1"/>
  <c r="H9" i="1"/>
  <c r="F9" i="1"/>
  <c r="C9" i="1"/>
  <c r="K8" i="1"/>
  <c r="H8" i="1"/>
  <c r="F8" i="1"/>
  <c r="C8" i="1"/>
  <c r="K7" i="1"/>
  <c r="H7" i="1"/>
  <c r="F7" i="1"/>
  <c r="C7" i="1"/>
  <c r="K6" i="1"/>
  <c r="H6" i="1"/>
  <c r="F6" i="1"/>
  <c r="C6" i="1"/>
  <c r="K5" i="1"/>
  <c r="H5" i="1"/>
  <c r="F5" i="1"/>
  <c r="K27" i="1" l="1"/>
  <c r="H27" i="1"/>
</calcChain>
</file>

<file path=xl/sharedStrings.xml><?xml version="1.0" encoding="utf-8"?>
<sst xmlns="http://schemas.openxmlformats.org/spreadsheetml/2006/main" count="82" uniqueCount="56">
  <si>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</si>
  <si>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</si>
  <si>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</si>
  <si>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</si>
  <si>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</si>
  <si>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</si>
  <si>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</si>
  <si>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</si>
  <si>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</si>
  <si>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</si>
  <si>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GRAD ZAGREB</t>
  </si>
  <si>
    <t>1</t>
  </si>
  <si>
    <t>ZAGREBAČKA</t>
  </si>
  <si>
    <t>2</t>
  </si>
  <si>
    <t>SPLITSKO-DALMATINSKA</t>
  </si>
  <si>
    <t>3</t>
  </si>
  <si>
    <t>4</t>
  </si>
  <si>
    <t>OSJEČKO-BARANJSKA</t>
  </si>
  <si>
    <t>5</t>
  </si>
  <si>
    <t>PRIMORSKO-GORANSKA</t>
  </si>
  <si>
    <t>ISTARSKA</t>
  </si>
  <si>
    <t>6</t>
  </si>
  <si>
    <t>VARAŽDINSKA</t>
  </si>
  <si>
    <t>7</t>
  </si>
  <si>
    <t>8</t>
  </si>
  <si>
    <t>SISAČKO-MOSLAVAČKA</t>
  </si>
  <si>
    <t>BRODSKO-POSAVSKA</t>
  </si>
  <si>
    <t>9</t>
  </si>
  <si>
    <t>VUKOVARSKO-SRIJEMSKA</t>
  </si>
  <si>
    <t>10</t>
  </si>
  <si>
    <t>KRAPINSKO-ZAGORSKA</t>
  </si>
  <si>
    <t>11</t>
  </si>
  <si>
    <t>ZADARSKA</t>
  </si>
  <si>
    <t>12</t>
  </si>
  <si>
    <t>ŠIBENSKO-KNINSKA</t>
  </si>
  <si>
    <t>13</t>
  </si>
  <si>
    <t>18</t>
  </si>
  <si>
    <t>MEĐIMURSKA</t>
  </si>
  <si>
    <t>14</t>
  </si>
  <si>
    <t>15</t>
  </si>
  <si>
    <t>BJELOVARSKO-BILOGORSKA</t>
  </si>
  <si>
    <t>16</t>
  </si>
  <si>
    <t>KARLOVAČKA</t>
  </si>
  <si>
    <t>DUBROVAČKO-NERETVANSKA</t>
  </si>
  <si>
    <t>17</t>
  </si>
  <si>
    <t>KOPRIVNIČKO-KRIŽEVAČKA</t>
  </si>
  <si>
    <t>VIROVITIČKO-PODRAVSKA</t>
  </si>
  <si>
    <t>19</t>
  </si>
  <si>
    <t>POŽEŠKO-SLAVONSKA</t>
  </si>
  <si>
    <t>20</t>
  </si>
  <si>
    <t>21</t>
  </si>
  <si>
    <t>LIČKO-SENJSKA</t>
  </si>
  <si>
    <t>SJEDIŠTE IZVAN HRVATSKE</t>
  </si>
  <si>
    <t>Ukupno sve županije</t>
  </si>
  <si>
    <t>Stanje 30.9.2018.</t>
  </si>
  <si>
    <t>Broj dužnika i iznos duga po županijama i prema rodnom kriteriju - stanje na dan 30.9.2019.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</si>
</sst>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1"/>
      <color indexed="5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rgb="FF1648EA"/>
      </left>
      <right style="medium">
        <color rgb="FF1648EA"/>
      </right>
      <top style="medium">
        <color rgb="FF1648EA"/>
      </top>
      <bottom style="medium">
        <color rgb="FF1648EA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10"/>
      </left>
      <right style="thin">
        <color indexed="22"/>
      </right>
      <top/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7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9" fontId="6" fillId="3" borderId="9" xfId="1" applyNumberFormat="1" applyFont="1" applyFill="1" applyBorder="1" applyAlignment="1">
      <alignment horizontal="right" vertical="center" wrapText="1"/>
    </xf>
    <xf numFmtId="49" fontId="7" fillId="3" borderId="10" xfId="1" applyNumberFormat="1" applyFont="1" applyFill="1" applyBorder="1" applyAlignment="1">
      <alignment horizontal="center" vertical="center" wrapText="1"/>
    </xf>
    <xf numFmtId="3" fontId="6" fillId="3" borderId="11" xfId="1" applyNumberFormat="1" applyFont="1" applyFill="1" applyBorder="1" applyAlignment="1">
      <alignment horizontal="right" vertical="center" wrapText="1"/>
    </xf>
    <xf numFmtId="9" fontId="6" fillId="3" borderId="12" xfId="1" applyNumberFormat="1" applyFont="1" applyFill="1" applyBorder="1" applyAlignment="1">
      <alignment horizontal="right" vertical="center" wrapText="1"/>
    </xf>
    <xf numFmtId="3" fontId="6" fillId="4" borderId="13" xfId="1" applyNumberFormat="1" applyFont="1" applyFill="1" applyBorder="1" applyAlignment="1">
      <alignment horizontal="right" vertical="center" wrapText="1"/>
    </xf>
    <xf numFmtId="9" fontId="6" fillId="4" borderId="14" xfId="1" applyNumberFormat="1" applyFont="1" applyFill="1" applyBorder="1" applyAlignment="1">
      <alignment horizontal="right" vertical="center" wrapText="1"/>
    </xf>
    <xf numFmtId="49" fontId="6" fillId="4" borderId="12" xfId="1" applyNumberFormat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right" vertical="center" wrapText="1"/>
    </xf>
    <xf numFmtId="9" fontId="6" fillId="4" borderId="15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vertical="center" wrapText="1"/>
    </xf>
    <xf numFmtId="9" fontId="6" fillId="3" borderId="7" xfId="1" applyNumberFormat="1" applyFont="1" applyFill="1" applyBorder="1" applyAlignment="1">
      <alignment horizontal="right" vertical="center" wrapText="1"/>
    </xf>
    <xf numFmtId="49" fontId="7" fillId="3" borderId="7" xfId="1" applyNumberFormat="1" applyFont="1" applyFill="1" applyBorder="1" applyAlignment="1">
      <alignment horizontal="center" vertical="center" wrapText="1"/>
    </xf>
    <xf numFmtId="3" fontId="6" fillId="3" borderId="17" xfId="1" applyNumberFormat="1" applyFont="1" applyFill="1" applyBorder="1" applyAlignment="1">
      <alignment horizontal="right" vertical="center" wrapText="1"/>
    </xf>
    <xf numFmtId="3" fontId="6" fillId="4" borderId="0" xfId="1" applyNumberFormat="1" applyFont="1" applyFill="1" applyBorder="1" applyAlignment="1">
      <alignment horizontal="right" vertical="center" wrapText="1"/>
    </xf>
    <xf numFmtId="9" fontId="6" fillId="4" borderId="7" xfId="1" applyNumberFormat="1" applyFont="1" applyFill="1" applyBorder="1" applyAlignment="1">
      <alignment horizontal="right" vertical="center" wrapText="1"/>
    </xf>
    <xf numFmtId="49" fontId="6" fillId="4" borderId="7" xfId="1" applyNumberFormat="1" applyFont="1" applyFill="1" applyBorder="1" applyAlignment="1">
      <alignment horizontal="center" vertical="center" wrapText="1"/>
    </xf>
    <xf numFmtId="3" fontId="6" fillId="3" borderId="18" xfId="1" applyNumberFormat="1" applyFont="1" applyFill="1" applyBorder="1" applyAlignment="1">
      <alignment horizontal="right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3" fontId="6" fillId="3" borderId="19" xfId="1" applyNumberFormat="1" applyFont="1" applyFill="1" applyBorder="1" applyAlignment="1">
      <alignment horizontal="right" vertical="center" wrapText="1"/>
    </xf>
    <xf numFmtId="9" fontId="6" fillId="3" borderId="5" xfId="1" applyNumberFormat="1" applyFont="1" applyFill="1" applyBorder="1" applyAlignment="1">
      <alignment horizontal="right" vertical="center" wrapText="1"/>
    </xf>
    <xf numFmtId="3" fontId="6" fillId="4" borderId="18" xfId="1" applyNumberFormat="1" applyFont="1" applyFill="1" applyBorder="1" applyAlignment="1">
      <alignment horizontal="right" vertical="center" wrapText="1"/>
    </xf>
    <xf numFmtId="49" fontId="6" fillId="4" borderId="3" xfId="1" applyNumberFormat="1" applyFont="1" applyFill="1" applyBorder="1" applyAlignment="1">
      <alignment horizontal="center" vertical="center" wrapText="1"/>
    </xf>
    <xf numFmtId="3" fontId="6" fillId="4" borderId="19" xfId="1" applyNumberFormat="1" applyFont="1" applyFill="1" applyBorder="1" applyAlignment="1">
      <alignment horizontal="right" vertical="center" wrapText="1"/>
    </xf>
    <xf numFmtId="9" fontId="6" fillId="4" borderId="5" xfId="1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6" fillId="4" borderId="17" xfId="1" applyNumberFormat="1" applyFont="1" applyFill="1" applyBorder="1" applyAlignment="1">
      <alignment horizontal="right" vertical="center" wrapText="1"/>
    </xf>
    <xf numFmtId="0" fontId="6" fillId="0" borderId="20" xfId="1" applyFont="1" applyFill="1" applyBorder="1" applyAlignment="1">
      <alignment vertical="center" wrapText="1"/>
    </xf>
    <xf numFmtId="9" fontId="6" fillId="3" borderId="6" xfId="1" applyNumberFormat="1" applyFont="1" applyFill="1" applyBorder="1" applyAlignment="1">
      <alignment horizontal="right" vertical="center" wrapText="1"/>
    </xf>
    <xf numFmtId="3" fontId="6" fillId="3" borderId="21" xfId="1" applyNumberFormat="1" applyFont="1" applyFill="1" applyBorder="1" applyAlignment="1">
      <alignment horizontal="right" vertical="center" wrapText="1"/>
    </xf>
    <xf numFmtId="0" fontId="6" fillId="0" borderId="22" xfId="1" applyFont="1" applyFill="1" applyBorder="1" applyAlignment="1">
      <alignment vertical="center" wrapText="1"/>
    </xf>
    <xf numFmtId="9" fontId="6" fillId="3" borderId="23" xfId="1" applyNumberFormat="1" applyFont="1" applyFill="1" applyBorder="1" applyAlignment="1">
      <alignment horizontal="right" vertical="center" wrapText="1"/>
    </xf>
    <xf numFmtId="3" fontId="6" fillId="4" borderId="24" xfId="1" applyNumberFormat="1" applyFont="1" applyFill="1" applyBorder="1" applyAlignment="1">
      <alignment horizontal="right" vertical="center" wrapText="1"/>
    </xf>
    <xf numFmtId="3" fontId="6" fillId="4" borderId="25" xfId="1" applyNumberFormat="1" applyFont="1" applyFill="1" applyBorder="1" applyAlignment="1">
      <alignment horizontal="right" vertical="center" wrapText="1"/>
    </xf>
    <xf numFmtId="9" fontId="6" fillId="3" borderId="2" xfId="1" applyNumberFormat="1" applyFont="1" applyFill="1" applyBorder="1" applyAlignment="1">
      <alignment horizontal="right" vertical="center" wrapText="1"/>
    </xf>
    <xf numFmtId="9" fontId="6" fillId="4" borderId="6" xfId="1" applyNumberFormat="1" applyFont="1" applyFill="1" applyBorder="1" applyAlignment="1">
      <alignment horizontal="right" vertical="center" wrapText="1"/>
    </xf>
    <xf numFmtId="3" fontId="6" fillId="3" borderId="26" xfId="1" applyNumberFormat="1" applyFont="1" applyFill="1" applyBorder="1" applyAlignment="1">
      <alignment horizontal="right" vertical="center" wrapText="1"/>
    </xf>
    <xf numFmtId="9" fontId="6" fillId="3" borderId="27" xfId="1" applyNumberFormat="1" applyFont="1" applyFill="1" applyBorder="1" applyAlignment="1">
      <alignment horizontal="right" vertical="center" wrapText="1"/>
    </xf>
    <xf numFmtId="9" fontId="6" fillId="3" borderId="28" xfId="1" applyNumberFormat="1" applyFont="1" applyFill="1" applyBorder="1" applyAlignment="1">
      <alignment horizontal="right" vertical="center" wrapText="1"/>
    </xf>
    <xf numFmtId="9" fontId="6" fillId="4" borderId="9" xfId="1" applyNumberFormat="1" applyFont="1" applyFill="1" applyBorder="1" applyAlignment="1">
      <alignment horizontal="right" vertical="center" wrapText="1"/>
    </xf>
    <xf numFmtId="3" fontId="6" fillId="3" borderId="9" xfId="1" applyNumberFormat="1" applyFont="1" applyFill="1" applyBorder="1" applyAlignment="1">
      <alignment horizontal="right" vertical="center" wrapText="1"/>
    </xf>
    <xf numFmtId="3" fontId="6" fillId="4" borderId="26" xfId="1" applyNumberFormat="1" applyFont="1" applyFill="1" applyBorder="1" applyAlignment="1">
      <alignment horizontal="right"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3" fontId="6" fillId="4" borderId="28" xfId="1" applyNumberFormat="1" applyFont="1" applyFill="1" applyBorder="1" applyAlignment="1">
      <alignment horizontal="right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3" fontId="6" fillId="3" borderId="29" xfId="1" applyNumberFormat="1" applyFont="1" applyFill="1" applyBorder="1" applyAlignment="1">
      <alignment horizontal="right" vertical="center" wrapText="1"/>
    </xf>
    <xf numFmtId="0" fontId="8" fillId="5" borderId="6" xfId="1" applyFont="1" applyFill="1" applyBorder="1" applyAlignment="1">
      <alignment vertical="center" wrapText="1"/>
    </xf>
    <xf numFmtId="3" fontId="9" fillId="6" borderId="6" xfId="0" applyNumberFormat="1" applyFont="1" applyFill="1" applyBorder="1" applyAlignment="1">
      <alignment vertical="center"/>
    </xf>
    <xf numFmtId="9" fontId="9" fillId="6" borderId="6" xfId="0" applyNumberFormat="1" applyFont="1" applyFill="1" applyBorder="1" applyAlignment="1">
      <alignment vertical="center"/>
    </xf>
    <xf numFmtId="3" fontId="9" fillId="6" borderId="7" xfId="0" applyNumberFormat="1" applyFont="1" applyFill="1" applyBorder="1" applyAlignment="1">
      <alignment vertical="center"/>
    </xf>
    <xf numFmtId="9" fontId="2" fillId="0" borderId="0" xfId="0" applyNumberFormat="1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left" vertical="center" wrapText="1"/>
    </xf>
    <xf numFmtId="3" fontId="3" fillId="8" borderId="30" xfId="0" applyNumberFormat="1" applyFont="1" applyFill="1" applyBorder="1" applyAlignment="1">
      <alignment horizontal="right" vertical="center"/>
    </xf>
    <xf numFmtId="9" fontId="3" fillId="8" borderId="30" xfId="0" applyNumberFormat="1" applyFont="1" applyFill="1" applyBorder="1" applyAlignment="1">
      <alignment horizontal="right" vertical="center"/>
    </xf>
    <xf numFmtId="0" fontId="3" fillId="8" borderId="30" xfId="0" applyFont="1" applyFill="1" applyBorder="1" applyAlignment="1">
      <alignment horizontal="right" vertical="center"/>
    </xf>
    <xf numFmtId="9" fontId="3" fillId="8" borderId="30" xfId="1" applyNumberFormat="1" applyFont="1" applyFill="1" applyBorder="1" applyAlignment="1">
      <alignment horizontal="right" vertical="center" wrapText="1"/>
    </xf>
    <xf numFmtId="3" fontId="10" fillId="8" borderId="30" xfId="0" applyNumberFormat="1" applyFont="1" applyFill="1" applyBorder="1" applyAlignment="1">
      <alignment horizontal="right" vertical="center"/>
    </xf>
  </cellXfs>
  <cellStyles count="8">
    <cellStyle name="Normalno" xfId="0" builtinId="0"/>
    <cellStyle name="Normalno 2" xfId="2"/>
    <cellStyle name="Normalno 3" xfId="3"/>
    <cellStyle name="Normalno 4" xfId="4"/>
    <cellStyle name="Normalno 5" xfId="5"/>
    <cellStyle name="Normalno 6" xfId="6"/>
    <cellStyle name="Obično_Blok. građ. - po Ž, G i O" xfId="7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M32"/>
  <sheetViews>
    <sheetView tabSelected="1" zoomScaleNormal="100" workbookViewId="0">
      <pane ySplit="3" topLeftCell="A4" activePane="bottomLeft" state="frozen"/>
      <selection pane="bottomLeft" activeCell="B5" sqref="B5:K21"/>
    </sheetView>
  </sheetViews>
  <sheetFormatPr defaultRowHeight="12.75" x14ac:dyDescent="0.2"/>
  <cols>
    <col min="1" max="1" width="29.140625" style="4" bestFit="1" customWidth="1"/>
    <col min="2" max="2" width="8.42578125" style="4" bestFit="1" customWidth="1"/>
    <col min="3" max="3" width="10.5703125" style="4" customWidth="1"/>
    <col min="4" max="4" width="4.85546875" style="4" bestFit="1" customWidth="1"/>
    <col min="5" max="5" width="15.42578125" style="4" bestFit="1" customWidth="1"/>
    <col min="6" max="6" width="8.7109375" style="4" bestFit="1" customWidth="1"/>
    <col min="7" max="7" width="8.7109375" style="34" customWidth="1"/>
    <col min="8" max="8" width="10.5703125" style="34" customWidth="1"/>
    <col min="9" max="9" width="4.85546875" style="34" bestFit="1" customWidth="1"/>
    <col min="10" max="10" width="15.42578125" style="4" bestFit="1" customWidth="1"/>
    <col min="11" max="11" width="8.5703125" style="4" bestFit="1" customWidth="1"/>
    <col min="12" max="12" width="8.7109375" style="4" customWidth="1"/>
    <col min="13" max="13" width="15.42578125" style="4" bestFit="1" customWidth="1"/>
    <col min="14" max="14" width="2.7109375" style="4" customWidth="1"/>
    <col min="15" max="16384" width="9.140625" style="4"/>
  </cols>
  <sheetData>
    <row r="1" spans="1:13" ht="19.5" customHeight="1" x14ac:dyDescent="0.2">
      <c r="A1" s="1" t="s">
        <v>55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</row>
    <row r="2" spans="1:13" ht="20.25" customHeight="1" x14ac:dyDescent="0.2">
      <c r="A2" s="60" t="s">
        <v>0</v>
      </c>
      <c r="B2" s="62" t="s">
        <v>1</v>
      </c>
      <c r="C2" s="63"/>
      <c r="D2" s="63"/>
      <c r="E2" s="63"/>
      <c r="F2" s="64"/>
      <c r="G2" s="62" t="s">
        <v>2</v>
      </c>
      <c r="H2" s="63"/>
      <c r="I2" s="63"/>
      <c r="J2" s="63"/>
      <c r="K2" s="64"/>
      <c r="L2" s="62" t="s">
        <v>3</v>
      </c>
      <c r="M2" s="64"/>
    </row>
    <row r="3" spans="1:13" ht="42.75" customHeight="1" thickBot="1" x14ac:dyDescent="0.25">
      <c r="A3" s="61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7</v>
      </c>
    </row>
    <row r="4" spans="1:13" ht="41.25" hidden="1" customHeight="1" x14ac:dyDescent="0.2">
      <c r="A4" s="6"/>
      <c r="B4" s="6"/>
      <c r="C4" s="7"/>
      <c r="D4" s="7"/>
      <c r="E4" s="6"/>
      <c r="F4" s="7"/>
      <c r="G4" s="6"/>
      <c r="H4" s="7"/>
      <c r="I4" s="7"/>
      <c r="J4" s="6"/>
      <c r="K4" s="5"/>
      <c r="L4" s="5"/>
      <c r="M4" s="5"/>
    </row>
    <row r="5" spans="1:13" ht="15" customHeight="1" thickBot="1" x14ac:dyDescent="0.25">
      <c r="A5" s="8" t="s">
        <v>10</v>
      </c>
      <c r="B5" s="26">
        <v>30808</v>
      </c>
      <c r="C5" s="9">
        <f>B5/L5*100/100</f>
        <v>0.60736534973582523</v>
      </c>
      <c r="D5" s="10" t="s">
        <v>11</v>
      </c>
      <c r="E5" s="11">
        <v>3508877414.2600002</v>
      </c>
      <c r="F5" s="12">
        <f t="shared" ref="F5:F26" si="0">E5/M5*100/100</f>
        <v>0.72484063913789987</v>
      </c>
      <c r="G5" s="13">
        <v>19916</v>
      </c>
      <c r="H5" s="14">
        <f t="shared" ref="H5:H26" si="1">G5/L5*100/100</f>
        <v>0.39263465026417477</v>
      </c>
      <c r="I5" s="15" t="s">
        <v>11</v>
      </c>
      <c r="J5" s="16">
        <v>1332017569.8199999</v>
      </c>
      <c r="K5" s="17">
        <f t="shared" ref="K5:K26" si="2">J5/M5*100/100</f>
        <v>0.2751593608621003</v>
      </c>
      <c r="L5" s="18">
        <v>50724</v>
      </c>
      <c r="M5" s="18">
        <v>4840894984.0799999</v>
      </c>
    </row>
    <row r="6" spans="1:13" ht="18.75" customHeight="1" thickTop="1" x14ac:dyDescent="0.2">
      <c r="A6" s="19" t="s">
        <v>12</v>
      </c>
      <c r="B6" s="26">
        <v>12357</v>
      </c>
      <c r="C6" s="20">
        <f t="shared" ref="C6:C26" si="3">B6/L6*100/100</f>
        <v>0.63033054478677819</v>
      </c>
      <c r="D6" s="21" t="s">
        <v>13</v>
      </c>
      <c r="E6" s="22">
        <v>1276275209.6700001</v>
      </c>
      <c r="F6" s="20">
        <f t="shared" si="0"/>
        <v>0.78392932272829241</v>
      </c>
      <c r="G6" s="23">
        <v>7247</v>
      </c>
      <c r="H6" s="24">
        <f t="shared" si="1"/>
        <v>0.36966945521322181</v>
      </c>
      <c r="I6" s="25">
        <v>3</v>
      </c>
      <c r="J6" s="23">
        <v>351773611.39999998</v>
      </c>
      <c r="K6" s="24">
        <f t="shared" si="2"/>
        <v>0.21607067727170753</v>
      </c>
      <c r="L6" s="18">
        <v>19604</v>
      </c>
      <c r="M6" s="18">
        <v>1628048821.0700002</v>
      </c>
    </row>
    <row r="7" spans="1:13" ht="15" customHeight="1" x14ac:dyDescent="0.2">
      <c r="A7" s="19" t="s">
        <v>14</v>
      </c>
      <c r="B7" s="26">
        <v>14397</v>
      </c>
      <c r="C7" s="20">
        <f t="shared" si="3"/>
        <v>0.6721602315701013</v>
      </c>
      <c r="D7" s="27" t="s">
        <v>15</v>
      </c>
      <c r="E7" s="28">
        <v>1107800173.47</v>
      </c>
      <c r="F7" s="29">
        <f t="shared" si="0"/>
        <v>0.76306434843763216</v>
      </c>
      <c r="G7" s="30">
        <v>7022</v>
      </c>
      <c r="H7" s="24">
        <f t="shared" si="1"/>
        <v>0.3278397684298987</v>
      </c>
      <c r="I7" s="31" t="s">
        <v>16</v>
      </c>
      <c r="J7" s="32">
        <v>343978009.76999998</v>
      </c>
      <c r="K7" s="33">
        <f t="shared" si="2"/>
        <v>0.23693565156236779</v>
      </c>
      <c r="L7" s="18">
        <v>21419</v>
      </c>
      <c r="M7" s="18">
        <v>1451778183.24</v>
      </c>
    </row>
    <row r="8" spans="1:13" ht="15" customHeight="1" thickBot="1" x14ac:dyDescent="0.25">
      <c r="A8" s="19" t="s">
        <v>17</v>
      </c>
      <c r="B8" s="26">
        <v>11340</v>
      </c>
      <c r="C8" s="20">
        <f t="shared" si="3"/>
        <v>0.63129766742748983</v>
      </c>
      <c r="D8" s="21" t="s">
        <v>16</v>
      </c>
      <c r="E8" s="22">
        <v>742623818.52999997</v>
      </c>
      <c r="F8" s="20">
        <f t="shared" si="0"/>
        <v>0.70265083071254253</v>
      </c>
      <c r="G8" s="30">
        <v>6623</v>
      </c>
      <c r="H8" s="24">
        <f t="shared" si="1"/>
        <v>0.36870233257251017</v>
      </c>
      <c r="I8" s="25" t="s">
        <v>18</v>
      </c>
      <c r="J8" s="35">
        <v>314265017.38999999</v>
      </c>
      <c r="K8" s="24">
        <f t="shared" si="2"/>
        <v>0.29734916928745753</v>
      </c>
      <c r="L8" s="18">
        <v>17963</v>
      </c>
      <c r="M8" s="18">
        <v>1056888835.92</v>
      </c>
    </row>
    <row r="9" spans="1:13" ht="15" customHeight="1" thickBot="1" x14ac:dyDescent="0.25">
      <c r="A9" s="36" t="s">
        <v>19</v>
      </c>
      <c r="B9" s="26">
        <v>9785</v>
      </c>
      <c r="C9" s="20">
        <f t="shared" si="3"/>
        <v>0.62416278624736876</v>
      </c>
      <c r="D9" s="27" t="s">
        <v>18</v>
      </c>
      <c r="E9" s="28">
        <v>669516751.76999998</v>
      </c>
      <c r="F9" s="47">
        <f t="shared" si="0"/>
        <v>0.65472087275725255</v>
      </c>
      <c r="G9" s="30">
        <v>5892</v>
      </c>
      <c r="H9" s="24">
        <f t="shared" si="1"/>
        <v>0.37583721375263124</v>
      </c>
      <c r="I9" s="25" t="s">
        <v>13</v>
      </c>
      <c r="J9" s="32">
        <v>353082006.92000002</v>
      </c>
      <c r="K9" s="14">
        <f t="shared" si="2"/>
        <v>0.34527912724274734</v>
      </c>
      <c r="L9" s="18">
        <v>15677</v>
      </c>
      <c r="M9" s="18">
        <v>1022598758.6900001</v>
      </c>
    </row>
    <row r="10" spans="1:13" ht="15" customHeight="1" x14ac:dyDescent="0.2">
      <c r="A10" s="36" t="s">
        <v>20</v>
      </c>
      <c r="B10" s="26">
        <v>6737</v>
      </c>
      <c r="C10" s="20">
        <f t="shared" si="3"/>
        <v>0.64302758423212747</v>
      </c>
      <c r="D10" s="21" t="s">
        <v>21</v>
      </c>
      <c r="E10" s="28">
        <v>527722831.43000001</v>
      </c>
      <c r="F10" s="20">
        <f t="shared" si="0"/>
        <v>0.68266949122470677</v>
      </c>
      <c r="G10" s="30">
        <v>3740</v>
      </c>
      <c r="H10" s="24">
        <f t="shared" si="1"/>
        <v>0.35697241576787248</v>
      </c>
      <c r="I10" s="25" t="s">
        <v>21</v>
      </c>
      <c r="J10" s="32">
        <v>245305461.49000001</v>
      </c>
      <c r="K10" s="24">
        <f t="shared" si="2"/>
        <v>0.31733050877529323</v>
      </c>
      <c r="L10" s="18">
        <v>10477</v>
      </c>
      <c r="M10" s="18">
        <v>773028292.92000008</v>
      </c>
    </row>
    <row r="11" spans="1:13" ht="15" customHeight="1" x14ac:dyDescent="0.2">
      <c r="A11" s="19" t="s">
        <v>22</v>
      </c>
      <c r="B11" s="26">
        <v>5518</v>
      </c>
      <c r="C11" s="20">
        <f t="shared" si="3"/>
        <v>0.62104670793472139</v>
      </c>
      <c r="D11" s="27" t="s">
        <v>23</v>
      </c>
      <c r="E11" s="28">
        <v>460298464.94</v>
      </c>
      <c r="F11" s="29">
        <f t="shared" si="0"/>
        <v>0.75443895422812035</v>
      </c>
      <c r="G11" s="30">
        <v>3367</v>
      </c>
      <c r="H11" s="24">
        <f t="shared" si="1"/>
        <v>0.37895329206527856</v>
      </c>
      <c r="I11" s="25" t="s">
        <v>24</v>
      </c>
      <c r="J11" s="32">
        <v>149821760.63999999</v>
      </c>
      <c r="K11" s="24">
        <f t="shared" si="2"/>
        <v>0.24556104577187982</v>
      </c>
      <c r="L11" s="18">
        <v>8885</v>
      </c>
      <c r="M11" s="18">
        <v>610120225.57999992</v>
      </c>
    </row>
    <row r="12" spans="1:13" ht="15" customHeight="1" x14ac:dyDescent="0.2">
      <c r="A12" s="19" t="s">
        <v>25</v>
      </c>
      <c r="B12" s="26">
        <v>7638</v>
      </c>
      <c r="C12" s="20">
        <f t="shared" si="3"/>
        <v>0.62729960578186594</v>
      </c>
      <c r="D12" s="21" t="s">
        <v>24</v>
      </c>
      <c r="E12" s="28">
        <v>392616710.72000003</v>
      </c>
      <c r="F12" s="37">
        <f t="shared" si="0"/>
        <v>0.70726739752369805</v>
      </c>
      <c r="G12" s="30">
        <v>4538</v>
      </c>
      <c r="H12" s="24">
        <f t="shared" si="1"/>
        <v>0.37270039421813406</v>
      </c>
      <c r="I12" s="25" t="s">
        <v>23</v>
      </c>
      <c r="J12" s="32">
        <v>162501073.72</v>
      </c>
      <c r="K12" s="24">
        <f t="shared" si="2"/>
        <v>0.29273260247630195</v>
      </c>
      <c r="L12" s="18">
        <v>12176</v>
      </c>
      <c r="M12" s="18">
        <v>555117784.44000006</v>
      </c>
    </row>
    <row r="13" spans="1:13" ht="15" customHeight="1" x14ac:dyDescent="0.2">
      <c r="A13" s="19" t="s">
        <v>45</v>
      </c>
      <c r="B13" s="26">
        <v>4652</v>
      </c>
      <c r="C13" s="20">
        <f t="shared" si="3"/>
        <v>0.62284107644932385</v>
      </c>
      <c r="D13" s="27" t="s">
        <v>27</v>
      </c>
      <c r="E13" s="38">
        <v>369205445.44999999</v>
      </c>
      <c r="F13" s="29">
        <f t="shared" si="0"/>
        <v>0.76306628698064827</v>
      </c>
      <c r="G13" s="30">
        <v>2817</v>
      </c>
      <c r="H13" s="24">
        <f t="shared" si="1"/>
        <v>0.37715892355067615</v>
      </c>
      <c r="I13" s="25" t="s">
        <v>35</v>
      </c>
      <c r="J13" s="32">
        <v>114639079.92</v>
      </c>
      <c r="K13" s="24">
        <f t="shared" si="2"/>
        <v>0.2369337130193517</v>
      </c>
      <c r="L13" s="18">
        <v>7469</v>
      </c>
      <c r="M13" s="18">
        <v>483844525.37</v>
      </c>
    </row>
    <row r="14" spans="1:13" ht="15" customHeight="1" x14ac:dyDescent="0.2">
      <c r="A14" s="19" t="s">
        <v>28</v>
      </c>
      <c r="B14" s="26">
        <v>6629</v>
      </c>
      <c r="C14" s="20">
        <f t="shared" si="3"/>
        <v>0.64547224926971747</v>
      </c>
      <c r="D14" s="21" t="s">
        <v>29</v>
      </c>
      <c r="E14" s="38">
        <v>360131597.10000002</v>
      </c>
      <c r="F14" s="37">
        <f t="shared" si="0"/>
        <v>0.72199936399185072</v>
      </c>
      <c r="G14" s="30">
        <v>3641</v>
      </c>
      <c r="H14" s="24">
        <f t="shared" si="1"/>
        <v>0.35452775073028236</v>
      </c>
      <c r="I14" s="25" t="s">
        <v>27</v>
      </c>
      <c r="J14" s="32">
        <v>138666068.19</v>
      </c>
      <c r="K14" s="24">
        <f t="shared" si="2"/>
        <v>0.27800063600814934</v>
      </c>
      <c r="L14" s="18">
        <v>10270</v>
      </c>
      <c r="M14" s="18">
        <v>498797665.29000002</v>
      </c>
    </row>
    <row r="15" spans="1:13" ht="15" customHeight="1" x14ac:dyDescent="0.2">
      <c r="A15" s="19" t="s">
        <v>26</v>
      </c>
      <c r="B15" s="26">
        <v>5864</v>
      </c>
      <c r="C15" s="20">
        <f t="shared" si="3"/>
        <v>0.64975069252077555</v>
      </c>
      <c r="D15" s="27" t="s">
        <v>31</v>
      </c>
      <c r="E15" s="28">
        <v>358808642.68000001</v>
      </c>
      <c r="F15" s="29">
        <f t="shared" si="0"/>
        <v>0.74069527375850985</v>
      </c>
      <c r="G15" s="30">
        <v>3161</v>
      </c>
      <c r="H15" s="24">
        <f t="shared" si="1"/>
        <v>0.35024930747922439</v>
      </c>
      <c r="I15" s="25" t="s">
        <v>29</v>
      </c>
      <c r="J15" s="32">
        <v>125612758.93000001</v>
      </c>
      <c r="K15" s="24">
        <f t="shared" si="2"/>
        <v>0.25930472624149015</v>
      </c>
      <c r="L15" s="18">
        <v>9025</v>
      </c>
      <c r="M15" s="18">
        <v>484421401.61000001</v>
      </c>
    </row>
    <row r="16" spans="1:13" ht="15" customHeight="1" thickBot="1" x14ac:dyDescent="0.25">
      <c r="A16" s="19" t="s">
        <v>30</v>
      </c>
      <c r="B16" s="26">
        <v>4313</v>
      </c>
      <c r="C16" s="20">
        <f t="shared" si="3"/>
        <v>0.6555707554339566</v>
      </c>
      <c r="D16" s="21" t="s">
        <v>33</v>
      </c>
      <c r="E16" s="28">
        <v>355771208.63</v>
      </c>
      <c r="F16" s="37">
        <f t="shared" si="0"/>
        <v>0.74472068166672645</v>
      </c>
      <c r="G16" s="30">
        <v>2266</v>
      </c>
      <c r="H16" s="24">
        <f t="shared" si="1"/>
        <v>0.34442924456604346</v>
      </c>
      <c r="I16" s="25" t="s">
        <v>33</v>
      </c>
      <c r="J16" s="32">
        <v>121953148.15000001</v>
      </c>
      <c r="K16" s="24">
        <f t="shared" si="2"/>
        <v>0.25527931833327366</v>
      </c>
      <c r="L16" s="18">
        <v>6579</v>
      </c>
      <c r="M16" s="18">
        <v>477724356.77999997</v>
      </c>
    </row>
    <row r="17" spans="1:13" ht="15" customHeight="1" thickTop="1" thickBot="1" x14ac:dyDescent="0.25">
      <c r="A17" s="39" t="s">
        <v>34</v>
      </c>
      <c r="B17" s="26">
        <v>3648</v>
      </c>
      <c r="C17" s="20">
        <f t="shared" si="3"/>
        <v>0.6636347098417319</v>
      </c>
      <c r="D17" s="27" t="s">
        <v>35</v>
      </c>
      <c r="E17" s="28">
        <v>327153709.12</v>
      </c>
      <c r="F17" s="40">
        <f t="shared" si="0"/>
        <v>0.8087885996310844</v>
      </c>
      <c r="G17" s="30">
        <v>1849</v>
      </c>
      <c r="H17" s="24">
        <f t="shared" si="1"/>
        <v>0.33636529015826816</v>
      </c>
      <c r="I17" s="25" t="s">
        <v>36</v>
      </c>
      <c r="J17" s="32">
        <v>77344708.969999999</v>
      </c>
      <c r="K17" s="48">
        <f t="shared" si="2"/>
        <v>0.19121140036891557</v>
      </c>
      <c r="L17" s="18">
        <v>5497</v>
      </c>
      <c r="M17" s="18">
        <v>404498418.09000003</v>
      </c>
    </row>
    <row r="18" spans="1:13" ht="15" customHeight="1" thickTop="1" x14ac:dyDescent="0.2">
      <c r="A18" s="19" t="s">
        <v>32</v>
      </c>
      <c r="B18" s="26">
        <v>5544</v>
      </c>
      <c r="C18" s="20">
        <f t="shared" si="3"/>
        <v>0.65929361398501607</v>
      </c>
      <c r="D18" s="21" t="s">
        <v>38</v>
      </c>
      <c r="E18" s="28">
        <v>325679228.81</v>
      </c>
      <c r="F18" s="29">
        <f t="shared" si="0"/>
        <v>0.72612163318463363</v>
      </c>
      <c r="G18" s="30">
        <v>2865</v>
      </c>
      <c r="H18" s="24">
        <f t="shared" si="1"/>
        <v>0.34070638601498393</v>
      </c>
      <c r="I18" s="25" t="s">
        <v>31</v>
      </c>
      <c r="J18" s="32">
        <v>122839605.95</v>
      </c>
      <c r="K18" s="24">
        <f t="shared" si="2"/>
        <v>0.27387836681536643</v>
      </c>
      <c r="L18" s="18">
        <v>8409</v>
      </c>
      <c r="M18" s="18">
        <v>448518834.75999999</v>
      </c>
    </row>
    <row r="19" spans="1:13" ht="15" customHeight="1" x14ac:dyDescent="0.2">
      <c r="A19" s="19" t="s">
        <v>37</v>
      </c>
      <c r="B19" s="26">
        <v>4083</v>
      </c>
      <c r="C19" s="20">
        <f t="shared" si="3"/>
        <v>0.63796874999999997</v>
      </c>
      <c r="D19" s="27" t="s">
        <v>39</v>
      </c>
      <c r="E19" s="28">
        <v>264896993.28999999</v>
      </c>
      <c r="F19" s="29">
        <f t="shared" si="0"/>
        <v>0.72303511201959647</v>
      </c>
      <c r="G19" s="41">
        <v>2317</v>
      </c>
      <c r="H19" s="24">
        <f t="shared" si="1"/>
        <v>0.36203125000000003</v>
      </c>
      <c r="I19" s="25" t="s">
        <v>38</v>
      </c>
      <c r="J19" s="42">
        <v>101471097.12</v>
      </c>
      <c r="K19" s="24">
        <f t="shared" si="2"/>
        <v>0.27696488798040358</v>
      </c>
      <c r="L19" s="18">
        <v>6400</v>
      </c>
      <c r="M19" s="18">
        <v>366368090.40999997</v>
      </c>
    </row>
    <row r="20" spans="1:13" ht="15" customHeight="1" x14ac:dyDescent="0.2">
      <c r="A20" s="19" t="s">
        <v>40</v>
      </c>
      <c r="B20" s="26">
        <v>4969</v>
      </c>
      <c r="C20" s="43">
        <f t="shared" si="3"/>
        <v>0.64683676126008849</v>
      </c>
      <c r="D20" s="21" t="s">
        <v>41</v>
      </c>
      <c r="E20" s="28">
        <v>253824222.75</v>
      </c>
      <c r="F20" s="20">
        <f t="shared" si="0"/>
        <v>0.74037966343782513</v>
      </c>
      <c r="G20" s="30">
        <v>2713</v>
      </c>
      <c r="H20" s="24">
        <f t="shared" si="1"/>
        <v>0.35316323873991146</v>
      </c>
      <c r="I20" s="25" t="s">
        <v>41</v>
      </c>
      <c r="J20" s="32">
        <v>89005591.849999994</v>
      </c>
      <c r="K20" s="44">
        <f t="shared" si="2"/>
        <v>0.25962033656217481</v>
      </c>
      <c r="L20" s="18">
        <v>7682</v>
      </c>
      <c r="M20" s="18">
        <v>342829814.60000002</v>
      </c>
    </row>
    <row r="21" spans="1:13" ht="15" customHeight="1" thickBot="1" x14ac:dyDescent="0.25">
      <c r="A21" s="19" t="s">
        <v>42</v>
      </c>
      <c r="B21" s="45">
        <v>4363</v>
      </c>
      <c r="C21" s="20">
        <f t="shared" si="3"/>
        <v>0.63213561286583597</v>
      </c>
      <c r="D21" s="27" t="s">
        <v>44</v>
      </c>
      <c r="E21" s="28">
        <v>247146331.84</v>
      </c>
      <c r="F21" s="29">
        <f t="shared" si="0"/>
        <v>0.7093877642907267</v>
      </c>
      <c r="G21" s="30">
        <v>2539</v>
      </c>
      <c r="H21" s="24">
        <f t="shared" si="1"/>
        <v>0.36786438713416403</v>
      </c>
      <c r="I21" s="25" t="s">
        <v>39</v>
      </c>
      <c r="J21" s="32">
        <v>101247514.63</v>
      </c>
      <c r="K21" s="44">
        <f t="shared" si="2"/>
        <v>0.29061223570927325</v>
      </c>
      <c r="L21" s="18">
        <v>6902</v>
      </c>
      <c r="M21" s="18">
        <v>348393846.47000003</v>
      </c>
    </row>
    <row r="22" spans="1:13" ht="15" customHeight="1" thickTop="1" thickBot="1" x14ac:dyDescent="0.25">
      <c r="A22" s="39" t="s">
        <v>43</v>
      </c>
      <c r="B22" s="26">
        <v>3112</v>
      </c>
      <c r="C22" s="46">
        <f t="shared" si="3"/>
        <v>0.65988125530110264</v>
      </c>
      <c r="D22" s="21" t="s">
        <v>36</v>
      </c>
      <c r="E22" s="28">
        <v>245013868.36000001</v>
      </c>
      <c r="F22" s="20">
        <f t="shared" si="0"/>
        <v>0.73991590659712014</v>
      </c>
      <c r="G22" s="30">
        <v>1604</v>
      </c>
      <c r="H22" s="24">
        <f t="shared" si="1"/>
        <v>0.34011874469889736</v>
      </c>
      <c r="I22" s="25" t="s">
        <v>44</v>
      </c>
      <c r="J22" s="32">
        <v>86123584.120000005</v>
      </c>
      <c r="K22" s="44">
        <f t="shared" si="2"/>
        <v>0.2600840934028798</v>
      </c>
      <c r="L22" s="18">
        <v>4716</v>
      </c>
      <c r="M22" s="18">
        <v>331137452.48000002</v>
      </c>
    </row>
    <row r="23" spans="1:13" ht="15" customHeight="1" thickTop="1" thickBot="1" x14ac:dyDescent="0.25">
      <c r="A23" s="36" t="s">
        <v>46</v>
      </c>
      <c r="B23" s="45">
        <v>3590</v>
      </c>
      <c r="C23" s="20">
        <f t="shared" si="3"/>
        <v>0.65690759377859098</v>
      </c>
      <c r="D23" s="27" t="s">
        <v>47</v>
      </c>
      <c r="E23" s="28">
        <v>206497609.69999999</v>
      </c>
      <c r="F23" s="20">
        <f t="shared" si="0"/>
        <v>0.77227524917337487</v>
      </c>
      <c r="G23" s="30">
        <v>1875</v>
      </c>
      <c r="H23" s="24">
        <f t="shared" si="1"/>
        <v>0.34309240622140896</v>
      </c>
      <c r="I23" s="25" t="s">
        <v>47</v>
      </c>
      <c r="J23" s="32">
        <v>60891005.850000001</v>
      </c>
      <c r="K23" s="24">
        <f t="shared" si="2"/>
        <v>0.22772475082662511</v>
      </c>
      <c r="L23" s="18">
        <v>5465</v>
      </c>
      <c r="M23" s="18">
        <v>267388615.54999998</v>
      </c>
    </row>
    <row r="24" spans="1:13" ht="15" customHeight="1" thickTop="1" thickBot="1" x14ac:dyDescent="0.25">
      <c r="A24" s="39" t="s">
        <v>51</v>
      </c>
      <c r="B24" s="26">
        <v>1560</v>
      </c>
      <c r="C24" s="46">
        <f t="shared" si="3"/>
        <v>0.66467831273966771</v>
      </c>
      <c r="D24" s="21" t="s">
        <v>49</v>
      </c>
      <c r="E24" s="38">
        <v>127846027.43000001</v>
      </c>
      <c r="F24" s="20">
        <f t="shared" si="0"/>
        <v>0.77835504796755517</v>
      </c>
      <c r="G24" s="30">
        <v>787</v>
      </c>
      <c r="H24" s="24">
        <f t="shared" si="1"/>
        <v>0.33532168726033235</v>
      </c>
      <c r="I24" s="25" t="s">
        <v>49</v>
      </c>
      <c r="J24" s="32">
        <v>36405528.159999996</v>
      </c>
      <c r="K24" s="24">
        <f t="shared" si="2"/>
        <v>0.22164495203244486</v>
      </c>
      <c r="L24" s="18">
        <v>2347</v>
      </c>
      <c r="M24" s="18">
        <v>164251555.59</v>
      </c>
    </row>
    <row r="25" spans="1:13" ht="15" customHeight="1" thickTop="1" thickBot="1" x14ac:dyDescent="0.25">
      <c r="A25" s="39" t="s">
        <v>48</v>
      </c>
      <c r="B25" s="45">
        <v>2684</v>
      </c>
      <c r="C25" s="40">
        <f t="shared" si="3"/>
        <v>0.68609406952965235</v>
      </c>
      <c r="D25" s="27" t="s">
        <v>50</v>
      </c>
      <c r="E25" s="49">
        <v>123740501.44</v>
      </c>
      <c r="F25" s="29">
        <f t="shared" si="0"/>
        <v>0.77344029936074121</v>
      </c>
      <c r="G25" s="50">
        <v>1228</v>
      </c>
      <c r="H25" s="48">
        <f t="shared" si="1"/>
        <v>0.31390593047034765</v>
      </c>
      <c r="I25" s="51" t="s">
        <v>50</v>
      </c>
      <c r="J25" s="52">
        <v>36246638.539999999</v>
      </c>
      <c r="K25" s="24">
        <f t="shared" si="2"/>
        <v>0.22655970063925884</v>
      </c>
      <c r="L25" s="18">
        <v>3912</v>
      </c>
      <c r="M25" s="18">
        <v>159987139.97999999</v>
      </c>
    </row>
    <row r="26" spans="1:13" ht="15" customHeight="1" thickTop="1" x14ac:dyDescent="0.2">
      <c r="A26" s="36" t="s">
        <v>52</v>
      </c>
      <c r="B26" s="26">
        <v>835</v>
      </c>
      <c r="C26" s="37">
        <f t="shared" si="3"/>
        <v>0.67941415785191206</v>
      </c>
      <c r="D26" s="53"/>
      <c r="E26" s="54">
        <v>38438695.280000001</v>
      </c>
      <c r="F26" s="20">
        <f t="shared" si="0"/>
        <v>0.81167819640587824</v>
      </c>
      <c r="G26" s="30">
        <v>394</v>
      </c>
      <c r="H26" s="44">
        <f t="shared" si="1"/>
        <v>0.32058584214808789</v>
      </c>
      <c r="I26" s="25"/>
      <c r="J26" s="32">
        <v>8918367.4700000007</v>
      </c>
      <c r="K26" s="24">
        <f t="shared" si="2"/>
        <v>0.18832180359412176</v>
      </c>
      <c r="L26" s="18">
        <v>1229</v>
      </c>
      <c r="M26" s="18">
        <v>47357062.75</v>
      </c>
    </row>
    <row r="27" spans="1:13" ht="15" customHeight="1" x14ac:dyDescent="0.2">
      <c r="A27" s="55" t="s">
        <v>53</v>
      </c>
      <c r="B27" s="56">
        <f>SUM(B5:B26)</f>
        <v>154426</v>
      </c>
      <c r="C27" s="57">
        <f>B27/L27*100/100</f>
        <v>0.63595069741009036</v>
      </c>
      <c r="D27" s="56"/>
      <c r="E27" s="56">
        <f>SUM(E5:E26)</f>
        <v>12289885456.670006</v>
      </c>
      <c r="F27" s="57">
        <f>E27/M27*100/100</f>
        <v>0.73311198802978239</v>
      </c>
      <c r="G27" s="56">
        <f>SUM(G5:G26)</f>
        <v>88401</v>
      </c>
      <c r="H27" s="57">
        <f t="shared" ref="H27" si="4">G27/L27*100/100</f>
        <v>0.36404930258990975</v>
      </c>
      <c r="I27" s="56"/>
      <c r="J27" s="56">
        <f>SUM(J5:J26)</f>
        <v>4474109209</v>
      </c>
      <c r="K27" s="57">
        <f t="shared" ref="K27" si="5">J27/M27*100/100</f>
        <v>0.26688801197021755</v>
      </c>
      <c r="L27" s="58">
        <f>B27+G27</f>
        <v>242827</v>
      </c>
      <c r="M27" s="58">
        <f>E27+J27</f>
        <v>16763994665.670006</v>
      </c>
    </row>
    <row r="28" spans="1:13" x14ac:dyDescent="0.2">
      <c r="B28" s="34"/>
      <c r="C28" s="59"/>
      <c r="E28" s="34"/>
      <c r="F28" s="59"/>
      <c r="J28" s="34"/>
      <c r="K28" s="59"/>
      <c r="L28" s="34"/>
      <c r="M28" s="34"/>
    </row>
    <row r="29" spans="1:13" ht="21" customHeight="1" x14ac:dyDescent="0.2">
      <c r="A29" s="65" t="s">
        <v>54</v>
      </c>
      <c r="B29" s="66">
        <v>172961</v>
      </c>
      <c r="C29" s="67">
        <v>0.63096128380325622</v>
      </c>
      <c r="D29" s="68"/>
      <c r="E29" s="66">
        <v>13627791545.43</v>
      </c>
      <c r="F29" s="69">
        <v>0.72742754522389519</v>
      </c>
      <c r="G29" s="66">
        <v>101162</v>
      </c>
      <c r="H29" s="67">
        <v>0.36903871619674378</v>
      </c>
      <c r="I29" s="67"/>
      <c r="J29" s="66">
        <v>5106433787.2600002</v>
      </c>
      <c r="K29" s="67">
        <v>0.2725724547761047</v>
      </c>
      <c r="L29" s="70">
        <v>274123</v>
      </c>
      <c r="M29" s="70">
        <v>18734225332.690002</v>
      </c>
    </row>
    <row r="32" spans="1:13" x14ac:dyDescent="0.2">
      <c r="E32" s="34"/>
    </row>
  </sheetData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30.9.2019.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admin</cp:lastModifiedBy>
  <dcterms:created xsi:type="dcterms:W3CDTF">2019-08-01T08:18:48Z</dcterms:created>
  <dcterms:modified xsi:type="dcterms:W3CDTF">2019-11-11T14:41:50Z</dcterms:modified>
</cp:coreProperties>
</file>