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9410" windowHeight="9855"/>
  </bookViews>
  <sheets>
    <sheet name="Vlasnička struktura_RH" sheetId="1" r:id="rId1"/>
    <sheet name="Vlasnička struktura_županijama" sheetId="5" r:id="rId2"/>
    <sheet name="Vlasnička struktura djelatnosti" sheetId="6" r:id="rId3"/>
    <sheet name="Vlasnička struktura djelat " sheetId="8" r:id="rId4"/>
  </sheets>
  <calcPr calcId="145621"/>
</workbook>
</file>

<file path=xl/calcChain.xml><?xml version="1.0" encoding="utf-8"?>
<calcChain xmlns="http://schemas.openxmlformats.org/spreadsheetml/2006/main">
  <c r="C11" i="8" l="1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B11" i="8"/>
  <c r="W36" i="5"/>
  <c r="W37" i="5"/>
  <c r="W38" i="5"/>
  <c r="W39" i="5"/>
  <c r="W40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B9" i="5"/>
  <c r="C131" i="6" l="1"/>
  <c r="C153" i="6"/>
  <c r="C154" i="6"/>
  <c r="C155" i="6"/>
  <c r="C156" i="6"/>
  <c r="C157" i="6"/>
  <c r="C152" i="6"/>
  <c r="C68" i="6"/>
  <c r="C26" i="6"/>
  <c r="C19" i="6"/>
  <c r="C13" i="6"/>
  <c r="C14" i="6"/>
  <c r="C15" i="6"/>
  <c r="C16" i="6"/>
  <c r="C17" i="6"/>
  <c r="C12" i="6"/>
  <c r="C5" i="6"/>
  <c r="V40" i="5" l="1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V38" i="5"/>
  <c r="U38" i="5"/>
  <c r="T38" i="5"/>
  <c r="S38" i="5"/>
  <c r="R38" i="5"/>
  <c r="Q38" i="5"/>
  <c r="P38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V37" i="5"/>
  <c r="U37" i="5"/>
  <c r="T37" i="5"/>
  <c r="S37" i="5"/>
  <c r="R37" i="5"/>
  <c r="Q37" i="5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C37" i="5"/>
  <c r="V36" i="5"/>
  <c r="U36" i="5"/>
  <c r="T36" i="5"/>
  <c r="S36" i="5"/>
  <c r="R36" i="5"/>
  <c r="Q36" i="5"/>
  <c r="P36" i="5"/>
  <c r="O36" i="5"/>
  <c r="N36" i="5"/>
  <c r="M36" i="5"/>
  <c r="L36" i="5"/>
  <c r="K36" i="5"/>
  <c r="J36" i="5"/>
  <c r="I36" i="5"/>
  <c r="H36" i="5"/>
  <c r="G36" i="5"/>
  <c r="F36" i="5"/>
  <c r="E36" i="5"/>
  <c r="D36" i="5"/>
  <c r="C36" i="5"/>
  <c r="B40" i="5"/>
  <c r="B39" i="5"/>
  <c r="B38" i="5"/>
  <c r="B37" i="5"/>
  <c r="B36" i="5"/>
  <c r="W32" i="5"/>
  <c r="W8" i="5" l="1"/>
  <c r="B27" i="1"/>
  <c r="B28" i="1"/>
  <c r="B26" i="1"/>
  <c r="B25" i="1"/>
  <c r="B24" i="1"/>
  <c r="C139" i="6" l="1"/>
  <c r="C140" i="6"/>
  <c r="C141" i="6"/>
  <c r="C142" i="6"/>
  <c r="C143" i="6"/>
  <c r="C138" i="6"/>
  <c r="C132" i="6"/>
  <c r="C133" i="6"/>
  <c r="C134" i="6"/>
  <c r="C135" i="6"/>
  <c r="C136" i="6"/>
  <c r="C125" i="6"/>
  <c r="C126" i="6"/>
  <c r="C127" i="6"/>
  <c r="C128" i="6"/>
  <c r="C129" i="6"/>
  <c r="C124" i="6"/>
  <c r="C118" i="6"/>
  <c r="C119" i="6"/>
  <c r="C120" i="6"/>
  <c r="C121" i="6"/>
  <c r="C122" i="6"/>
  <c r="C117" i="6"/>
  <c r="C111" i="6"/>
  <c r="C112" i="6"/>
  <c r="C113" i="6"/>
  <c r="C114" i="6"/>
  <c r="C115" i="6"/>
  <c r="C110" i="6"/>
  <c r="C104" i="6"/>
  <c r="C105" i="6"/>
  <c r="C106" i="6"/>
  <c r="C107" i="6"/>
  <c r="C108" i="6"/>
  <c r="C103" i="6"/>
  <c r="C97" i="6"/>
  <c r="C98" i="6"/>
  <c r="C99" i="6"/>
  <c r="C100" i="6"/>
  <c r="C101" i="6"/>
  <c r="C96" i="6"/>
  <c r="C90" i="6"/>
  <c r="C91" i="6"/>
  <c r="C92" i="6"/>
  <c r="C93" i="6"/>
  <c r="C94" i="6"/>
  <c r="C89" i="6"/>
  <c r="C83" i="6"/>
  <c r="C84" i="6"/>
  <c r="C85" i="6"/>
  <c r="C86" i="6"/>
  <c r="C87" i="6"/>
  <c r="C82" i="6"/>
  <c r="C76" i="6"/>
  <c r="C77" i="6"/>
  <c r="C78" i="6"/>
  <c r="C79" i="6"/>
  <c r="C80" i="6"/>
  <c r="C75" i="6"/>
  <c r="C69" i="6"/>
  <c r="C70" i="6"/>
  <c r="C71" i="6"/>
  <c r="C72" i="6"/>
  <c r="C73" i="6"/>
  <c r="C62" i="6"/>
  <c r="C63" i="6"/>
  <c r="C64" i="6"/>
  <c r="C65" i="6"/>
  <c r="C66" i="6"/>
  <c r="C61" i="6"/>
  <c r="C55" i="6"/>
  <c r="C56" i="6"/>
  <c r="C57" i="6"/>
  <c r="C58" i="6"/>
  <c r="C59" i="6"/>
  <c r="C54" i="6"/>
  <c r="C48" i="6"/>
  <c r="C49" i="6"/>
  <c r="C50" i="6"/>
  <c r="C51" i="6"/>
  <c r="C52" i="6"/>
  <c r="C47" i="6"/>
  <c r="C41" i="6"/>
  <c r="C42" i="6"/>
  <c r="C43" i="6"/>
  <c r="C44" i="6"/>
  <c r="C45" i="6"/>
  <c r="C40" i="6"/>
  <c r="C34" i="6"/>
  <c r="C35" i="6"/>
  <c r="C36" i="6"/>
  <c r="C37" i="6"/>
  <c r="C38" i="6"/>
  <c r="C33" i="6"/>
  <c r="C27" i="6"/>
  <c r="C28" i="6"/>
  <c r="C29" i="6"/>
  <c r="C30" i="6"/>
  <c r="C31" i="6"/>
  <c r="C20" i="6"/>
  <c r="C21" i="6"/>
  <c r="C22" i="6"/>
  <c r="C23" i="6"/>
  <c r="C24" i="6"/>
  <c r="C6" i="6"/>
  <c r="C7" i="6"/>
  <c r="C8" i="6"/>
  <c r="C9" i="6"/>
  <c r="C10" i="6"/>
  <c r="I10" i="6" l="1"/>
  <c r="I6" i="6"/>
  <c r="I7" i="6"/>
  <c r="I8" i="6"/>
  <c r="I9" i="6"/>
  <c r="I5" i="6"/>
  <c r="H6" i="6"/>
  <c r="H7" i="6"/>
  <c r="H8" i="6"/>
  <c r="H9" i="6"/>
  <c r="H10" i="6"/>
  <c r="H5" i="6"/>
</calcChain>
</file>

<file path=xl/sharedStrings.xml><?xml version="1.0" encoding="utf-8"?>
<sst xmlns="http://schemas.openxmlformats.org/spreadsheetml/2006/main" count="323" uniqueCount="113">
  <si>
    <t>Broj poduzetnika koji su predali GFI za promatranu godinu</t>
  </si>
  <si>
    <t>2010</t>
  </si>
  <si>
    <t>2011</t>
  </si>
  <si>
    <t>2012</t>
  </si>
  <si>
    <t>2013</t>
  </si>
  <si>
    <t>2014</t>
  </si>
  <si>
    <t>2015</t>
  </si>
  <si>
    <t>2016</t>
  </si>
  <si>
    <t>2017</t>
  </si>
  <si>
    <t>Indexs 2011/2010</t>
  </si>
  <si>
    <t>Indexs 2012/2011</t>
  </si>
  <si>
    <t>Indexs 2013/2012</t>
  </si>
  <si>
    <t>Indexs 2014/2013</t>
  </si>
  <si>
    <t>Indexs 2015/2014</t>
  </si>
  <si>
    <t>Indexs 2016/2015</t>
  </si>
  <si>
    <t>Indexs 2017/2016</t>
  </si>
  <si>
    <t>Žene osnivačice</t>
  </si>
  <si>
    <t>Muškarci osnivači</t>
  </si>
  <si>
    <t>Pravne osobe osnivači</t>
  </si>
  <si>
    <t>Mješoviti osnivači</t>
  </si>
  <si>
    <t>Neodređeno</t>
  </si>
  <si>
    <t>Ukupno</t>
  </si>
  <si>
    <t xml:space="preserve">Žene poduzetnice </t>
  </si>
  <si>
    <t>Tvrtke unutar kojih su svi osnivači žene</t>
  </si>
  <si>
    <t>Muški poduzetnici</t>
  </si>
  <si>
    <t>Tvrtke unutar kojih su svi osnivači muškarci</t>
  </si>
  <si>
    <t>Pravne osobe</t>
  </si>
  <si>
    <t>Tvrtke unutar kojih su svi osnivači pravne osobe</t>
  </si>
  <si>
    <t>Mještovito</t>
  </si>
  <si>
    <t>Tvrtke unutar kojih su osnivači kombinacija gornje tri opcije</t>
  </si>
  <si>
    <t>Osnivači</t>
  </si>
  <si>
    <t>Udio</t>
  </si>
  <si>
    <t>ZŽ</t>
  </si>
  <si>
    <t>KZŽ</t>
  </si>
  <si>
    <t>SMŽ</t>
  </si>
  <si>
    <t>KŽ</t>
  </si>
  <si>
    <t>VŽ</t>
  </si>
  <si>
    <t>KKŽ</t>
  </si>
  <si>
    <t>BBŽ</t>
  </si>
  <si>
    <t>PGŽ</t>
  </si>
  <si>
    <t>LSŽ</t>
  </si>
  <si>
    <t>VPŽ</t>
  </si>
  <si>
    <t>PSŽ</t>
  </si>
  <si>
    <t>BPŽ</t>
  </si>
  <si>
    <t>Zad.Ž.</t>
  </si>
  <si>
    <t>OBŽ</t>
  </si>
  <si>
    <t>ŠKŽ</t>
  </si>
  <si>
    <t>VSŽ</t>
  </si>
  <si>
    <t>SDŽ</t>
  </si>
  <si>
    <t>IŽ</t>
  </si>
  <si>
    <t>DNŽ</t>
  </si>
  <si>
    <t>MŽ</t>
  </si>
  <si>
    <t>GZ</t>
  </si>
  <si>
    <t>Registar godišnjih financijskih izvještaja</t>
  </si>
  <si>
    <t>Broj poduzetnika</t>
  </si>
  <si>
    <t>Ukupan prihod</t>
  </si>
  <si>
    <t>Broj zaposlenih</t>
  </si>
  <si>
    <t>Imovina</t>
  </si>
  <si>
    <t>Prihod po zaposlenom</t>
  </si>
  <si>
    <t>Dobit/gubitak po zaposlenom</t>
  </si>
  <si>
    <t>Podrucje djalatnosti - A</t>
  </si>
  <si>
    <t>Podrucje djalatnosti - B</t>
  </si>
  <si>
    <t>Podrucje djalatnosti - C</t>
  </si>
  <si>
    <t>Podrucje djalatnosti - D</t>
  </si>
  <si>
    <t>Podrucje djalatnosti - E</t>
  </si>
  <si>
    <t>Podrucje djalatnosti - F</t>
  </si>
  <si>
    <t>Podrucje djalatnosti - G</t>
  </si>
  <si>
    <t>Podrucje djalatnosti - H</t>
  </si>
  <si>
    <t>Podrucje djalatnosti - I</t>
  </si>
  <si>
    <t>Podrucje djalatnosti - J</t>
  </si>
  <si>
    <t>Podrucje djalatnosti - K</t>
  </si>
  <si>
    <t>Podrucje djalatnosti - L</t>
  </si>
  <si>
    <t>Podrucje djalatnosti - M</t>
  </si>
  <si>
    <t>Podrucje djalatnosti - N</t>
  </si>
  <si>
    <t>Podrucje djalatnosti - O</t>
  </si>
  <si>
    <t>Podrucje djalatnosti - P</t>
  </si>
  <si>
    <t>Podrucje djalatnosti - Q</t>
  </si>
  <si>
    <t>Podrucje djalatnosti - R</t>
  </si>
  <si>
    <t>Podrucje djalatnosti - S</t>
  </si>
  <si>
    <t>Podrucje djalatnosti - T</t>
  </si>
  <si>
    <t>Podrucje djalatnosti - U</t>
  </si>
  <si>
    <t>Područje djelatnosti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</si>
  <si>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</si>
  <si>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</si>
  <si>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</si>
  <si>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</si>
  <si>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</si>
  <si>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</si>
  <si>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</si>
  <si>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</si>
  <si>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</si>
  <si>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</si>
  <si>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</si>
  <si>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</si>
  <si>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</si>
  <si>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</si>
  <si>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</si>
  <si>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</si>
  <si>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</si>
  <si>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</si>
  <si>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</si>
  <si>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</si>
  <si>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2018</t>
  </si>
  <si>
    <t>Indexs 2018/2017</t>
  </si>
  <si>
    <t>2010.-2018. Struktura osnivača</t>
  </si>
  <si>
    <t>UKUPNO</t>
  </si>
  <si>
    <t>Broj poduzetnika koji su predali GFI za 2018. godinu po županijama</t>
  </si>
  <si>
    <t>Dobit/Gubitak</t>
  </si>
  <si>
    <t>Ukupno sve djelatnosti</t>
  </si>
  <si>
    <t>Udio žena osnivačica</t>
  </si>
  <si>
    <t>Opis vlasničke strukture</t>
  </si>
  <si>
    <t>Broj trgovačkih društava prema vlasničkoj strukturi po rodnom kriteriju, u 2018. godinu</t>
  </si>
  <si>
    <t>Nema podatak o osnovivaču i/ili nema OIB-a osnivača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</si>
</sst>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,##0"/>
    <numFmt numFmtId="165" formatCode="#,##0.0"/>
    <numFmt numFmtId="166" formatCode="0.0%"/>
    <numFmt numFmtId="167" formatCode="#,##0_ ;[Red]\-#,##0\ "/>
  </numFmts>
  <fonts count="32" x14ac:knownFonts="1">
    <font>
      <sz val="11"/>
      <color theme="1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4" tint="-0.49998474074526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4" tint="-0.499984740745262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color theme="4" tint="-0.49998474074526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rgb="FF00325A"/>
      <name val="Calibri"/>
      <family val="2"/>
      <charset val="238"/>
      <scheme val="minor"/>
    </font>
    <font>
      <b/>
      <sz val="10"/>
      <color indexed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color indexed="9"/>
      <name val="Calibri"/>
      <family val="2"/>
      <charset val="238"/>
      <scheme val="minor"/>
    </font>
    <font>
      <sz val="10"/>
      <color theme="3" tint="-0.249977111117893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3" tint="-0.249977111117893"/>
      <name val="Calibri"/>
      <family val="2"/>
      <charset val="238"/>
      <scheme val="minor"/>
    </font>
    <font>
      <b/>
      <sz val="8"/>
      <color theme="4" tint="-0.499984740745262"/>
      <name val="Arial"/>
      <family val="2"/>
      <charset val="238"/>
    </font>
    <font>
      <sz val="8"/>
      <color theme="4" tint="-0.499984740745262"/>
      <name val="Arial"/>
      <family val="2"/>
      <charset val="238"/>
    </font>
    <font>
      <sz val="10"/>
      <color theme="3" tint="-0.499984740745262"/>
      <name val="Calibri"/>
      <family val="2"/>
      <charset val="238"/>
      <scheme val="minor"/>
    </font>
    <font>
      <b/>
      <sz val="10"/>
      <color theme="3" tint="-0.499984740745262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sz val="9"/>
      <color theme="4" tint="-0.499984740745262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9"/>
      <color theme="3" tint="-0.499984740745262"/>
      <name val="Calibri"/>
      <family val="2"/>
      <charset val="238"/>
      <scheme val="minor"/>
    </font>
    <font>
      <b/>
      <sz val="9"/>
      <color theme="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0"/>
      </left>
      <right style="medium">
        <color rgb="FF0000FF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FF0000"/>
      </top>
      <bottom style="thin">
        <color theme="0"/>
      </bottom>
      <diagonal/>
    </border>
    <border>
      <left style="thin">
        <color theme="0"/>
      </left>
      <right style="medium">
        <color rgb="FFFF000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rgb="FF0000FF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rgb="FF0000FF"/>
      </left>
      <right/>
      <top style="medium">
        <color rgb="FF0000FF"/>
      </top>
      <bottom style="medium">
        <color rgb="FF0000FF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/>
    <xf numFmtId="0" fontId="8" fillId="0" borderId="0" applyNumberFormat="0" applyFont="0" applyFill="0" applyBorder="0" applyAlignment="0" applyProtection="0"/>
    <xf numFmtId="0" fontId="12" fillId="0" borderId="0"/>
  </cellStyleXfs>
  <cellXfs count="193">
    <xf numFmtId="0" fontId="0" fillId="0" borderId="0" xfId="0"/>
    <xf numFmtId="0" fontId="3" fillId="3" borderId="2" xfId="0" applyFont="1" applyFill="1" applyBorder="1"/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right"/>
    </xf>
    <xf numFmtId="0" fontId="9" fillId="0" borderId="6" xfId="1" applyFont="1" applyBorder="1"/>
    <xf numFmtId="0" fontId="8" fillId="0" borderId="0" xfId="1" applyNumberFormat="1" applyFont="1" applyFill="1" applyBorder="1" applyAlignment="1"/>
    <xf numFmtId="0" fontId="9" fillId="0" borderId="7" xfId="1" applyFont="1" applyBorder="1"/>
    <xf numFmtId="0" fontId="7" fillId="6" borderId="2" xfId="1" applyFont="1" applyFill="1" applyBorder="1" applyAlignment="1">
      <alignment horizontal="center" vertical="center" wrapText="1"/>
    </xf>
    <xf numFmtId="3" fontId="7" fillId="6" borderId="2" xfId="1" applyNumberFormat="1" applyFont="1" applyFill="1" applyBorder="1" applyAlignment="1">
      <alignment horizontal="center" vertical="center" wrapText="1"/>
    </xf>
    <xf numFmtId="0" fontId="7" fillId="6" borderId="2" xfId="1" applyFont="1" applyFill="1" applyBorder="1" applyAlignment="1">
      <alignment horizontal="right" vertical="center"/>
    </xf>
    <xf numFmtId="0" fontId="9" fillId="0" borderId="0" xfId="1" applyFont="1"/>
    <xf numFmtId="3" fontId="9" fillId="0" borderId="0" xfId="1" applyNumberFormat="1" applyFont="1"/>
    <xf numFmtId="0" fontId="11" fillId="0" borderId="0" xfId="1" applyNumberFormat="1" applyFont="1" applyFill="1" applyBorder="1" applyAlignment="1"/>
    <xf numFmtId="3" fontId="11" fillId="0" borderId="0" xfId="1" applyNumberFormat="1" applyFont="1" applyFill="1" applyBorder="1" applyAlignment="1"/>
    <xf numFmtId="0" fontId="7" fillId="6" borderId="2" xfId="1" applyNumberFormat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3" fontId="14" fillId="2" borderId="9" xfId="1" applyNumberFormat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6" fillId="4" borderId="2" xfId="1" applyNumberFormat="1" applyFont="1" applyFill="1" applyBorder="1" applyAlignment="1">
      <alignment horizontal="right" vertical="center"/>
    </xf>
    <xf numFmtId="164" fontId="17" fillId="0" borderId="3" xfId="1" applyNumberFormat="1" applyFont="1" applyFill="1" applyBorder="1" applyAlignment="1">
      <alignment horizontal="right" wrapText="1"/>
    </xf>
    <xf numFmtId="165" fontId="17" fillId="0" borderId="4" xfId="1" applyNumberFormat="1" applyFont="1" applyFill="1" applyBorder="1" applyAlignment="1">
      <alignment horizontal="right" wrapText="1"/>
    </xf>
    <xf numFmtId="3" fontId="17" fillId="0" borderId="4" xfId="1" applyNumberFormat="1" applyFont="1" applyFill="1" applyBorder="1" applyAlignment="1">
      <alignment horizontal="right" wrapText="1"/>
    </xf>
    <xf numFmtId="3" fontId="10" fillId="0" borderId="4" xfId="1" applyNumberFormat="1" applyFont="1" applyFill="1" applyBorder="1" applyAlignment="1"/>
    <xf numFmtId="3" fontId="10" fillId="0" borderId="4" xfId="1" applyNumberFormat="1" applyFont="1" applyFill="1" applyBorder="1" applyAlignment="1">
      <alignment vertical="center" wrapText="1"/>
    </xf>
    <xf numFmtId="0" fontId="7" fillId="2" borderId="2" xfId="1" applyNumberFormat="1" applyFont="1" applyFill="1" applyBorder="1" applyAlignment="1">
      <alignment horizontal="right" vertical="center"/>
    </xf>
    <xf numFmtId="164" fontId="17" fillId="0" borderId="12" xfId="1" applyNumberFormat="1" applyFont="1" applyFill="1" applyBorder="1" applyAlignment="1">
      <alignment horizontal="right" wrapText="1"/>
    </xf>
    <xf numFmtId="3" fontId="17" fillId="0" borderId="13" xfId="1" applyNumberFormat="1" applyFont="1" applyFill="1" applyBorder="1" applyAlignment="1">
      <alignment horizontal="right" wrapText="1"/>
    </xf>
    <xf numFmtId="0" fontId="6" fillId="8" borderId="2" xfId="1" applyNumberFormat="1" applyFont="1" applyFill="1" applyBorder="1" applyAlignment="1">
      <alignment horizontal="right" vertical="center"/>
    </xf>
    <xf numFmtId="165" fontId="6" fillId="8" borderId="2" xfId="1" applyNumberFormat="1" applyFont="1" applyFill="1" applyBorder="1" applyAlignment="1">
      <alignment horizontal="right" wrapText="1"/>
    </xf>
    <xf numFmtId="3" fontId="6" fillId="8" borderId="2" xfId="1" applyNumberFormat="1" applyFont="1" applyFill="1" applyBorder="1" applyAlignment="1">
      <alignment horizontal="right" wrapText="1"/>
    </xf>
    <xf numFmtId="0" fontId="15" fillId="0" borderId="0" xfId="1" applyNumberFormat="1" applyFont="1" applyFill="1" applyBorder="1" applyAlignment="1"/>
    <xf numFmtId="3" fontId="19" fillId="0" borderId="4" xfId="1" applyNumberFormat="1" applyFont="1" applyFill="1" applyBorder="1" applyAlignment="1">
      <alignment vertical="center" wrapText="1"/>
    </xf>
    <xf numFmtId="0" fontId="7" fillId="2" borderId="15" xfId="1" applyNumberFormat="1" applyFont="1" applyFill="1" applyBorder="1" applyAlignment="1">
      <alignment horizontal="right" vertical="center"/>
    </xf>
    <xf numFmtId="164" fontId="20" fillId="8" borderId="2" xfId="1" applyNumberFormat="1" applyFont="1" applyFill="1" applyBorder="1" applyAlignment="1">
      <alignment horizontal="right" wrapText="1"/>
    </xf>
    <xf numFmtId="3" fontId="20" fillId="8" borderId="2" xfId="1" applyNumberFormat="1" applyFont="1" applyFill="1" applyBorder="1" applyAlignment="1">
      <alignment horizontal="right" wrapText="1"/>
    </xf>
    <xf numFmtId="164" fontId="20" fillId="8" borderId="3" xfId="1" applyNumberFormat="1" applyFont="1" applyFill="1" applyBorder="1" applyAlignment="1">
      <alignment horizontal="right" vertical="center" wrapText="1"/>
    </xf>
    <xf numFmtId="3" fontId="20" fillId="8" borderId="4" xfId="1" applyNumberFormat="1" applyFont="1" applyFill="1" applyBorder="1" applyAlignment="1">
      <alignment horizontal="right" vertical="center" wrapText="1"/>
    </xf>
    <xf numFmtId="164" fontId="20" fillId="8" borderId="2" xfId="1" applyNumberFormat="1" applyFont="1" applyFill="1" applyBorder="1" applyAlignment="1">
      <alignment horizontal="right" vertical="center" wrapText="1"/>
    </xf>
    <xf numFmtId="3" fontId="20" fillId="8" borderId="2" xfId="1" applyNumberFormat="1" applyFont="1" applyFill="1" applyBorder="1" applyAlignment="1">
      <alignment horizontal="right" vertical="center" wrapText="1"/>
    </xf>
    <xf numFmtId="0" fontId="6" fillId="4" borderId="2" xfId="1" applyNumberFormat="1" applyFont="1" applyFill="1" applyBorder="1" applyAlignment="1">
      <alignment horizontal="right"/>
    </xf>
    <xf numFmtId="164" fontId="17" fillId="0" borderId="3" xfId="1" applyNumberFormat="1" applyFont="1" applyFill="1" applyBorder="1" applyAlignment="1">
      <alignment horizontal="right" vertical="center" wrapText="1"/>
    </xf>
    <xf numFmtId="3" fontId="17" fillId="0" borderId="4" xfId="1" applyNumberFormat="1" applyFont="1" applyFill="1" applyBorder="1" applyAlignment="1">
      <alignment horizontal="right" vertical="center" wrapText="1"/>
    </xf>
    <xf numFmtId="164" fontId="17" fillId="0" borderId="12" xfId="1" applyNumberFormat="1" applyFont="1" applyFill="1" applyBorder="1" applyAlignment="1">
      <alignment horizontal="right" vertical="center" wrapText="1"/>
    </xf>
    <xf numFmtId="3" fontId="17" fillId="0" borderId="13" xfId="1" applyNumberFormat="1" applyFont="1" applyFill="1" applyBorder="1" applyAlignment="1">
      <alignment horizontal="right" vertical="center" wrapText="1"/>
    </xf>
    <xf numFmtId="0" fontId="7" fillId="2" borderId="2" xfId="1" applyNumberFormat="1" applyFont="1" applyFill="1" applyBorder="1" applyAlignment="1">
      <alignment horizontal="right"/>
    </xf>
    <xf numFmtId="0" fontId="6" fillId="8" borderId="2" xfId="1" applyNumberFormat="1" applyFont="1" applyFill="1" applyBorder="1" applyAlignment="1">
      <alignment horizontal="right"/>
    </xf>
    <xf numFmtId="0" fontId="10" fillId="0" borderId="0" xfId="1" applyNumberFormat="1" applyFont="1" applyFill="1" applyBorder="1" applyAlignment="1"/>
    <xf numFmtId="164" fontId="22" fillId="7" borderId="2" xfId="0" applyNumberFormat="1" applyFont="1" applyFill="1" applyBorder="1" applyAlignment="1">
      <alignment horizontal="right" vertical="center" wrapText="1"/>
    </xf>
    <xf numFmtId="4" fontId="22" fillId="7" borderId="2" xfId="0" applyNumberFormat="1" applyFont="1" applyFill="1" applyBorder="1" applyAlignment="1">
      <alignment horizontal="right" vertical="center" wrapText="1"/>
    </xf>
    <xf numFmtId="164" fontId="21" fillId="9" borderId="2" xfId="0" applyNumberFormat="1" applyFont="1" applyFill="1" applyBorder="1" applyAlignment="1">
      <alignment horizontal="right" vertical="center" wrapText="1"/>
    </xf>
    <xf numFmtId="4" fontId="21" fillId="9" borderId="2" xfId="0" applyNumberFormat="1" applyFont="1" applyFill="1" applyBorder="1" applyAlignment="1">
      <alignment horizontal="right" vertical="center" wrapText="1"/>
    </xf>
    <xf numFmtId="0" fontId="0" fillId="10" borderId="2" xfId="0" applyNumberFormat="1" applyFont="1" applyFill="1" applyBorder="1" applyAlignment="1"/>
    <xf numFmtId="164" fontId="23" fillId="7" borderId="2" xfId="0" applyNumberFormat="1" applyFont="1" applyFill="1" applyBorder="1" applyAlignment="1">
      <alignment horizontal="right" wrapText="1"/>
    </xf>
    <xf numFmtId="164" fontId="23" fillId="7" borderId="2" xfId="0" applyNumberFormat="1" applyFont="1" applyFill="1" applyBorder="1" applyAlignment="1">
      <alignment horizontal="right" vertical="center" wrapText="1"/>
    </xf>
    <xf numFmtId="164" fontId="24" fillId="11" borderId="2" xfId="0" applyNumberFormat="1" applyFont="1" applyFill="1" applyBorder="1" applyAlignment="1">
      <alignment horizontal="right" wrapText="1"/>
    </xf>
    <xf numFmtId="164" fontId="24" fillId="12" borderId="2" xfId="0" applyNumberFormat="1" applyFont="1" applyFill="1" applyBorder="1" applyAlignment="1">
      <alignment horizontal="right" vertical="center" wrapText="1"/>
    </xf>
    <xf numFmtId="164" fontId="24" fillId="12" borderId="2" xfId="0" applyNumberFormat="1" applyFont="1" applyFill="1" applyBorder="1" applyAlignment="1">
      <alignment horizontal="right" wrapText="1"/>
    </xf>
    <xf numFmtId="164" fontId="24" fillId="12" borderId="0" xfId="1" applyNumberFormat="1" applyFont="1" applyFill="1" applyBorder="1" applyAlignment="1"/>
    <xf numFmtId="165" fontId="10" fillId="13" borderId="4" xfId="1" applyNumberFormat="1" applyFont="1" applyFill="1" applyBorder="1" applyAlignment="1">
      <alignment horizontal="right" wrapText="1"/>
    </xf>
    <xf numFmtId="0" fontId="6" fillId="4" borderId="9" xfId="1" applyNumberFormat="1" applyFont="1" applyFill="1" applyBorder="1" applyAlignment="1">
      <alignment horizontal="right" vertical="center"/>
    </xf>
    <xf numFmtId="0" fontId="7" fillId="2" borderId="9" xfId="1" applyNumberFormat="1" applyFont="1" applyFill="1" applyBorder="1" applyAlignment="1">
      <alignment horizontal="right" vertical="center"/>
    </xf>
    <xf numFmtId="164" fontId="6" fillId="8" borderId="16" xfId="0" applyNumberFormat="1" applyFont="1" applyFill="1" applyBorder="1" applyAlignment="1">
      <alignment horizontal="right" wrapText="1"/>
    </xf>
    <xf numFmtId="165" fontId="6" fillId="8" borderId="16" xfId="1" applyNumberFormat="1" applyFont="1" applyFill="1" applyBorder="1" applyAlignment="1">
      <alignment horizontal="right" wrapText="1"/>
    </xf>
    <xf numFmtId="3" fontId="6" fillId="8" borderId="16" xfId="0" applyNumberFormat="1" applyFont="1" applyFill="1" applyBorder="1" applyAlignment="1">
      <alignment horizontal="right" wrapText="1"/>
    </xf>
    <xf numFmtId="164" fontId="10" fillId="13" borderId="4" xfId="0" applyNumberFormat="1" applyFont="1" applyFill="1" applyBorder="1" applyAlignment="1">
      <alignment horizontal="right" wrapText="1"/>
    </xf>
    <xf numFmtId="3" fontId="10" fillId="13" borderId="4" xfId="0" applyNumberFormat="1" applyFont="1" applyFill="1" applyBorder="1" applyAlignment="1">
      <alignment horizontal="right" wrapText="1"/>
    </xf>
    <xf numFmtId="3" fontId="10" fillId="0" borderId="4" xfId="1" applyNumberFormat="1" applyFont="1" applyFill="1" applyBorder="1" applyAlignment="1">
      <alignment horizontal="right" wrapText="1"/>
    </xf>
    <xf numFmtId="165" fontId="17" fillId="0" borderId="13" xfId="1" applyNumberFormat="1" applyFont="1" applyFill="1" applyBorder="1" applyAlignment="1">
      <alignment horizontal="right" wrapText="1"/>
    </xf>
    <xf numFmtId="3" fontId="10" fillId="0" borderId="13" xfId="1" applyNumberFormat="1" applyFont="1" applyFill="1" applyBorder="1" applyAlignment="1"/>
    <xf numFmtId="3" fontId="10" fillId="0" borderId="13" xfId="1" applyNumberFormat="1" applyFont="1" applyFill="1" applyBorder="1" applyAlignment="1">
      <alignment vertical="center" wrapText="1"/>
    </xf>
    <xf numFmtId="164" fontId="17" fillId="0" borderId="2" xfId="1" applyNumberFormat="1" applyFont="1" applyFill="1" applyBorder="1" applyAlignment="1">
      <alignment horizontal="right" vertical="center" wrapText="1"/>
    </xf>
    <xf numFmtId="3" fontId="7" fillId="6" borderId="15" xfId="1" applyNumberFormat="1" applyFont="1" applyFill="1" applyBorder="1" applyAlignment="1">
      <alignment horizontal="center" vertical="center" wrapText="1"/>
    </xf>
    <xf numFmtId="164" fontId="23" fillId="7" borderId="9" xfId="0" applyNumberFormat="1" applyFont="1" applyFill="1" applyBorder="1" applyAlignment="1">
      <alignment horizontal="right" wrapText="1"/>
    </xf>
    <xf numFmtId="0" fontId="7" fillId="6" borderId="15" xfId="1" applyFont="1" applyFill="1" applyBorder="1" applyAlignment="1">
      <alignment horizontal="center" vertical="center" wrapText="1"/>
    </xf>
    <xf numFmtId="164" fontId="23" fillId="7" borderId="16" xfId="0" applyNumberFormat="1" applyFont="1" applyFill="1" applyBorder="1" applyAlignment="1">
      <alignment horizontal="right" wrapText="1"/>
    </xf>
    <xf numFmtId="164" fontId="23" fillId="7" borderId="17" xfId="0" applyNumberFormat="1" applyFont="1" applyFill="1" applyBorder="1" applyAlignment="1">
      <alignment horizontal="right" wrapText="1"/>
    </xf>
    <xf numFmtId="0" fontId="8" fillId="0" borderId="0" xfId="1" applyNumberFormat="1" applyFont="1" applyFill="1" applyBorder="1" applyAlignment="1">
      <alignment vertical="center"/>
    </xf>
    <xf numFmtId="166" fontId="25" fillId="0" borderId="0" xfId="1" applyNumberFormat="1" applyFont="1" applyFill="1" applyBorder="1" applyAlignment="1"/>
    <xf numFmtId="164" fontId="24" fillId="8" borderId="18" xfId="0" applyNumberFormat="1" applyFont="1" applyFill="1" applyBorder="1" applyAlignment="1">
      <alignment horizontal="right" vertical="center" wrapText="1"/>
    </xf>
    <xf numFmtId="164" fontId="24" fillId="8" borderId="2" xfId="0" applyNumberFormat="1" applyFont="1" applyFill="1" applyBorder="1" applyAlignment="1">
      <alignment horizontal="right" vertical="center" wrapText="1"/>
    </xf>
    <xf numFmtId="167" fontId="17" fillId="0" borderId="3" xfId="1" applyNumberFormat="1" applyFont="1" applyFill="1" applyBorder="1" applyAlignment="1">
      <alignment horizontal="right" wrapText="1"/>
    </xf>
    <xf numFmtId="167" fontId="10" fillId="13" borderId="4" xfId="1" applyNumberFormat="1" applyFont="1" applyFill="1" applyBorder="1" applyAlignment="1">
      <alignment horizontal="right" wrapText="1"/>
    </xf>
    <xf numFmtId="167" fontId="17" fillId="0" borderId="4" xfId="1" applyNumberFormat="1" applyFont="1" applyFill="1" applyBorder="1" applyAlignment="1">
      <alignment horizontal="right" wrapText="1"/>
    </xf>
    <xf numFmtId="167" fontId="10" fillId="0" borderId="4" xfId="1" applyNumberFormat="1" applyFont="1" applyFill="1" applyBorder="1" applyAlignment="1"/>
    <xf numFmtId="167" fontId="10" fillId="0" borderId="4" xfId="1" applyNumberFormat="1" applyFont="1" applyFill="1" applyBorder="1" applyAlignment="1">
      <alignment vertical="center" wrapText="1"/>
    </xf>
    <xf numFmtId="167" fontId="17" fillId="0" borderId="12" xfId="1" applyNumberFormat="1" applyFont="1" applyFill="1" applyBorder="1" applyAlignment="1">
      <alignment horizontal="right" wrapText="1"/>
    </xf>
    <xf numFmtId="167" fontId="17" fillId="0" borderId="13" xfId="1" applyNumberFormat="1" applyFont="1" applyFill="1" applyBorder="1" applyAlignment="1">
      <alignment horizontal="right" wrapText="1"/>
    </xf>
    <xf numFmtId="167" fontId="20" fillId="8" borderId="2" xfId="1" applyNumberFormat="1" applyFont="1" applyFill="1" applyBorder="1" applyAlignment="1">
      <alignment horizontal="right" wrapText="1"/>
    </xf>
    <xf numFmtId="167" fontId="6" fillId="8" borderId="16" xfId="1" applyNumberFormat="1" applyFont="1" applyFill="1" applyBorder="1" applyAlignment="1">
      <alignment horizontal="right" wrapText="1"/>
    </xf>
    <xf numFmtId="167" fontId="10" fillId="0" borderId="4" xfId="1" applyNumberFormat="1" applyFont="1" applyFill="1" applyBorder="1" applyAlignment="1">
      <alignment horizontal="right" wrapText="1"/>
    </xf>
    <xf numFmtId="167" fontId="20" fillId="8" borderId="2" xfId="1" applyNumberFormat="1" applyFont="1" applyFill="1" applyBorder="1" applyAlignment="1">
      <alignment horizontal="right" vertical="center" wrapText="1"/>
    </xf>
    <xf numFmtId="167" fontId="8" fillId="0" borderId="0" xfId="1" applyNumberFormat="1" applyFont="1" applyFill="1" applyBorder="1" applyAlignment="1"/>
    <xf numFmtId="164" fontId="26" fillId="13" borderId="4" xfId="0" applyNumberFormat="1" applyFont="1" applyFill="1" applyBorder="1" applyAlignment="1">
      <alignment horizontal="right" wrapText="1"/>
    </xf>
    <xf numFmtId="165" fontId="26" fillId="13" borderId="4" xfId="1" applyNumberFormat="1" applyFont="1" applyFill="1" applyBorder="1" applyAlignment="1">
      <alignment horizontal="right" wrapText="1"/>
    </xf>
    <xf numFmtId="167" fontId="26" fillId="0" borderId="3" xfId="1" applyNumberFormat="1" applyFont="1" applyFill="1" applyBorder="1" applyAlignment="1">
      <alignment horizontal="right" wrapText="1"/>
    </xf>
    <xf numFmtId="167" fontId="26" fillId="13" borderId="4" xfId="1" applyNumberFormat="1" applyFont="1" applyFill="1" applyBorder="1" applyAlignment="1">
      <alignment horizontal="right" wrapText="1"/>
    </xf>
    <xf numFmtId="164" fontId="26" fillId="0" borderId="3" xfId="1" applyNumberFormat="1" applyFont="1" applyFill="1" applyBorder="1" applyAlignment="1">
      <alignment horizontal="right" wrapText="1"/>
    </xf>
    <xf numFmtId="165" fontId="26" fillId="0" borderId="4" xfId="1" applyNumberFormat="1" applyFont="1" applyFill="1" applyBorder="1" applyAlignment="1">
      <alignment horizontal="right" wrapText="1"/>
    </xf>
    <xf numFmtId="0" fontId="14" fillId="2" borderId="2" xfId="1" applyFont="1" applyFill="1" applyBorder="1" applyAlignment="1">
      <alignment horizontal="center" vertical="center" wrapText="1"/>
    </xf>
    <xf numFmtId="3" fontId="19" fillId="13" borderId="4" xfId="0" applyNumberFormat="1" applyFont="1" applyFill="1" applyBorder="1" applyAlignment="1">
      <alignment horizontal="right" wrapText="1"/>
    </xf>
    <xf numFmtId="167" fontId="17" fillId="13" borderId="4" xfId="1" applyNumberFormat="1" applyFont="1" applyFill="1" applyBorder="1" applyAlignment="1">
      <alignment horizontal="right" wrapText="1"/>
    </xf>
    <xf numFmtId="167" fontId="18" fillId="13" borderId="13" xfId="1" applyNumberFormat="1" applyFont="1" applyFill="1" applyBorder="1" applyAlignment="1">
      <alignment horizontal="right" wrapText="1"/>
    </xf>
    <xf numFmtId="3" fontId="18" fillId="13" borderId="4" xfId="1" applyNumberFormat="1" applyFont="1" applyFill="1" applyBorder="1" applyAlignment="1">
      <alignment horizontal="right" wrapText="1"/>
    </xf>
    <xf numFmtId="3" fontId="10" fillId="13" borderId="4" xfId="1" applyNumberFormat="1" applyFont="1" applyFill="1" applyBorder="1" applyAlignment="1">
      <alignment horizontal="right" wrapText="1"/>
    </xf>
    <xf numFmtId="3" fontId="19" fillId="13" borderId="13" xfId="1" applyNumberFormat="1" applyFont="1" applyFill="1" applyBorder="1" applyAlignment="1">
      <alignment horizontal="right" wrapText="1"/>
    </xf>
    <xf numFmtId="167" fontId="18" fillId="13" borderId="4" xfId="1" applyNumberFormat="1" applyFont="1" applyFill="1" applyBorder="1" applyAlignment="1">
      <alignment horizontal="right" wrapText="1"/>
    </xf>
    <xf numFmtId="3" fontId="17" fillId="13" borderId="4" xfId="1" applyNumberFormat="1" applyFont="1" applyFill="1" applyBorder="1" applyAlignment="1">
      <alignment horizontal="right" wrapText="1"/>
    </xf>
    <xf numFmtId="3" fontId="17" fillId="13" borderId="13" xfId="1" applyNumberFormat="1" applyFont="1" applyFill="1" applyBorder="1" applyAlignment="1">
      <alignment horizontal="right" wrapText="1"/>
    </xf>
    <xf numFmtId="3" fontId="17" fillId="13" borderId="4" xfId="1" applyNumberFormat="1" applyFont="1" applyFill="1" applyBorder="1" applyAlignment="1">
      <alignment horizontal="right" vertical="center" wrapText="1"/>
    </xf>
    <xf numFmtId="3" fontId="11" fillId="13" borderId="0" xfId="1" applyNumberFormat="1" applyFont="1" applyFill="1" applyBorder="1" applyAlignment="1"/>
    <xf numFmtId="0" fontId="2" fillId="4" borderId="2" xfId="0" applyFont="1" applyFill="1" applyBorder="1" applyAlignment="1">
      <alignment vertical="center"/>
    </xf>
    <xf numFmtId="0" fontId="21" fillId="4" borderId="2" xfId="0" applyFont="1" applyFill="1" applyBorder="1" applyAlignment="1">
      <alignment horizontal="right" vertical="center"/>
    </xf>
    <xf numFmtId="165" fontId="3" fillId="6" borderId="3" xfId="0" applyNumberFormat="1" applyFont="1" applyFill="1" applyBorder="1"/>
    <xf numFmtId="3" fontId="6" fillId="13" borderId="16" xfId="0" applyNumberFormat="1" applyFont="1" applyFill="1" applyBorder="1" applyAlignment="1">
      <alignment horizontal="right" wrapText="1"/>
    </xf>
    <xf numFmtId="167" fontId="17" fillId="13" borderId="13" xfId="1" applyNumberFormat="1" applyFont="1" applyFill="1" applyBorder="1" applyAlignment="1">
      <alignment horizontal="right" wrapText="1"/>
    </xf>
    <xf numFmtId="167" fontId="20" fillId="13" borderId="2" xfId="1" applyNumberFormat="1" applyFont="1" applyFill="1" applyBorder="1" applyAlignment="1">
      <alignment horizontal="right" wrapText="1"/>
    </xf>
    <xf numFmtId="3" fontId="20" fillId="13" borderId="4" xfId="1" applyNumberFormat="1" applyFont="1" applyFill="1" applyBorder="1" applyAlignment="1">
      <alignment horizontal="right" vertical="center" wrapText="1"/>
    </xf>
    <xf numFmtId="3" fontId="20" fillId="13" borderId="2" xfId="1" applyNumberFormat="1" applyFont="1" applyFill="1" applyBorder="1" applyAlignment="1">
      <alignment horizontal="right" vertical="center" wrapText="1"/>
    </xf>
    <xf numFmtId="3" fontId="20" fillId="13" borderId="2" xfId="1" applyNumberFormat="1" applyFont="1" applyFill="1" applyBorder="1" applyAlignment="1">
      <alignment horizontal="right" wrapText="1"/>
    </xf>
    <xf numFmtId="165" fontId="6" fillId="13" borderId="2" xfId="1" applyNumberFormat="1" applyFont="1" applyFill="1" applyBorder="1" applyAlignment="1">
      <alignment horizontal="right" wrapText="1"/>
    </xf>
    <xf numFmtId="164" fontId="20" fillId="13" borderId="2" xfId="1" applyNumberFormat="1" applyFont="1" applyFill="1" applyBorder="1" applyAlignment="1">
      <alignment horizontal="right" vertical="center" wrapText="1"/>
    </xf>
    <xf numFmtId="167" fontId="20" fillId="13" borderId="2" xfId="1" applyNumberFormat="1" applyFont="1" applyFill="1" applyBorder="1" applyAlignment="1">
      <alignment horizontal="right" vertical="center" wrapText="1"/>
    </xf>
    <xf numFmtId="0" fontId="27" fillId="3" borderId="2" xfId="0" applyFont="1" applyFill="1" applyBorder="1" applyAlignment="1">
      <alignment vertical="center"/>
    </xf>
    <xf numFmtId="0" fontId="28" fillId="4" borderId="2" xfId="0" applyFont="1" applyFill="1" applyBorder="1" applyAlignment="1">
      <alignment vertical="center"/>
    </xf>
    <xf numFmtId="0" fontId="29" fillId="5" borderId="2" xfId="0" applyFont="1" applyFill="1" applyBorder="1" applyAlignment="1">
      <alignment vertical="center"/>
    </xf>
    <xf numFmtId="0" fontId="29" fillId="3" borderId="2" xfId="0" applyFont="1" applyFill="1" applyBorder="1" applyAlignment="1">
      <alignment vertical="center"/>
    </xf>
    <xf numFmtId="166" fontId="10" fillId="0" borderId="5" xfId="0" applyNumberFormat="1" applyFont="1" applyBorder="1"/>
    <xf numFmtId="166" fontId="10" fillId="0" borderId="3" xfId="0" applyNumberFormat="1" applyFont="1" applyBorder="1"/>
    <xf numFmtId="166" fontId="24" fillId="13" borderId="0" xfId="0" applyNumberFormat="1" applyFont="1" applyFill="1" applyBorder="1" applyAlignment="1">
      <alignment horizontal="right" vertical="center" wrapText="1"/>
    </xf>
    <xf numFmtId="164" fontId="24" fillId="12" borderId="15" xfId="0" applyNumberFormat="1" applyFont="1" applyFill="1" applyBorder="1" applyAlignment="1">
      <alignment horizontal="right" wrapText="1"/>
    </xf>
    <xf numFmtId="166" fontId="24" fillId="13" borderId="19" xfId="0" applyNumberFormat="1" applyFont="1" applyFill="1" applyBorder="1" applyAlignment="1">
      <alignment horizontal="right" vertical="center" wrapText="1"/>
    </xf>
    <xf numFmtId="164" fontId="24" fillId="12" borderId="15" xfId="0" applyNumberFormat="1" applyFont="1" applyFill="1" applyBorder="1" applyAlignment="1">
      <alignment horizontal="right" vertical="center" wrapText="1"/>
    </xf>
    <xf numFmtId="166" fontId="24" fillId="13" borderId="17" xfId="0" applyNumberFormat="1" applyFont="1" applyFill="1" applyBorder="1" applyAlignment="1">
      <alignment horizontal="right" vertical="center" wrapText="1"/>
    </xf>
    <xf numFmtId="0" fontId="6" fillId="13" borderId="0" xfId="1" applyFont="1" applyFill="1" applyBorder="1" applyAlignment="1">
      <alignment horizontal="right" vertical="center"/>
    </xf>
    <xf numFmtId="166" fontId="23" fillId="14" borderId="2" xfId="1" applyNumberFormat="1" applyFont="1" applyFill="1" applyBorder="1" applyAlignment="1">
      <alignment vertical="center"/>
    </xf>
    <xf numFmtId="166" fontId="23" fillId="14" borderId="20" xfId="1" applyNumberFormat="1" applyFont="1" applyFill="1" applyBorder="1" applyAlignment="1">
      <alignment vertical="center"/>
    </xf>
    <xf numFmtId="166" fontId="24" fillId="14" borderId="17" xfId="1" applyNumberFormat="1" applyFont="1" applyFill="1" applyBorder="1" applyAlignment="1">
      <alignment vertical="center"/>
    </xf>
    <xf numFmtId="166" fontId="23" fillId="14" borderId="0" xfId="1" applyNumberFormat="1" applyFont="1" applyFill="1" applyAlignment="1">
      <alignment vertical="center"/>
    </xf>
    <xf numFmtId="166" fontId="23" fillId="14" borderId="19" xfId="1" applyNumberFormat="1" applyFont="1" applyFill="1" applyBorder="1" applyAlignment="1">
      <alignment vertical="center"/>
    </xf>
    <xf numFmtId="166" fontId="23" fillId="14" borderId="9" xfId="1" applyNumberFormat="1" applyFont="1" applyFill="1" applyBorder="1" applyAlignment="1">
      <alignment vertical="center"/>
    </xf>
    <xf numFmtId="166" fontId="23" fillId="14" borderId="22" xfId="1" applyNumberFormat="1" applyFont="1" applyFill="1" applyBorder="1" applyAlignment="1">
      <alignment vertical="center"/>
    </xf>
    <xf numFmtId="166" fontId="23" fillId="14" borderId="25" xfId="1" applyNumberFormat="1" applyFont="1" applyFill="1" applyBorder="1" applyAlignment="1">
      <alignment vertical="center"/>
    </xf>
    <xf numFmtId="166" fontId="23" fillId="14" borderId="23" xfId="1" applyNumberFormat="1" applyFont="1" applyFill="1" applyBorder="1" applyAlignment="1">
      <alignment vertical="center"/>
    </xf>
    <xf numFmtId="166" fontId="23" fillId="14" borderId="21" xfId="1" applyNumberFormat="1" applyFont="1" applyFill="1" applyBorder="1" applyAlignment="1">
      <alignment vertical="center"/>
    </xf>
    <xf numFmtId="166" fontId="23" fillId="14" borderId="24" xfId="1" applyNumberFormat="1" applyFont="1" applyFill="1" applyBorder="1" applyAlignment="1">
      <alignment vertical="center"/>
    </xf>
    <xf numFmtId="166" fontId="24" fillId="12" borderId="2" xfId="1" applyNumberFormat="1" applyFont="1" applyFill="1" applyBorder="1" applyAlignment="1">
      <alignment vertical="center"/>
    </xf>
    <xf numFmtId="0" fontId="14" fillId="2" borderId="15" xfId="1" applyFont="1" applyFill="1" applyBorder="1" applyAlignment="1">
      <alignment horizontal="center" vertical="center" wrapText="1"/>
    </xf>
    <xf numFmtId="166" fontId="30" fillId="0" borderId="0" xfId="1" applyNumberFormat="1" applyFont="1" applyFill="1" applyBorder="1" applyAlignment="1">
      <alignment vertical="center"/>
    </xf>
    <xf numFmtId="166" fontId="30" fillId="0" borderId="17" xfId="1" applyNumberFormat="1" applyFont="1" applyFill="1" applyBorder="1" applyAlignment="1">
      <alignment vertical="center"/>
    </xf>
    <xf numFmtId="0" fontId="6" fillId="0" borderId="0" xfId="1" applyNumberFormat="1" applyFont="1" applyFill="1" applyBorder="1" applyAlignment="1">
      <alignment vertical="center"/>
    </xf>
    <xf numFmtId="0" fontId="6" fillId="13" borderId="26" xfId="1" applyFont="1" applyFill="1" applyBorder="1" applyAlignment="1">
      <alignment horizontal="left" vertical="center"/>
    </xf>
    <xf numFmtId="166" fontId="30" fillId="0" borderId="26" xfId="1" applyNumberFormat="1" applyFont="1" applyFill="1" applyBorder="1" applyAlignment="1">
      <alignment vertical="center"/>
    </xf>
    <xf numFmtId="0" fontId="7" fillId="2" borderId="16" xfId="1" applyNumberFormat="1" applyFont="1" applyFill="1" applyBorder="1" applyAlignment="1">
      <alignment horizontal="left" vertical="center"/>
    </xf>
    <xf numFmtId="0" fontId="7" fillId="2" borderId="2" xfId="1" applyNumberFormat="1" applyFont="1" applyFill="1" applyBorder="1" applyAlignment="1">
      <alignment horizontal="left" vertical="center"/>
    </xf>
    <xf numFmtId="0" fontId="7" fillId="2" borderId="15" xfId="1" applyNumberFormat="1" applyFont="1" applyFill="1" applyBorder="1" applyAlignment="1">
      <alignment horizontal="left" vertical="center"/>
    </xf>
    <xf numFmtId="164" fontId="17" fillId="7" borderId="2" xfId="1" applyNumberFormat="1" applyFont="1" applyFill="1" applyBorder="1" applyAlignment="1">
      <alignment horizontal="right" vertical="center" wrapText="1"/>
    </xf>
    <xf numFmtId="164" fontId="17" fillId="7" borderId="9" xfId="1" applyNumberFormat="1" applyFont="1" applyFill="1" applyBorder="1" applyAlignment="1">
      <alignment horizontal="right" vertical="center" wrapText="1"/>
    </xf>
    <xf numFmtId="164" fontId="17" fillId="7" borderId="17" xfId="1" applyNumberFormat="1" applyFont="1" applyFill="1" applyBorder="1" applyAlignment="1">
      <alignment horizontal="right" vertical="center" wrapText="1"/>
    </xf>
    <xf numFmtId="164" fontId="17" fillId="7" borderId="18" xfId="1" applyNumberFormat="1" applyFont="1" applyFill="1" applyBorder="1" applyAlignment="1">
      <alignment horizontal="right" vertical="center" wrapText="1"/>
    </xf>
    <xf numFmtId="164" fontId="17" fillId="7" borderId="16" xfId="1" applyNumberFormat="1" applyFont="1" applyFill="1" applyBorder="1" applyAlignment="1">
      <alignment horizontal="right" vertical="center" wrapText="1"/>
    </xf>
    <xf numFmtId="167" fontId="24" fillId="11" borderId="15" xfId="0" applyNumberFormat="1" applyFont="1" applyFill="1" applyBorder="1" applyAlignment="1">
      <alignment horizontal="right" vertical="center" wrapText="1"/>
    </xf>
    <xf numFmtId="167" fontId="24" fillId="11" borderId="2" xfId="0" applyNumberFormat="1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2" borderId="2" xfId="0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/>
    </xf>
    <xf numFmtId="0" fontId="7" fillId="3" borderId="0" xfId="1" applyFont="1" applyFill="1" applyBorder="1" applyAlignment="1">
      <alignment horizontal="center"/>
    </xf>
    <xf numFmtId="0" fontId="0" fillId="0" borderId="0" xfId="0" applyAlignment="1"/>
    <xf numFmtId="0" fontId="7" fillId="3" borderId="24" xfId="1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0" fontId="16" fillId="2" borderId="11" xfId="1" applyFont="1" applyFill="1" applyBorder="1" applyAlignment="1">
      <alignment horizontal="center" vertical="center" wrapText="1"/>
    </xf>
    <xf numFmtId="0" fontId="16" fillId="2" borderId="14" xfId="1" applyFont="1" applyFill="1" applyBorder="1" applyAlignment="1">
      <alignment horizontal="center" vertical="center" wrapText="1"/>
    </xf>
    <xf numFmtId="0" fontId="16" fillId="2" borderId="0" xfId="1" applyFont="1" applyFill="1" applyBorder="1" applyAlignment="1">
      <alignment horizontal="center" vertical="center" wrapText="1"/>
    </xf>
    <xf numFmtId="0" fontId="13" fillId="7" borderId="0" xfId="2" applyFont="1" applyFill="1" applyAlignment="1">
      <alignment horizontal="center" vertical="center" wrapText="1"/>
    </xf>
    <xf numFmtId="0" fontId="13" fillId="7" borderId="8" xfId="2" applyFont="1" applyFill="1" applyBorder="1" applyAlignment="1">
      <alignment horizontal="center" vertical="center" wrapText="1"/>
    </xf>
    <xf numFmtId="0" fontId="14" fillId="2" borderId="2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0" fillId="0" borderId="24" xfId="0" applyBorder="1" applyAlignment="1"/>
    <xf numFmtId="0" fontId="27" fillId="6" borderId="15" xfId="1" applyNumberFormat="1" applyFont="1" applyFill="1" applyBorder="1" applyAlignment="1">
      <alignment vertical="center"/>
    </xf>
    <xf numFmtId="0" fontId="31" fillId="0" borderId="16" xfId="0" applyFont="1" applyBorder="1" applyAlignment="1">
      <alignment vertical="center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3934476617518096E-2"/>
          <c:y val="6.3492063492063489E-2"/>
          <c:w val="0.900037426435358"/>
          <c:h val="0.71237695288088987"/>
        </c:manualLayout>
      </c:layout>
      <c:lineChart>
        <c:grouping val="standard"/>
        <c:varyColors val="0"/>
        <c:ser>
          <c:idx val="0"/>
          <c:order val="0"/>
          <c:tx>
            <c:strRef>
              <c:f>'Vlasnička struktura_županijama'!$A$3</c:f>
              <c:strCache>
                <c:ptCount val="1"/>
                <c:pt idx="0">
                  <c:v>Žene osnivačice</c:v>
                </c:pt>
              </c:strCache>
            </c:strRef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cat>
            <c:strRef>
              <c:f>'Vlasnička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'Vlasnička struktura_županijama'!$B$3:$V$3</c:f>
              <c:numCache>
                <c:formatCode>##,##0</c:formatCode>
                <c:ptCount val="21"/>
                <c:pt idx="0">
                  <c:v>1852</c:v>
                </c:pt>
                <c:pt idx="1">
                  <c:v>398</c:v>
                </c:pt>
                <c:pt idx="2">
                  <c:v>452</c:v>
                </c:pt>
                <c:pt idx="3">
                  <c:v>438</c:v>
                </c:pt>
                <c:pt idx="4">
                  <c:v>743</c:v>
                </c:pt>
                <c:pt idx="5">
                  <c:v>379</c:v>
                </c:pt>
                <c:pt idx="6">
                  <c:v>468</c:v>
                </c:pt>
                <c:pt idx="7">
                  <c:v>2281</c:v>
                </c:pt>
                <c:pt idx="8">
                  <c:v>187</c:v>
                </c:pt>
                <c:pt idx="9">
                  <c:v>179</c:v>
                </c:pt>
                <c:pt idx="10">
                  <c:v>155</c:v>
                </c:pt>
                <c:pt idx="11">
                  <c:v>378</c:v>
                </c:pt>
                <c:pt idx="12">
                  <c:v>911</c:v>
                </c:pt>
                <c:pt idx="13">
                  <c:v>1044</c:v>
                </c:pt>
                <c:pt idx="14">
                  <c:v>413</c:v>
                </c:pt>
                <c:pt idx="15">
                  <c:v>370</c:v>
                </c:pt>
                <c:pt idx="16">
                  <c:v>2808</c:v>
                </c:pt>
                <c:pt idx="17">
                  <c:v>2055</c:v>
                </c:pt>
                <c:pt idx="18">
                  <c:v>756</c:v>
                </c:pt>
                <c:pt idx="19">
                  <c:v>715</c:v>
                </c:pt>
                <c:pt idx="20">
                  <c:v>9694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'Vlasnička struktura_županijama'!$A$4</c:f>
              <c:strCache>
                <c:ptCount val="1"/>
                <c:pt idx="0">
                  <c:v>Muškarci osnivači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strRef>
              <c:f>'Vlasnička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'Vlasnička struktura_županijama'!$B$4:$V$4</c:f>
              <c:numCache>
                <c:formatCode>##,##0</c:formatCode>
                <c:ptCount val="21"/>
                <c:pt idx="0">
                  <c:v>4967</c:v>
                </c:pt>
                <c:pt idx="1">
                  <c:v>1263</c:v>
                </c:pt>
                <c:pt idx="2">
                  <c:v>1072</c:v>
                </c:pt>
                <c:pt idx="3">
                  <c:v>1208</c:v>
                </c:pt>
                <c:pt idx="4">
                  <c:v>2072</c:v>
                </c:pt>
                <c:pt idx="5">
                  <c:v>1047</c:v>
                </c:pt>
                <c:pt idx="6">
                  <c:v>1086</c:v>
                </c:pt>
                <c:pt idx="7">
                  <c:v>5861</c:v>
                </c:pt>
                <c:pt idx="8">
                  <c:v>480</c:v>
                </c:pt>
                <c:pt idx="9">
                  <c:v>629</c:v>
                </c:pt>
                <c:pt idx="10">
                  <c:v>538</c:v>
                </c:pt>
                <c:pt idx="11">
                  <c:v>1105</c:v>
                </c:pt>
                <c:pt idx="12">
                  <c:v>2523</c:v>
                </c:pt>
                <c:pt idx="13">
                  <c:v>3020</c:v>
                </c:pt>
                <c:pt idx="14">
                  <c:v>1236</c:v>
                </c:pt>
                <c:pt idx="15">
                  <c:v>1073</c:v>
                </c:pt>
                <c:pt idx="16">
                  <c:v>7866</c:v>
                </c:pt>
                <c:pt idx="17">
                  <c:v>5619</c:v>
                </c:pt>
                <c:pt idx="18">
                  <c:v>2275</c:v>
                </c:pt>
                <c:pt idx="19">
                  <c:v>1775</c:v>
                </c:pt>
                <c:pt idx="20">
                  <c:v>23363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'Vlasnička struktura_županijama'!$A$5</c:f>
              <c:strCache>
                <c:ptCount val="1"/>
                <c:pt idx="0">
                  <c:v>Pravne osobe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'Vlasnička struktura_županijama'!$B$2:$V$2</c:f>
              <c:strCache>
                <c:ptCount val="21"/>
                <c:pt idx="0">
                  <c:v>ZŽ</c:v>
                </c:pt>
                <c:pt idx="1">
                  <c:v>KZŽ</c:v>
                </c:pt>
                <c:pt idx="2">
                  <c:v>SMŽ</c:v>
                </c:pt>
                <c:pt idx="3">
                  <c:v>KŽ</c:v>
                </c:pt>
                <c:pt idx="4">
                  <c:v>VŽ</c:v>
                </c:pt>
                <c:pt idx="5">
                  <c:v>KKŽ</c:v>
                </c:pt>
                <c:pt idx="6">
                  <c:v>BBŽ</c:v>
                </c:pt>
                <c:pt idx="7">
                  <c:v>PGŽ</c:v>
                </c:pt>
                <c:pt idx="8">
                  <c:v>LSŽ</c:v>
                </c:pt>
                <c:pt idx="9">
                  <c:v>VPŽ</c:v>
                </c:pt>
                <c:pt idx="10">
                  <c:v>PSŽ</c:v>
                </c:pt>
                <c:pt idx="11">
                  <c:v>BPŽ</c:v>
                </c:pt>
                <c:pt idx="12">
                  <c:v>Zad.Ž.</c:v>
                </c:pt>
                <c:pt idx="13">
                  <c:v>OBŽ</c:v>
                </c:pt>
                <c:pt idx="14">
                  <c:v>ŠKŽ</c:v>
                </c:pt>
                <c:pt idx="15">
                  <c:v>VSŽ</c:v>
                </c:pt>
                <c:pt idx="16">
                  <c:v>SDŽ</c:v>
                </c:pt>
                <c:pt idx="17">
                  <c:v>IŽ</c:v>
                </c:pt>
                <c:pt idx="18">
                  <c:v>DNŽ</c:v>
                </c:pt>
                <c:pt idx="19">
                  <c:v>MŽ</c:v>
                </c:pt>
                <c:pt idx="20">
                  <c:v>GZ</c:v>
                </c:pt>
              </c:strCache>
            </c:strRef>
          </c:cat>
          <c:val>
            <c:numRef>
              <c:f>'Vlasnička struktura_županijama'!$B$5:$V$5</c:f>
              <c:numCache>
                <c:formatCode>##,##0</c:formatCode>
                <c:ptCount val="21"/>
                <c:pt idx="0">
                  <c:v>356</c:v>
                </c:pt>
                <c:pt idx="1">
                  <c:v>100</c:v>
                </c:pt>
                <c:pt idx="2">
                  <c:v>117</c:v>
                </c:pt>
                <c:pt idx="3">
                  <c:v>124</c:v>
                </c:pt>
                <c:pt idx="4">
                  <c:v>239</c:v>
                </c:pt>
                <c:pt idx="5">
                  <c:v>91</c:v>
                </c:pt>
                <c:pt idx="6">
                  <c:v>92</c:v>
                </c:pt>
                <c:pt idx="7">
                  <c:v>607</c:v>
                </c:pt>
                <c:pt idx="8">
                  <c:v>58</c:v>
                </c:pt>
                <c:pt idx="9">
                  <c:v>70</c:v>
                </c:pt>
                <c:pt idx="10">
                  <c:v>45</c:v>
                </c:pt>
                <c:pt idx="11">
                  <c:v>108</c:v>
                </c:pt>
                <c:pt idx="12">
                  <c:v>314</c:v>
                </c:pt>
                <c:pt idx="13">
                  <c:v>310</c:v>
                </c:pt>
                <c:pt idx="14">
                  <c:v>205</c:v>
                </c:pt>
                <c:pt idx="15">
                  <c:v>155</c:v>
                </c:pt>
                <c:pt idx="16">
                  <c:v>777</c:v>
                </c:pt>
                <c:pt idx="17">
                  <c:v>639</c:v>
                </c:pt>
                <c:pt idx="18">
                  <c:v>292</c:v>
                </c:pt>
                <c:pt idx="19">
                  <c:v>128</c:v>
                </c:pt>
                <c:pt idx="20">
                  <c:v>3646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931264"/>
        <c:axId val="101468416"/>
      </c:lineChart>
      <c:catAx>
        <c:axId val="20193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01468416"/>
        <c:crosses val="autoZero"/>
        <c:auto val="1"/>
        <c:lblAlgn val="ctr"/>
        <c:lblOffset val="100"/>
        <c:noMultiLvlLbl val="0"/>
      </c:catAx>
      <c:valAx>
        <c:axId val="101468416"/>
        <c:scaling>
          <c:orientation val="minMax"/>
        </c:scaling>
        <c:delete val="0"/>
        <c:axPos val="l"/>
        <c:majorGridlines>
          <c:spPr>
            <a:ln w="6350">
              <a:prstDash val="lgDash"/>
            </a:ln>
          </c:spPr>
        </c:majorGridlines>
        <c:numFmt formatCode="##,##0" sourceLinked="1"/>
        <c:majorTickMark val="out"/>
        <c:minorTickMark val="none"/>
        <c:tickLblPos val="nextTo"/>
        <c:spPr>
          <a:ln>
            <a:solidFill>
              <a:schemeClr val="accent1">
                <a:lumMod val="75000"/>
              </a:schemeClr>
            </a:solidFill>
          </a:ln>
        </c:spPr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20193126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</c:legendEntry>
      <c:legendEntry>
        <c:idx val="2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5047296527658498"/>
          <c:y val="0.18936932883389576"/>
          <c:w val="0.14496035871520652"/>
          <c:h val="0.29867465681834021"/>
        </c:manualLayout>
      </c:layout>
      <c:overlay val="0"/>
      <c:spPr>
        <a:ln>
          <a:solidFill>
            <a:schemeClr val="accent1">
              <a:lumMod val="75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1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147889532676343E-2"/>
          <c:y val="3.1605614515576856E-2"/>
          <c:w val="0.93163505505208077"/>
          <c:h val="0.873639846743294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'Vlasnička struktura djelat '!$A$5</c:f>
              <c:strCache>
                <c:ptCount val="1"/>
                <c:pt idx="0">
                  <c:v>Žene osnivačice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cat>
            <c:strRef>
              <c:f>'Vlasnička struktura djelat '!$B$4:$U$4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'Vlasnička struktura djelat '!$B$5:$U$5</c:f>
              <c:numCache>
                <c:formatCode>##,##0</c:formatCode>
                <c:ptCount val="20"/>
                <c:pt idx="0">
                  <c:v>410</c:v>
                </c:pt>
                <c:pt idx="1">
                  <c:v>17</c:v>
                </c:pt>
                <c:pt idx="2">
                  <c:v>2289</c:v>
                </c:pt>
                <c:pt idx="3">
                  <c:v>80</c:v>
                </c:pt>
                <c:pt idx="4">
                  <c:v>58</c:v>
                </c:pt>
                <c:pt idx="5">
                  <c:v>1721</c:v>
                </c:pt>
                <c:pt idx="6">
                  <c:v>5665</c:v>
                </c:pt>
                <c:pt idx="7">
                  <c:v>738</c:v>
                </c:pt>
                <c:pt idx="8">
                  <c:v>2791</c:v>
                </c:pt>
                <c:pt idx="9">
                  <c:v>815</c:v>
                </c:pt>
                <c:pt idx="10">
                  <c:v>77</c:v>
                </c:pt>
                <c:pt idx="11">
                  <c:v>979</c:v>
                </c:pt>
                <c:pt idx="12">
                  <c:v>6054</c:v>
                </c:pt>
                <c:pt idx="13">
                  <c:v>1537</c:v>
                </c:pt>
                <c:pt idx="14">
                  <c:v>0</c:v>
                </c:pt>
                <c:pt idx="15">
                  <c:v>403</c:v>
                </c:pt>
                <c:pt idx="16">
                  <c:v>312</c:v>
                </c:pt>
                <c:pt idx="17">
                  <c:v>388</c:v>
                </c:pt>
                <c:pt idx="18">
                  <c:v>2341</c:v>
                </c:pt>
                <c:pt idx="19">
                  <c:v>1</c:v>
                </c:pt>
              </c:numCache>
            </c:numRef>
          </c:val>
        </c:ser>
        <c:ser>
          <c:idx val="1"/>
          <c:order val="1"/>
          <c:tx>
            <c:strRef>
              <c:f>'Vlasnička struktura djelat '!$A$6</c:f>
              <c:strCache>
                <c:ptCount val="1"/>
                <c:pt idx="0">
                  <c:v>Muškarci osnivači</c:v>
                </c:pt>
              </c:strCache>
            </c:strRef>
          </c:tx>
          <c:invertIfNegative val="0"/>
          <c:cat>
            <c:strRef>
              <c:f>'Vlasnička struktura djelat '!$B$4:$U$4</c:f>
              <c:strCache>
                <c:ptCount val="20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  <c:pt idx="4">
                  <c:v>E</c:v>
                </c:pt>
                <c:pt idx="5">
                  <c:v>F</c:v>
                </c:pt>
                <c:pt idx="6">
                  <c:v>G</c:v>
                </c:pt>
                <c:pt idx="7">
                  <c:v>H</c:v>
                </c:pt>
                <c:pt idx="8">
                  <c:v>I</c:v>
                </c:pt>
                <c:pt idx="9">
                  <c:v>J</c:v>
                </c:pt>
                <c:pt idx="10">
                  <c:v>K</c:v>
                </c:pt>
                <c:pt idx="11">
                  <c:v>L</c:v>
                </c:pt>
                <c:pt idx="12">
                  <c:v>M</c:v>
                </c:pt>
                <c:pt idx="13">
                  <c:v>N</c:v>
                </c:pt>
                <c:pt idx="14">
                  <c:v>O</c:v>
                </c:pt>
                <c:pt idx="15">
                  <c:v>P</c:v>
                </c:pt>
                <c:pt idx="16">
                  <c:v>Q</c:v>
                </c:pt>
                <c:pt idx="17">
                  <c:v>R</c:v>
                </c:pt>
                <c:pt idx="18">
                  <c:v>S</c:v>
                </c:pt>
                <c:pt idx="19">
                  <c:v>T</c:v>
                </c:pt>
              </c:strCache>
            </c:strRef>
          </c:cat>
          <c:val>
            <c:numRef>
              <c:f>'Vlasnička struktura djelat '!$B$6:$U$6</c:f>
              <c:numCache>
                <c:formatCode>##,##0</c:formatCode>
                <c:ptCount val="20"/>
                <c:pt idx="0">
                  <c:v>1445</c:v>
                </c:pt>
                <c:pt idx="1">
                  <c:v>92</c:v>
                </c:pt>
                <c:pt idx="2">
                  <c:v>8081</c:v>
                </c:pt>
                <c:pt idx="3">
                  <c:v>345</c:v>
                </c:pt>
                <c:pt idx="4">
                  <c:v>230</c:v>
                </c:pt>
                <c:pt idx="5">
                  <c:v>10129</c:v>
                </c:pt>
                <c:pt idx="6">
                  <c:v>16394</c:v>
                </c:pt>
                <c:pt idx="7">
                  <c:v>3817</c:v>
                </c:pt>
                <c:pt idx="8">
                  <c:v>6507</c:v>
                </c:pt>
                <c:pt idx="9">
                  <c:v>4122</c:v>
                </c:pt>
                <c:pt idx="10">
                  <c:v>228</c:v>
                </c:pt>
                <c:pt idx="11">
                  <c:v>2435</c:v>
                </c:pt>
                <c:pt idx="12">
                  <c:v>9795</c:v>
                </c:pt>
                <c:pt idx="13">
                  <c:v>3464</c:v>
                </c:pt>
                <c:pt idx="14">
                  <c:v>3</c:v>
                </c:pt>
                <c:pt idx="15">
                  <c:v>434</c:v>
                </c:pt>
                <c:pt idx="16">
                  <c:v>333</c:v>
                </c:pt>
                <c:pt idx="17">
                  <c:v>854</c:v>
                </c:pt>
                <c:pt idx="18">
                  <c:v>1370</c:v>
                </c:pt>
                <c:pt idx="1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8102144"/>
        <c:axId val="148527296"/>
      </c:barChart>
      <c:catAx>
        <c:axId val="26810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148527296"/>
        <c:crosses val="autoZero"/>
        <c:auto val="1"/>
        <c:lblAlgn val="ctr"/>
        <c:lblOffset val="100"/>
        <c:noMultiLvlLbl val="0"/>
      </c:catAx>
      <c:valAx>
        <c:axId val="148527296"/>
        <c:scaling>
          <c:orientation val="minMax"/>
        </c:scaling>
        <c:delete val="0"/>
        <c:axPos val="l"/>
        <c:majorGridlines>
          <c:spPr>
            <a:ln cmpd="dbl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#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  <c:crossAx val="268102144"/>
        <c:crosses val="autoZero"/>
        <c:crossBetween val="between"/>
      </c:valAx>
    </c:plotArea>
    <c:legend>
      <c:legendPos val="r"/>
      <c:legendEntry>
        <c:idx val="0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</c:legendEntry>
      <c:legendEntry>
        <c:idx val="1"/>
        <c:txPr>
          <a:bodyPr/>
          <a:lstStyle/>
          <a:p>
            <a:pPr>
              <a:defRPr sz="900">
                <a:solidFill>
                  <a:schemeClr val="accent1">
                    <a:lumMod val="50000"/>
                  </a:schemeClr>
                </a:solidFill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72804767328612241"/>
          <c:y val="0.23284137003535715"/>
          <c:w val="0.15734715550493295"/>
          <c:h val="0.28255005314418336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12700" cap="flat" cmpd="sng" algn="ctr">
      <a:solidFill>
        <a:schemeClr val="accent1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28575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28575"/>
          <a:ext cx="1371600" cy="33337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466726</xdr:colOff>
      <xdr:row>10</xdr:row>
      <xdr:rowOff>9525</xdr:rowOff>
    </xdr:from>
    <xdr:to>
      <xdr:col>19</xdr:col>
      <xdr:colOff>228601</xdr:colOff>
      <xdr:row>23</xdr:row>
      <xdr:rowOff>57150</xdr:rowOff>
    </xdr:to>
    <xdr:graphicFrame macro="">
      <xdr:nvGraphicFramePr>
        <xdr:cNvPr id="2" name="Grafikon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19050</xdr:colOff>
      <xdr:row>0</xdr:row>
      <xdr:rowOff>38100</xdr:rowOff>
    </xdr:from>
    <xdr:ext cx="1257300" cy="288000"/>
    <xdr:pic>
      <xdr:nvPicPr>
        <xdr:cNvPr id="3" name="image1.png" descr="image1.pn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8100"/>
          <a:ext cx="1257300" cy="2880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24</xdr:row>
      <xdr:rowOff>38100</xdr:rowOff>
    </xdr:from>
    <xdr:ext cx="1257300" cy="288000"/>
    <xdr:pic>
      <xdr:nvPicPr>
        <xdr:cNvPr id="4" name="image1.png" descr="image1.pn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8100"/>
          <a:ext cx="1257300" cy="288000"/>
        </a:xfrm>
        <a:prstGeom prst="rect">
          <a:avLst/>
        </a:prstGeom>
      </xdr:spPr>
    </xdr:pic>
    <xdr:clientData/>
  </xdr:oneCellAnchor>
  <xdr:oneCellAnchor>
    <xdr:from>
      <xdr:col>0</xdr:col>
      <xdr:colOff>19050</xdr:colOff>
      <xdr:row>33</xdr:row>
      <xdr:rowOff>38100</xdr:rowOff>
    </xdr:from>
    <xdr:ext cx="1257300" cy="288000"/>
    <xdr:pic>
      <xdr:nvPicPr>
        <xdr:cNvPr id="5" name="image1.png" descr="image1.png"/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" y="3743325"/>
          <a:ext cx="1257300" cy="28800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71600" cy="333375"/>
    <xdr:pic>
      <xdr:nvPicPr>
        <xdr:cNvPr id="2" name="image1.png" descr="image1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71600" cy="333375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1</xdr:rowOff>
    </xdr:from>
    <xdr:to>
      <xdr:col>19</xdr:col>
      <xdr:colOff>342900</xdr:colOff>
      <xdr:row>26</xdr:row>
      <xdr:rowOff>38101</xdr:rowOff>
    </xdr:to>
    <xdr:graphicFrame macro="">
      <xdr:nvGraphicFramePr>
        <xdr:cNvPr id="2" name="Grafikon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workbookViewId="0">
      <selection activeCell="B21" sqref="B21:P21"/>
    </sheetView>
  </sheetViews>
  <sheetFormatPr defaultRowHeight="14.25" x14ac:dyDescent="0.2"/>
  <cols>
    <col min="1" max="1" width="16.5" bestFit="1" customWidth="1"/>
    <col min="2" max="2" width="5.375" bestFit="1" customWidth="1"/>
    <col min="3" max="7" width="5" bestFit="1" customWidth="1"/>
    <col min="8" max="10" width="5.75" bestFit="1" customWidth="1"/>
    <col min="11" max="18" width="7.25" bestFit="1" customWidth="1"/>
  </cols>
  <sheetData>
    <row r="1" spans="1:18" ht="30" customHeight="1" x14ac:dyDescent="0.2">
      <c r="A1" s="168" t="s">
        <v>104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70"/>
      <c r="M1" s="170"/>
      <c r="N1" s="170"/>
      <c r="O1" s="170"/>
    </row>
    <row r="2" spans="1:18" ht="14.25" customHeight="1" x14ac:dyDescent="0.2">
      <c r="A2" s="53"/>
      <c r="B2" s="173" t="s">
        <v>0</v>
      </c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</row>
    <row r="3" spans="1:18" ht="22.5" x14ac:dyDescent="0.2">
      <c r="A3" s="53"/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102</v>
      </c>
      <c r="K3" s="2" t="s">
        <v>9</v>
      </c>
      <c r="L3" s="2" t="s">
        <v>10</v>
      </c>
      <c r="M3" s="2" t="s">
        <v>11</v>
      </c>
      <c r="N3" s="2" t="s">
        <v>12</v>
      </c>
      <c r="O3" s="2" t="s">
        <v>13</v>
      </c>
      <c r="P3" s="2" t="s">
        <v>14</v>
      </c>
      <c r="Q3" s="2" t="s">
        <v>15</v>
      </c>
      <c r="R3" s="2" t="s">
        <v>103</v>
      </c>
    </row>
    <row r="4" spans="1:18" x14ac:dyDescent="0.2">
      <c r="A4" s="113" t="s">
        <v>16</v>
      </c>
      <c r="B4" s="49">
        <v>16001</v>
      </c>
      <c r="C4" s="49">
        <v>16458</v>
      </c>
      <c r="D4" s="49">
        <v>16933</v>
      </c>
      <c r="E4" s="49">
        <v>18564</v>
      </c>
      <c r="F4" s="49">
        <v>19972</v>
      </c>
      <c r="G4" s="49">
        <v>18115</v>
      </c>
      <c r="H4" s="49">
        <v>23201</v>
      </c>
      <c r="I4" s="49">
        <v>24572</v>
      </c>
      <c r="J4" s="49">
        <v>26676</v>
      </c>
      <c r="K4" s="50">
        <v>1.0285607149553153</v>
      </c>
      <c r="L4" s="50">
        <v>1.0288613440272207</v>
      </c>
      <c r="M4" s="50">
        <v>1.0963207937164117</v>
      </c>
      <c r="N4" s="50">
        <v>1.0758457229045464</v>
      </c>
      <c r="O4" s="50">
        <v>0.90701982775886236</v>
      </c>
      <c r="P4" s="50">
        <v>1.2807617996135798</v>
      </c>
      <c r="Q4" s="50">
        <v>1.0590922805051506</v>
      </c>
      <c r="R4" s="50">
        <v>1.0856259156763797</v>
      </c>
    </row>
    <row r="5" spans="1:18" x14ac:dyDescent="0.2">
      <c r="A5" s="3" t="s">
        <v>17</v>
      </c>
      <c r="B5" s="49">
        <v>47506</v>
      </c>
      <c r="C5" s="49">
        <v>47361</v>
      </c>
      <c r="D5" s="49">
        <v>47802</v>
      </c>
      <c r="E5" s="49">
        <v>49872</v>
      </c>
      <c r="F5" s="49">
        <v>52385</v>
      </c>
      <c r="G5" s="49">
        <v>47225</v>
      </c>
      <c r="H5" s="49">
        <v>59436</v>
      </c>
      <c r="I5" s="49">
        <v>63565</v>
      </c>
      <c r="J5" s="49">
        <v>70078</v>
      </c>
      <c r="K5" s="50">
        <v>0.99694775396791979</v>
      </c>
      <c r="L5" s="50">
        <v>1.0093114587952112</v>
      </c>
      <c r="M5" s="50">
        <v>1.0433036274632861</v>
      </c>
      <c r="N5" s="50">
        <v>1.0503889958293231</v>
      </c>
      <c r="O5" s="50">
        <v>0.90149852056886515</v>
      </c>
      <c r="P5" s="50">
        <v>1.2585706723133934</v>
      </c>
      <c r="Q5" s="50">
        <v>1.069469681674406</v>
      </c>
      <c r="R5" s="50">
        <v>1.102462046723826</v>
      </c>
    </row>
    <row r="6" spans="1:18" x14ac:dyDescent="0.2">
      <c r="A6" s="3" t="s">
        <v>18</v>
      </c>
      <c r="B6" s="49">
        <v>7525</v>
      </c>
      <c r="C6" s="49">
        <v>7543</v>
      </c>
      <c r="D6" s="49">
        <v>7551</v>
      </c>
      <c r="E6" s="49">
        <v>7509</v>
      </c>
      <c r="F6" s="49">
        <v>7607</v>
      </c>
      <c r="G6" s="49">
        <v>6444</v>
      </c>
      <c r="H6" s="49">
        <v>7745</v>
      </c>
      <c r="I6" s="49">
        <v>8086</v>
      </c>
      <c r="J6" s="49">
        <v>8473</v>
      </c>
      <c r="K6" s="50">
        <v>1.002392026578073</v>
      </c>
      <c r="L6" s="50">
        <v>1.0010605859737505</v>
      </c>
      <c r="M6" s="50">
        <v>0.99443782280492654</v>
      </c>
      <c r="N6" s="50">
        <v>1.0130510054601145</v>
      </c>
      <c r="O6" s="50">
        <v>0.84711449980281317</v>
      </c>
      <c r="P6" s="50">
        <v>1.201893234016139</v>
      </c>
      <c r="Q6" s="50">
        <v>1.0440284054228535</v>
      </c>
      <c r="R6" s="50">
        <v>1.0478604996289884</v>
      </c>
    </row>
    <row r="7" spans="1:18" x14ac:dyDescent="0.2">
      <c r="A7" s="3" t="s">
        <v>19</v>
      </c>
      <c r="B7" s="49">
        <v>11712</v>
      </c>
      <c r="C7" s="49">
        <v>11922</v>
      </c>
      <c r="D7" s="49">
        <v>12071</v>
      </c>
      <c r="E7" s="49">
        <v>12168</v>
      </c>
      <c r="F7" s="49">
        <v>12144</v>
      </c>
      <c r="G7" s="49">
        <v>10352</v>
      </c>
      <c r="H7" s="49">
        <v>12124</v>
      </c>
      <c r="I7" s="49">
        <v>12239</v>
      </c>
      <c r="J7" s="49">
        <v>12518</v>
      </c>
      <c r="K7" s="50">
        <v>1.0179303278688525</v>
      </c>
      <c r="L7" s="50">
        <v>1.0124979030364032</v>
      </c>
      <c r="M7" s="50">
        <v>1.0080357882528375</v>
      </c>
      <c r="N7" s="50">
        <v>0.99802761341222879</v>
      </c>
      <c r="O7" s="50">
        <v>0.85243741765480896</v>
      </c>
      <c r="P7" s="50">
        <v>1.1711746522411128</v>
      </c>
      <c r="Q7" s="50">
        <v>1.0094853183767734</v>
      </c>
      <c r="R7" s="50">
        <v>1.0227959800637307</v>
      </c>
    </row>
    <row r="8" spans="1:18" x14ac:dyDescent="0.2">
      <c r="A8" s="3" t="s">
        <v>20</v>
      </c>
      <c r="B8" s="49">
        <v>9659</v>
      </c>
      <c r="C8" s="49">
        <v>8093</v>
      </c>
      <c r="D8" s="49">
        <v>7231</v>
      </c>
      <c r="E8" s="49">
        <v>6380</v>
      </c>
      <c r="F8" s="49">
        <v>5986</v>
      </c>
      <c r="G8" s="49">
        <v>16609</v>
      </c>
      <c r="H8" s="49">
        <v>4087</v>
      </c>
      <c r="I8" s="49">
        <v>3622</v>
      </c>
      <c r="J8" s="49">
        <v>3289</v>
      </c>
      <c r="K8" s="50">
        <v>0.83787141526037889</v>
      </c>
      <c r="L8" s="50">
        <v>0.89348819967873472</v>
      </c>
      <c r="M8" s="50">
        <v>0.88231226662978846</v>
      </c>
      <c r="N8" s="50">
        <v>0.93824451410658305</v>
      </c>
      <c r="O8" s="50">
        <v>2.774640828600067</v>
      </c>
      <c r="P8" s="50">
        <v>0.24607140706845687</v>
      </c>
      <c r="Q8" s="50">
        <v>0.88622461463175928</v>
      </c>
      <c r="R8" s="50">
        <v>0.90806184428492542</v>
      </c>
    </row>
    <row r="9" spans="1:18" x14ac:dyDescent="0.2">
      <c r="A9" s="3" t="s">
        <v>21</v>
      </c>
      <c r="B9" s="51">
        <v>92403</v>
      </c>
      <c r="C9" s="51">
        <v>91377</v>
      </c>
      <c r="D9" s="51">
        <v>91588</v>
      </c>
      <c r="E9" s="51">
        <v>94493</v>
      </c>
      <c r="F9" s="51">
        <v>98094</v>
      </c>
      <c r="G9" s="51">
        <v>98745</v>
      </c>
      <c r="H9" s="51">
        <v>106593</v>
      </c>
      <c r="I9" s="51">
        <v>112084</v>
      </c>
      <c r="J9" s="51">
        <v>121034</v>
      </c>
      <c r="K9" s="52">
        <v>0.98889646440050649</v>
      </c>
      <c r="L9" s="52">
        <v>1.0023091149851713</v>
      </c>
      <c r="M9" s="52">
        <v>1.0317181290125343</v>
      </c>
      <c r="N9" s="52">
        <v>1.0381086429682622</v>
      </c>
      <c r="O9" s="52">
        <v>1.006636491528534</v>
      </c>
      <c r="P9" s="52">
        <v>1.0794774418957922</v>
      </c>
      <c r="Q9" s="52">
        <v>1.0515137016502021</v>
      </c>
      <c r="R9" s="52">
        <v>1.0798508261660897</v>
      </c>
    </row>
    <row r="13" spans="1:18" ht="15" x14ac:dyDescent="0.25">
      <c r="A13" s="112" t="s">
        <v>22</v>
      </c>
      <c r="B13" s="171" t="s">
        <v>23</v>
      </c>
      <c r="C13" s="172"/>
      <c r="D13" s="172"/>
      <c r="E13" s="172"/>
      <c r="F13" s="172"/>
      <c r="G13" s="172"/>
      <c r="H13" s="172"/>
      <c r="I13" s="172"/>
      <c r="J13" s="172"/>
      <c r="K13" s="172"/>
    </row>
    <row r="14" spans="1:18" ht="15" x14ac:dyDescent="0.25">
      <c r="A14" s="1" t="s">
        <v>24</v>
      </c>
      <c r="B14" s="164" t="s">
        <v>25</v>
      </c>
      <c r="C14" s="165"/>
      <c r="D14" s="165"/>
      <c r="E14" s="165"/>
      <c r="F14" s="165"/>
      <c r="G14" s="165"/>
      <c r="H14" s="165"/>
      <c r="I14" s="165"/>
      <c r="J14" s="165"/>
      <c r="K14" s="165"/>
    </row>
    <row r="15" spans="1:18" ht="15" x14ac:dyDescent="0.25">
      <c r="A15" s="1" t="s">
        <v>26</v>
      </c>
      <c r="B15" s="164" t="s">
        <v>27</v>
      </c>
      <c r="C15" s="165"/>
      <c r="D15" s="165"/>
      <c r="E15" s="165"/>
      <c r="F15" s="165"/>
      <c r="G15" s="165"/>
      <c r="H15" s="165"/>
      <c r="I15" s="165"/>
      <c r="J15" s="165"/>
      <c r="K15" s="165"/>
    </row>
    <row r="16" spans="1:18" ht="15" x14ac:dyDescent="0.25">
      <c r="A16" s="1" t="s">
        <v>28</v>
      </c>
      <c r="B16" s="164" t="s">
        <v>29</v>
      </c>
      <c r="C16" s="165"/>
      <c r="D16" s="165"/>
      <c r="E16" s="165"/>
      <c r="F16" s="165"/>
      <c r="G16" s="165"/>
      <c r="H16" s="165"/>
      <c r="I16" s="165"/>
      <c r="J16" s="165"/>
      <c r="K16" s="165"/>
    </row>
    <row r="17" spans="1:16" ht="15" x14ac:dyDescent="0.25">
      <c r="A17" s="1" t="s">
        <v>20</v>
      </c>
      <c r="B17" s="164" t="s">
        <v>112</v>
      </c>
      <c r="C17" s="165"/>
      <c r="D17" s="165"/>
      <c r="E17" s="165"/>
      <c r="F17" s="165"/>
      <c r="G17" s="165"/>
      <c r="H17" s="165"/>
      <c r="I17" s="165"/>
      <c r="J17" s="165"/>
      <c r="K17" s="165"/>
    </row>
    <row r="21" spans="1:16" ht="15" x14ac:dyDescent="0.25">
      <c r="B21" s="166"/>
      <c r="C21" s="166"/>
      <c r="D21" s="166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</row>
    <row r="22" spans="1:16" x14ac:dyDescent="0.2">
      <c r="A22" s="167" t="s">
        <v>30</v>
      </c>
      <c r="B22" s="167" t="s">
        <v>31</v>
      </c>
    </row>
    <row r="23" spans="1:16" x14ac:dyDescent="0.2">
      <c r="A23" s="167"/>
      <c r="B23" s="167"/>
    </row>
    <row r="24" spans="1:16" x14ac:dyDescent="0.2">
      <c r="A24" s="125" t="s">
        <v>22</v>
      </c>
      <c r="B24" s="128">
        <f>J4/J9</f>
        <v>0.22040087909182543</v>
      </c>
    </row>
    <row r="25" spans="1:16" x14ac:dyDescent="0.2">
      <c r="A25" s="126" t="s">
        <v>24</v>
      </c>
      <c r="B25" s="129">
        <f>J5/J9</f>
        <v>0.5789943321711255</v>
      </c>
    </row>
    <row r="26" spans="1:16" x14ac:dyDescent="0.2">
      <c r="A26" s="127" t="s">
        <v>26</v>
      </c>
      <c r="B26" s="129">
        <f>J6/J9</f>
        <v>7.0005122527554239E-2</v>
      </c>
    </row>
    <row r="27" spans="1:16" x14ac:dyDescent="0.2">
      <c r="A27" s="127" t="s">
        <v>28</v>
      </c>
      <c r="B27" s="129">
        <f>J7/J9</f>
        <v>0.10342548374836823</v>
      </c>
    </row>
    <row r="28" spans="1:16" x14ac:dyDescent="0.2">
      <c r="A28" s="127" t="s">
        <v>20</v>
      </c>
      <c r="B28" s="129">
        <f>J8/J9</f>
        <v>2.7174182461126625E-2</v>
      </c>
    </row>
    <row r="29" spans="1:16" ht="14.25" customHeight="1" x14ac:dyDescent="0.25">
      <c r="A29" s="124" t="s">
        <v>21</v>
      </c>
      <c r="B29" s="114">
        <v>100</v>
      </c>
    </row>
  </sheetData>
  <mergeCells count="10">
    <mergeCell ref="B17:K17"/>
    <mergeCell ref="B21:P21"/>
    <mergeCell ref="A22:A23"/>
    <mergeCell ref="B22:B23"/>
    <mergeCell ref="A1:O1"/>
    <mergeCell ref="B13:K13"/>
    <mergeCell ref="B14:K14"/>
    <mergeCell ref="B15:K15"/>
    <mergeCell ref="B16:K16"/>
    <mergeCell ref="B2:R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0"/>
  <sheetViews>
    <sheetView workbookViewId="0">
      <selection activeCell="A9" sqref="A9"/>
    </sheetView>
  </sheetViews>
  <sheetFormatPr defaultRowHeight="12.75" x14ac:dyDescent="0.2"/>
  <cols>
    <col min="1" max="1" width="16.5" style="10" customWidth="1"/>
    <col min="2" max="2" width="5.125" style="11" bestFit="1" customWidth="1"/>
    <col min="3" max="8" width="5.25" style="10" bestFit="1" customWidth="1"/>
    <col min="9" max="9" width="5.875" style="10" bestFit="1" customWidth="1"/>
    <col min="10" max="12" width="5" style="10" bestFit="1" customWidth="1"/>
    <col min="13" max="13" width="5.125" style="10" bestFit="1" customWidth="1"/>
    <col min="14" max="14" width="5.75" style="10" bestFit="1" customWidth="1"/>
    <col min="15" max="17" width="5.125" style="10" bestFit="1" customWidth="1"/>
    <col min="18" max="18" width="6" style="10" bestFit="1" customWidth="1"/>
    <col min="19" max="19" width="5.75" style="10" bestFit="1" customWidth="1"/>
    <col min="20" max="21" width="5.125" style="10" bestFit="1" customWidth="1"/>
    <col min="22" max="22" width="6" style="10" bestFit="1" customWidth="1"/>
    <col min="23" max="23" width="6.875" style="5" bestFit="1" customWidth="1"/>
    <col min="24" max="256" width="9" style="5"/>
    <col min="257" max="257" width="16.5" style="5" customWidth="1"/>
    <col min="258" max="265" width="4.875" style="5" bestFit="1" customWidth="1"/>
    <col min="266" max="266" width="3.5" style="5" bestFit="1" customWidth="1"/>
    <col min="267" max="267" width="3.875" style="5" bestFit="1" customWidth="1"/>
    <col min="268" max="268" width="3.625" style="5" bestFit="1" customWidth="1"/>
    <col min="269" max="269" width="4.875" style="5" bestFit="1" customWidth="1"/>
    <col min="270" max="270" width="5.5" style="5" bestFit="1" customWidth="1"/>
    <col min="271" max="273" width="4.875" style="5" bestFit="1" customWidth="1"/>
    <col min="274" max="274" width="5.75" style="5" bestFit="1" customWidth="1"/>
    <col min="275" max="277" width="4.875" style="5" bestFit="1" customWidth="1"/>
    <col min="278" max="278" width="5.75" style="5" bestFit="1" customWidth="1"/>
    <col min="279" max="512" width="9" style="5"/>
    <col min="513" max="513" width="16.5" style="5" customWidth="1"/>
    <col min="514" max="521" width="4.875" style="5" bestFit="1" customWidth="1"/>
    <col min="522" max="522" width="3.5" style="5" bestFit="1" customWidth="1"/>
    <col min="523" max="523" width="3.875" style="5" bestFit="1" customWidth="1"/>
    <col min="524" max="524" width="3.625" style="5" bestFit="1" customWidth="1"/>
    <col min="525" max="525" width="4.875" style="5" bestFit="1" customWidth="1"/>
    <col min="526" max="526" width="5.5" style="5" bestFit="1" customWidth="1"/>
    <col min="527" max="529" width="4.875" style="5" bestFit="1" customWidth="1"/>
    <col min="530" max="530" width="5.75" style="5" bestFit="1" customWidth="1"/>
    <col min="531" max="533" width="4.875" style="5" bestFit="1" customWidth="1"/>
    <col min="534" max="534" width="5.75" style="5" bestFit="1" customWidth="1"/>
    <col min="535" max="768" width="9" style="5"/>
    <col min="769" max="769" width="16.5" style="5" customWidth="1"/>
    <col min="770" max="777" width="4.875" style="5" bestFit="1" customWidth="1"/>
    <col min="778" max="778" width="3.5" style="5" bestFit="1" customWidth="1"/>
    <col min="779" max="779" width="3.875" style="5" bestFit="1" customWidth="1"/>
    <col min="780" max="780" width="3.625" style="5" bestFit="1" customWidth="1"/>
    <col min="781" max="781" width="4.875" style="5" bestFit="1" customWidth="1"/>
    <col min="782" max="782" width="5.5" style="5" bestFit="1" customWidth="1"/>
    <col min="783" max="785" width="4.875" style="5" bestFit="1" customWidth="1"/>
    <col min="786" max="786" width="5.75" style="5" bestFit="1" customWidth="1"/>
    <col min="787" max="789" width="4.875" style="5" bestFit="1" customWidth="1"/>
    <col min="790" max="790" width="5.75" style="5" bestFit="1" customWidth="1"/>
    <col min="791" max="1024" width="9" style="5"/>
    <col min="1025" max="1025" width="16.5" style="5" customWidth="1"/>
    <col min="1026" max="1033" width="4.875" style="5" bestFit="1" customWidth="1"/>
    <col min="1034" max="1034" width="3.5" style="5" bestFit="1" customWidth="1"/>
    <col min="1035" max="1035" width="3.875" style="5" bestFit="1" customWidth="1"/>
    <col min="1036" max="1036" width="3.625" style="5" bestFit="1" customWidth="1"/>
    <col min="1037" max="1037" width="4.875" style="5" bestFit="1" customWidth="1"/>
    <col min="1038" max="1038" width="5.5" style="5" bestFit="1" customWidth="1"/>
    <col min="1039" max="1041" width="4.875" style="5" bestFit="1" customWidth="1"/>
    <col min="1042" max="1042" width="5.75" style="5" bestFit="1" customWidth="1"/>
    <col min="1043" max="1045" width="4.875" style="5" bestFit="1" customWidth="1"/>
    <col min="1046" max="1046" width="5.75" style="5" bestFit="1" customWidth="1"/>
    <col min="1047" max="1280" width="9" style="5"/>
    <col min="1281" max="1281" width="16.5" style="5" customWidth="1"/>
    <col min="1282" max="1289" width="4.875" style="5" bestFit="1" customWidth="1"/>
    <col min="1290" max="1290" width="3.5" style="5" bestFit="1" customWidth="1"/>
    <col min="1291" max="1291" width="3.875" style="5" bestFit="1" customWidth="1"/>
    <col min="1292" max="1292" width="3.625" style="5" bestFit="1" customWidth="1"/>
    <col min="1293" max="1293" width="4.875" style="5" bestFit="1" customWidth="1"/>
    <col min="1294" max="1294" width="5.5" style="5" bestFit="1" customWidth="1"/>
    <col min="1295" max="1297" width="4.875" style="5" bestFit="1" customWidth="1"/>
    <col min="1298" max="1298" width="5.75" style="5" bestFit="1" customWidth="1"/>
    <col min="1299" max="1301" width="4.875" style="5" bestFit="1" customWidth="1"/>
    <col min="1302" max="1302" width="5.75" style="5" bestFit="1" customWidth="1"/>
    <col min="1303" max="1536" width="9" style="5"/>
    <col min="1537" max="1537" width="16.5" style="5" customWidth="1"/>
    <col min="1538" max="1545" width="4.875" style="5" bestFit="1" customWidth="1"/>
    <col min="1546" max="1546" width="3.5" style="5" bestFit="1" customWidth="1"/>
    <col min="1547" max="1547" width="3.875" style="5" bestFit="1" customWidth="1"/>
    <col min="1548" max="1548" width="3.625" style="5" bestFit="1" customWidth="1"/>
    <col min="1549" max="1549" width="4.875" style="5" bestFit="1" customWidth="1"/>
    <col min="1550" max="1550" width="5.5" style="5" bestFit="1" customWidth="1"/>
    <col min="1551" max="1553" width="4.875" style="5" bestFit="1" customWidth="1"/>
    <col min="1554" max="1554" width="5.75" style="5" bestFit="1" customWidth="1"/>
    <col min="1555" max="1557" width="4.875" style="5" bestFit="1" customWidth="1"/>
    <col min="1558" max="1558" width="5.75" style="5" bestFit="1" customWidth="1"/>
    <col min="1559" max="1792" width="9" style="5"/>
    <col min="1793" max="1793" width="16.5" style="5" customWidth="1"/>
    <col min="1794" max="1801" width="4.875" style="5" bestFit="1" customWidth="1"/>
    <col min="1802" max="1802" width="3.5" style="5" bestFit="1" customWidth="1"/>
    <col min="1803" max="1803" width="3.875" style="5" bestFit="1" customWidth="1"/>
    <col min="1804" max="1804" width="3.625" style="5" bestFit="1" customWidth="1"/>
    <col min="1805" max="1805" width="4.875" style="5" bestFit="1" customWidth="1"/>
    <col min="1806" max="1806" width="5.5" style="5" bestFit="1" customWidth="1"/>
    <col min="1807" max="1809" width="4.875" style="5" bestFit="1" customWidth="1"/>
    <col min="1810" max="1810" width="5.75" style="5" bestFit="1" customWidth="1"/>
    <col min="1811" max="1813" width="4.875" style="5" bestFit="1" customWidth="1"/>
    <col min="1814" max="1814" width="5.75" style="5" bestFit="1" customWidth="1"/>
    <col min="1815" max="2048" width="9" style="5"/>
    <col min="2049" max="2049" width="16.5" style="5" customWidth="1"/>
    <col min="2050" max="2057" width="4.875" style="5" bestFit="1" customWidth="1"/>
    <col min="2058" max="2058" width="3.5" style="5" bestFit="1" customWidth="1"/>
    <col min="2059" max="2059" width="3.875" style="5" bestFit="1" customWidth="1"/>
    <col min="2060" max="2060" width="3.625" style="5" bestFit="1" customWidth="1"/>
    <col min="2061" max="2061" width="4.875" style="5" bestFit="1" customWidth="1"/>
    <col min="2062" max="2062" width="5.5" style="5" bestFit="1" customWidth="1"/>
    <col min="2063" max="2065" width="4.875" style="5" bestFit="1" customWidth="1"/>
    <col min="2066" max="2066" width="5.75" style="5" bestFit="1" customWidth="1"/>
    <col min="2067" max="2069" width="4.875" style="5" bestFit="1" customWidth="1"/>
    <col min="2070" max="2070" width="5.75" style="5" bestFit="1" customWidth="1"/>
    <col min="2071" max="2304" width="9" style="5"/>
    <col min="2305" max="2305" width="16.5" style="5" customWidth="1"/>
    <col min="2306" max="2313" width="4.875" style="5" bestFit="1" customWidth="1"/>
    <col min="2314" max="2314" width="3.5" style="5" bestFit="1" customWidth="1"/>
    <col min="2315" max="2315" width="3.875" style="5" bestFit="1" customWidth="1"/>
    <col min="2316" max="2316" width="3.625" style="5" bestFit="1" customWidth="1"/>
    <col min="2317" max="2317" width="4.875" style="5" bestFit="1" customWidth="1"/>
    <col min="2318" max="2318" width="5.5" style="5" bestFit="1" customWidth="1"/>
    <col min="2319" max="2321" width="4.875" style="5" bestFit="1" customWidth="1"/>
    <col min="2322" max="2322" width="5.75" style="5" bestFit="1" customWidth="1"/>
    <col min="2323" max="2325" width="4.875" style="5" bestFit="1" customWidth="1"/>
    <col min="2326" max="2326" width="5.75" style="5" bestFit="1" customWidth="1"/>
    <col min="2327" max="2560" width="9" style="5"/>
    <col min="2561" max="2561" width="16.5" style="5" customWidth="1"/>
    <col min="2562" max="2569" width="4.875" style="5" bestFit="1" customWidth="1"/>
    <col min="2570" max="2570" width="3.5" style="5" bestFit="1" customWidth="1"/>
    <col min="2571" max="2571" width="3.875" style="5" bestFit="1" customWidth="1"/>
    <col min="2572" max="2572" width="3.625" style="5" bestFit="1" customWidth="1"/>
    <col min="2573" max="2573" width="4.875" style="5" bestFit="1" customWidth="1"/>
    <col min="2574" max="2574" width="5.5" style="5" bestFit="1" customWidth="1"/>
    <col min="2575" max="2577" width="4.875" style="5" bestFit="1" customWidth="1"/>
    <col min="2578" max="2578" width="5.75" style="5" bestFit="1" customWidth="1"/>
    <col min="2579" max="2581" width="4.875" style="5" bestFit="1" customWidth="1"/>
    <col min="2582" max="2582" width="5.75" style="5" bestFit="1" customWidth="1"/>
    <col min="2583" max="2816" width="9" style="5"/>
    <col min="2817" max="2817" width="16.5" style="5" customWidth="1"/>
    <col min="2818" max="2825" width="4.875" style="5" bestFit="1" customWidth="1"/>
    <col min="2826" max="2826" width="3.5" style="5" bestFit="1" customWidth="1"/>
    <col min="2827" max="2827" width="3.875" style="5" bestFit="1" customWidth="1"/>
    <col min="2828" max="2828" width="3.625" style="5" bestFit="1" customWidth="1"/>
    <col min="2829" max="2829" width="4.875" style="5" bestFit="1" customWidth="1"/>
    <col min="2830" max="2830" width="5.5" style="5" bestFit="1" customWidth="1"/>
    <col min="2831" max="2833" width="4.875" style="5" bestFit="1" customWidth="1"/>
    <col min="2834" max="2834" width="5.75" style="5" bestFit="1" customWidth="1"/>
    <col min="2835" max="2837" width="4.875" style="5" bestFit="1" customWidth="1"/>
    <col min="2838" max="2838" width="5.75" style="5" bestFit="1" customWidth="1"/>
    <col min="2839" max="3072" width="9" style="5"/>
    <col min="3073" max="3073" width="16.5" style="5" customWidth="1"/>
    <col min="3074" max="3081" width="4.875" style="5" bestFit="1" customWidth="1"/>
    <col min="3082" max="3082" width="3.5" style="5" bestFit="1" customWidth="1"/>
    <col min="3083" max="3083" width="3.875" style="5" bestFit="1" customWidth="1"/>
    <col min="3084" max="3084" width="3.625" style="5" bestFit="1" customWidth="1"/>
    <col min="3085" max="3085" width="4.875" style="5" bestFit="1" customWidth="1"/>
    <col min="3086" max="3086" width="5.5" style="5" bestFit="1" customWidth="1"/>
    <col min="3087" max="3089" width="4.875" style="5" bestFit="1" customWidth="1"/>
    <col min="3090" max="3090" width="5.75" style="5" bestFit="1" customWidth="1"/>
    <col min="3091" max="3093" width="4.875" style="5" bestFit="1" customWidth="1"/>
    <col min="3094" max="3094" width="5.75" style="5" bestFit="1" customWidth="1"/>
    <col min="3095" max="3328" width="9" style="5"/>
    <col min="3329" max="3329" width="16.5" style="5" customWidth="1"/>
    <col min="3330" max="3337" width="4.875" style="5" bestFit="1" customWidth="1"/>
    <col min="3338" max="3338" width="3.5" style="5" bestFit="1" customWidth="1"/>
    <col min="3339" max="3339" width="3.875" style="5" bestFit="1" customWidth="1"/>
    <col min="3340" max="3340" width="3.625" style="5" bestFit="1" customWidth="1"/>
    <col min="3341" max="3341" width="4.875" style="5" bestFit="1" customWidth="1"/>
    <col min="3342" max="3342" width="5.5" style="5" bestFit="1" customWidth="1"/>
    <col min="3343" max="3345" width="4.875" style="5" bestFit="1" customWidth="1"/>
    <col min="3346" max="3346" width="5.75" style="5" bestFit="1" customWidth="1"/>
    <col min="3347" max="3349" width="4.875" style="5" bestFit="1" customWidth="1"/>
    <col min="3350" max="3350" width="5.75" style="5" bestFit="1" customWidth="1"/>
    <col min="3351" max="3584" width="9" style="5"/>
    <col min="3585" max="3585" width="16.5" style="5" customWidth="1"/>
    <col min="3586" max="3593" width="4.875" style="5" bestFit="1" customWidth="1"/>
    <col min="3594" max="3594" width="3.5" style="5" bestFit="1" customWidth="1"/>
    <col min="3595" max="3595" width="3.875" style="5" bestFit="1" customWidth="1"/>
    <col min="3596" max="3596" width="3.625" style="5" bestFit="1" customWidth="1"/>
    <col min="3597" max="3597" width="4.875" style="5" bestFit="1" customWidth="1"/>
    <col min="3598" max="3598" width="5.5" style="5" bestFit="1" customWidth="1"/>
    <col min="3599" max="3601" width="4.875" style="5" bestFit="1" customWidth="1"/>
    <col min="3602" max="3602" width="5.75" style="5" bestFit="1" customWidth="1"/>
    <col min="3603" max="3605" width="4.875" style="5" bestFit="1" customWidth="1"/>
    <col min="3606" max="3606" width="5.75" style="5" bestFit="1" customWidth="1"/>
    <col min="3607" max="3840" width="9" style="5"/>
    <col min="3841" max="3841" width="16.5" style="5" customWidth="1"/>
    <col min="3842" max="3849" width="4.875" style="5" bestFit="1" customWidth="1"/>
    <col min="3850" max="3850" width="3.5" style="5" bestFit="1" customWidth="1"/>
    <col min="3851" max="3851" width="3.875" style="5" bestFit="1" customWidth="1"/>
    <col min="3852" max="3852" width="3.625" style="5" bestFit="1" customWidth="1"/>
    <col min="3853" max="3853" width="4.875" style="5" bestFit="1" customWidth="1"/>
    <col min="3854" max="3854" width="5.5" style="5" bestFit="1" customWidth="1"/>
    <col min="3855" max="3857" width="4.875" style="5" bestFit="1" customWidth="1"/>
    <col min="3858" max="3858" width="5.75" style="5" bestFit="1" customWidth="1"/>
    <col min="3859" max="3861" width="4.875" style="5" bestFit="1" customWidth="1"/>
    <col min="3862" max="3862" width="5.75" style="5" bestFit="1" customWidth="1"/>
    <col min="3863" max="4096" width="9" style="5"/>
    <col min="4097" max="4097" width="16.5" style="5" customWidth="1"/>
    <col min="4098" max="4105" width="4.875" style="5" bestFit="1" customWidth="1"/>
    <col min="4106" max="4106" width="3.5" style="5" bestFit="1" customWidth="1"/>
    <col min="4107" max="4107" width="3.875" style="5" bestFit="1" customWidth="1"/>
    <col min="4108" max="4108" width="3.625" style="5" bestFit="1" customWidth="1"/>
    <col min="4109" max="4109" width="4.875" style="5" bestFit="1" customWidth="1"/>
    <col min="4110" max="4110" width="5.5" style="5" bestFit="1" customWidth="1"/>
    <col min="4111" max="4113" width="4.875" style="5" bestFit="1" customWidth="1"/>
    <col min="4114" max="4114" width="5.75" style="5" bestFit="1" customWidth="1"/>
    <col min="4115" max="4117" width="4.875" style="5" bestFit="1" customWidth="1"/>
    <col min="4118" max="4118" width="5.75" style="5" bestFit="1" customWidth="1"/>
    <col min="4119" max="4352" width="9" style="5"/>
    <col min="4353" max="4353" width="16.5" style="5" customWidth="1"/>
    <col min="4354" max="4361" width="4.875" style="5" bestFit="1" customWidth="1"/>
    <col min="4362" max="4362" width="3.5" style="5" bestFit="1" customWidth="1"/>
    <col min="4363" max="4363" width="3.875" style="5" bestFit="1" customWidth="1"/>
    <col min="4364" max="4364" width="3.625" style="5" bestFit="1" customWidth="1"/>
    <col min="4365" max="4365" width="4.875" style="5" bestFit="1" customWidth="1"/>
    <col min="4366" max="4366" width="5.5" style="5" bestFit="1" customWidth="1"/>
    <col min="4367" max="4369" width="4.875" style="5" bestFit="1" customWidth="1"/>
    <col min="4370" max="4370" width="5.75" style="5" bestFit="1" customWidth="1"/>
    <col min="4371" max="4373" width="4.875" style="5" bestFit="1" customWidth="1"/>
    <col min="4374" max="4374" width="5.75" style="5" bestFit="1" customWidth="1"/>
    <col min="4375" max="4608" width="9" style="5"/>
    <col min="4609" max="4609" width="16.5" style="5" customWidth="1"/>
    <col min="4610" max="4617" width="4.875" style="5" bestFit="1" customWidth="1"/>
    <col min="4618" max="4618" width="3.5" style="5" bestFit="1" customWidth="1"/>
    <col min="4619" max="4619" width="3.875" style="5" bestFit="1" customWidth="1"/>
    <col min="4620" max="4620" width="3.625" style="5" bestFit="1" customWidth="1"/>
    <col min="4621" max="4621" width="4.875" style="5" bestFit="1" customWidth="1"/>
    <col min="4622" max="4622" width="5.5" style="5" bestFit="1" customWidth="1"/>
    <col min="4623" max="4625" width="4.875" style="5" bestFit="1" customWidth="1"/>
    <col min="4626" max="4626" width="5.75" style="5" bestFit="1" customWidth="1"/>
    <col min="4627" max="4629" width="4.875" style="5" bestFit="1" customWidth="1"/>
    <col min="4630" max="4630" width="5.75" style="5" bestFit="1" customWidth="1"/>
    <col min="4631" max="4864" width="9" style="5"/>
    <col min="4865" max="4865" width="16.5" style="5" customWidth="1"/>
    <col min="4866" max="4873" width="4.875" style="5" bestFit="1" customWidth="1"/>
    <col min="4874" max="4874" width="3.5" style="5" bestFit="1" customWidth="1"/>
    <col min="4875" max="4875" width="3.875" style="5" bestFit="1" customWidth="1"/>
    <col min="4876" max="4876" width="3.625" style="5" bestFit="1" customWidth="1"/>
    <col min="4877" max="4877" width="4.875" style="5" bestFit="1" customWidth="1"/>
    <col min="4878" max="4878" width="5.5" style="5" bestFit="1" customWidth="1"/>
    <col min="4879" max="4881" width="4.875" style="5" bestFit="1" customWidth="1"/>
    <col min="4882" max="4882" width="5.75" style="5" bestFit="1" customWidth="1"/>
    <col min="4883" max="4885" width="4.875" style="5" bestFit="1" customWidth="1"/>
    <col min="4886" max="4886" width="5.75" style="5" bestFit="1" customWidth="1"/>
    <col min="4887" max="5120" width="9" style="5"/>
    <col min="5121" max="5121" width="16.5" style="5" customWidth="1"/>
    <col min="5122" max="5129" width="4.875" style="5" bestFit="1" customWidth="1"/>
    <col min="5130" max="5130" width="3.5" style="5" bestFit="1" customWidth="1"/>
    <col min="5131" max="5131" width="3.875" style="5" bestFit="1" customWidth="1"/>
    <col min="5132" max="5132" width="3.625" style="5" bestFit="1" customWidth="1"/>
    <col min="5133" max="5133" width="4.875" style="5" bestFit="1" customWidth="1"/>
    <col min="5134" max="5134" width="5.5" style="5" bestFit="1" customWidth="1"/>
    <col min="5135" max="5137" width="4.875" style="5" bestFit="1" customWidth="1"/>
    <col min="5138" max="5138" width="5.75" style="5" bestFit="1" customWidth="1"/>
    <col min="5139" max="5141" width="4.875" style="5" bestFit="1" customWidth="1"/>
    <col min="5142" max="5142" width="5.75" style="5" bestFit="1" customWidth="1"/>
    <col min="5143" max="5376" width="9" style="5"/>
    <col min="5377" max="5377" width="16.5" style="5" customWidth="1"/>
    <col min="5378" max="5385" width="4.875" style="5" bestFit="1" customWidth="1"/>
    <col min="5386" max="5386" width="3.5" style="5" bestFit="1" customWidth="1"/>
    <col min="5387" max="5387" width="3.875" style="5" bestFit="1" customWidth="1"/>
    <col min="5388" max="5388" width="3.625" style="5" bestFit="1" customWidth="1"/>
    <col min="5389" max="5389" width="4.875" style="5" bestFit="1" customWidth="1"/>
    <col min="5390" max="5390" width="5.5" style="5" bestFit="1" customWidth="1"/>
    <col min="5391" max="5393" width="4.875" style="5" bestFit="1" customWidth="1"/>
    <col min="5394" max="5394" width="5.75" style="5" bestFit="1" customWidth="1"/>
    <col min="5395" max="5397" width="4.875" style="5" bestFit="1" customWidth="1"/>
    <col min="5398" max="5398" width="5.75" style="5" bestFit="1" customWidth="1"/>
    <col min="5399" max="5632" width="9" style="5"/>
    <col min="5633" max="5633" width="16.5" style="5" customWidth="1"/>
    <col min="5634" max="5641" width="4.875" style="5" bestFit="1" customWidth="1"/>
    <col min="5642" max="5642" width="3.5" style="5" bestFit="1" customWidth="1"/>
    <col min="5643" max="5643" width="3.875" style="5" bestFit="1" customWidth="1"/>
    <col min="5644" max="5644" width="3.625" style="5" bestFit="1" customWidth="1"/>
    <col min="5645" max="5645" width="4.875" style="5" bestFit="1" customWidth="1"/>
    <col min="5646" max="5646" width="5.5" style="5" bestFit="1" customWidth="1"/>
    <col min="5647" max="5649" width="4.875" style="5" bestFit="1" customWidth="1"/>
    <col min="5650" max="5650" width="5.75" style="5" bestFit="1" customWidth="1"/>
    <col min="5651" max="5653" width="4.875" style="5" bestFit="1" customWidth="1"/>
    <col min="5654" max="5654" width="5.75" style="5" bestFit="1" customWidth="1"/>
    <col min="5655" max="5888" width="9" style="5"/>
    <col min="5889" max="5889" width="16.5" style="5" customWidth="1"/>
    <col min="5890" max="5897" width="4.875" style="5" bestFit="1" customWidth="1"/>
    <col min="5898" max="5898" width="3.5" style="5" bestFit="1" customWidth="1"/>
    <col min="5899" max="5899" width="3.875" style="5" bestFit="1" customWidth="1"/>
    <col min="5900" max="5900" width="3.625" style="5" bestFit="1" customWidth="1"/>
    <col min="5901" max="5901" width="4.875" style="5" bestFit="1" customWidth="1"/>
    <col min="5902" max="5902" width="5.5" style="5" bestFit="1" customWidth="1"/>
    <col min="5903" max="5905" width="4.875" style="5" bestFit="1" customWidth="1"/>
    <col min="5906" max="5906" width="5.75" style="5" bestFit="1" customWidth="1"/>
    <col min="5907" max="5909" width="4.875" style="5" bestFit="1" customWidth="1"/>
    <col min="5910" max="5910" width="5.75" style="5" bestFit="1" customWidth="1"/>
    <col min="5911" max="6144" width="9" style="5"/>
    <col min="6145" max="6145" width="16.5" style="5" customWidth="1"/>
    <col min="6146" max="6153" width="4.875" style="5" bestFit="1" customWidth="1"/>
    <col min="6154" max="6154" width="3.5" style="5" bestFit="1" customWidth="1"/>
    <col min="6155" max="6155" width="3.875" style="5" bestFit="1" customWidth="1"/>
    <col min="6156" max="6156" width="3.625" style="5" bestFit="1" customWidth="1"/>
    <col min="6157" max="6157" width="4.875" style="5" bestFit="1" customWidth="1"/>
    <col min="6158" max="6158" width="5.5" style="5" bestFit="1" customWidth="1"/>
    <col min="6159" max="6161" width="4.875" style="5" bestFit="1" customWidth="1"/>
    <col min="6162" max="6162" width="5.75" style="5" bestFit="1" customWidth="1"/>
    <col min="6163" max="6165" width="4.875" style="5" bestFit="1" customWidth="1"/>
    <col min="6166" max="6166" width="5.75" style="5" bestFit="1" customWidth="1"/>
    <col min="6167" max="6400" width="9" style="5"/>
    <col min="6401" max="6401" width="16.5" style="5" customWidth="1"/>
    <col min="6402" max="6409" width="4.875" style="5" bestFit="1" customWidth="1"/>
    <col min="6410" max="6410" width="3.5" style="5" bestFit="1" customWidth="1"/>
    <col min="6411" max="6411" width="3.875" style="5" bestFit="1" customWidth="1"/>
    <col min="6412" max="6412" width="3.625" style="5" bestFit="1" customWidth="1"/>
    <col min="6413" max="6413" width="4.875" style="5" bestFit="1" customWidth="1"/>
    <col min="6414" max="6414" width="5.5" style="5" bestFit="1" customWidth="1"/>
    <col min="6415" max="6417" width="4.875" style="5" bestFit="1" customWidth="1"/>
    <col min="6418" max="6418" width="5.75" style="5" bestFit="1" customWidth="1"/>
    <col min="6419" max="6421" width="4.875" style="5" bestFit="1" customWidth="1"/>
    <col min="6422" max="6422" width="5.75" style="5" bestFit="1" customWidth="1"/>
    <col min="6423" max="6656" width="9" style="5"/>
    <col min="6657" max="6657" width="16.5" style="5" customWidth="1"/>
    <col min="6658" max="6665" width="4.875" style="5" bestFit="1" customWidth="1"/>
    <col min="6666" max="6666" width="3.5" style="5" bestFit="1" customWidth="1"/>
    <col min="6667" max="6667" width="3.875" style="5" bestFit="1" customWidth="1"/>
    <col min="6668" max="6668" width="3.625" style="5" bestFit="1" customWidth="1"/>
    <col min="6669" max="6669" width="4.875" style="5" bestFit="1" customWidth="1"/>
    <col min="6670" max="6670" width="5.5" style="5" bestFit="1" customWidth="1"/>
    <col min="6671" max="6673" width="4.875" style="5" bestFit="1" customWidth="1"/>
    <col min="6674" max="6674" width="5.75" style="5" bestFit="1" customWidth="1"/>
    <col min="6675" max="6677" width="4.875" style="5" bestFit="1" customWidth="1"/>
    <col min="6678" max="6678" width="5.75" style="5" bestFit="1" customWidth="1"/>
    <col min="6679" max="6912" width="9" style="5"/>
    <col min="6913" max="6913" width="16.5" style="5" customWidth="1"/>
    <col min="6914" max="6921" width="4.875" style="5" bestFit="1" customWidth="1"/>
    <col min="6922" max="6922" width="3.5" style="5" bestFit="1" customWidth="1"/>
    <col min="6923" max="6923" width="3.875" style="5" bestFit="1" customWidth="1"/>
    <col min="6924" max="6924" width="3.625" style="5" bestFit="1" customWidth="1"/>
    <col min="6925" max="6925" width="4.875" style="5" bestFit="1" customWidth="1"/>
    <col min="6926" max="6926" width="5.5" style="5" bestFit="1" customWidth="1"/>
    <col min="6927" max="6929" width="4.875" style="5" bestFit="1" customWidth="1"/>
    <col min="6930" max="6930" width="5.75" style="5" bestFit="1" customWidth="1"/>
    <col min="6931" max="6933" width="4.875" style="5" bestFit="1" customWidth="1"/>
    <col min="6934" max="6934" width="5.75" style="5" bestFit="1" customWidth="1"/>
    <col min="6935" max="7168" width="9" style="5"/>
    <col min="7169" max="7169" width="16.5" style="5" customWidth="1"/>
    <col min="7170" max="7177" width="4.875" style="5" bestFit="1" customWidth="1"/>
    <col min="7178" max="7178" width="3.5" style="5" bestFit="1" customWidth="1"/>
    <col min="7179" max="7179" width="3.875" style="5" bestFit="1" customWidth="1"/>
    <col min="7180" max="7180" width="3.625" style="5" bestFit="1" customWidth="1"/>
    <col min="7181" max="7181" width="4.875" style="5" bestFit="1" customWidth="1"/>
    <col min="7182" max="7182" width="5.5" style="5" bestFit="1" customWidth="1"/>
    <col min="7183" max="7185" width="4.875" style="5" bestFit="1" customWidth="1"/>
    <col min="7186" max="7186" width="5.75" style="5" bestFit="1" customWidth="1"/>
    <col min="7187" max="7189" width="4.875" style="5" bestFit="1" customWidth="1"/>
    <col min="7190" max="7190" width="5.75" style="5" bestFit="1" customWidth="1"/>
    <col min="7191" max="7424" width="9" style="5"/>
    <col min="7425" max="7425" width="16.5" style="5" customWidth="1"/>
    <col min="7426" max="7433" width="4.875" style="5" bestFit="1" customWidth="1"/>
    <col min="7434" max="7434" width="3.5" style="5" bestFit="1" customWidth="1"/>
    <col min="7435" max="7435" width="3.875" style="5" bestFit="1" customWidth="1"/>
    <col min="7436" max="7436" width="3.625" style="5" bestFit="1" customWidth="1"/>
    <col min="7437" max="7437" width="4.875" style="5" bestFit="1" customWidth="1"/>
    <col min="7438" max="7438" width="5.5" style="5" bestFit="1" customWidth="1"/>
    <col min="7439" max="7441" width="4.875" style="5" bestFit="1" customWidth="1"/>
    <col min="7442" max="7442" width="5.75" style="5" bestFit="1" customWidth="1"/>
    <col min="7443" max="7445" width="4.875" style="5" bestFit="1" customWidth="1"/>
    <col min="7446" max="7446" width="5.75" style="5" bestFit="1" customWidth="1"/>
    <col min="7447" max="7680" width="9" style="5"/>
    <col min="7681" max="7681" width="16.5" style="5" customWidth="1"/>
    <col min="7682" max="7689" width="4.875" style="5" bestFit="1" customWidth="1"/>
    <col min="7690" max="7690" width="3.5" style="5" bestFit="1" customWidth="1"/>
    <col min="7691" max="7691" width="3.875" style="5" bestFit="1" customWidth="1"/>
    <col min="7692" max="7692" width="3.625" style="5" bestFit="1" customWidth="1"/>
    <col min="7693" max="7693" width="4.875" style="5" bestFit="1" customWidth="1"/>
    <col min="7694" max="7694" width="5.5" style="5" bestFit="1" customWidth="1"/>
    <col min="7695" max="7697" width="4.875" style="5" bestFit="1" customWidth="1"/>
    <col min="7698" max="7698" width="5.75" style="5" bestFit="1" customWidth="1"/>
    <col min="7699" max="7701" width="4.875" style="5" bestFit="1" customWidth="1"/>
    <col min="7702" max="7702" width="5.75" style="5" bestFit="1" customWidth="1"/>
    <col min="7703" max="7936" width="9" style="5"/>
    <col min="7937" max="7937" width="16.5" style="5" customWidth="1"/>
    <col min="7938" max="7945" width="4.875" style="5" bestFit="1" customWidth="1"/>
    <col min="7946" max="7946" width="3.5" style="5" bestFit="1" customWidth="1"/>
    <col min="7947" max="7947" width="3.875" style="5" bestFit="1" customWidth="1"/>
    <col min="7948" max="7948" width="3.625" style="5" bestFit="1" customWidth="1"/>
    <col min="7949" max="7949" width="4.875" style="5" bestFit="1" customWidth="1"/>
    <col min="7950" max="7950" width="5.5" style="5" bestFit="1" customWidth="1"/>
    <col min="7951" max="7953" width="4.875" style="5" bestFit="1" customWidth="1"/>
    <col min="7954" max="7954" width="5.75" style="5" bestFit="1" customWidth="1"/>
    <col min="7955" max="7957" width="4.875" style="5" bestFit="1" customWidth="1"/>
    <col min="7958" max="7958" width="5.75" style="5" bestFit="1" customWidth="1"/>
    <col min="7959" max="8192" width="9" style="5"/>
    <col min="8193" max="8193" width="16.5" style="5" customWidth="1"/>
    <col min="8194" max="8201" width="4.875" style="5" bestFit="1" customWidth="1"/>
    <col min="8202" max="8202" width="3.5" style="5" bestFit="1" customWidth="1"/>
    <col min="8203" max="8203" width="3.875" style="5" bestFit="1" customWidth="1"/>
    <col min="8204" max="8204" width="3.625" style="5" bestFit="1" customWidth="1"/>
    <col min="8205" max="8205" width="4.875" style="5" bestFit="1" customWidth="1"/>
    <col min="8206" max="8206" width="5.5" style="5" bestFit="1" customWidth="1"/>
    <col min="8207" max="8209" width="4.875" style="5" bestFit="1" customWidth="1"/>
    <col min="8210" max="8210" width="5.75" style="5" bestFit="1" customWidth="1"/>
    <col min="8211" max="8213" width="4.875" style="5" bestFit="1" customWidth="1"/>
    <col min="8214" max="8214" width="5.75" style="5" bestFit="1" customWidth="1"/>
    <col min="8215" max="8448" width="9" style="5"/>
    <col min="8449" max="8449" width="16.5" style="5" customWidth="1"/>
    <col min="8450" max="8457" width="4.875" style="5" bestFit="1" customWidth="1"/>
    <col min="8458" max="8458" width="3.5" style="5" bestFit="1" customWidth="1"/>
    <col min="8459" max="8459" width="3.875" style="5" bestFit="1" customWidth="1"/>
    <col min="8460" max="8460" width="3.625" style="5" bestFit="1" customWidth="1"/>
    <col min="8461" max="8461" width="4.875" style="5" bestFit="1" customWidth="1"/>
    <col min="8462" max="8462" width="5.5" style="5" bestFit="1" customWidth="1"/>
    <col min="8463" max="8465" width="4.875" style="5" bestFit="1" customWidth="1"/>
    <col min="8466" max="8466" width="5.75" style="5" bestFit="1" customWidth="1"/>
    <col min="8467" max="8469" width="4.875" style="5" bestFit="1" customWidth="1"/>
    <col min="8470" max="8470" width="5.75" style="5" bestFit="1" customWidth="1"/>
    <col min="8471" max="8704" width="9" style="5"/>
    <col min="8705" max="8705" width="16.5" style="5" customWidth="1"/>
    <col min="8706" max="8713" width="4.875" style="5" bestFit="1" customWidth="1"/>
    <col min="8714" max="8714" width="3.5" style="5" bestFit="1" customWidth="1"/>
    <col min="8715" max="8715" width="3.875" style="5" bestFit="1" customWidth="1"/>
    <col min="8716" max="8716" width="3.625" style="5" bestFit="1" customWidth="1"/>
    <col min="8717" max="8717" width="4.875" style="5" bestFit="1" customWidth="1"/>
    <col min="8718" max="8718" width="5.5" style="5" bestFit="1" customWidth="1"/>
    <col min="8719" max="8721" width="4.875" style="5" bestFit="1" customWidth="1"/>
    <col min="8722" max="8722" width="5.75" style="5" bestFit="1" customWidth="1"/>
    <col min="8723" max="8725" width="4.875" style="5" bestFit="1" customWidth="1"/>
    <col min="8726" max="8726" width="5.75" style="5" bestFit="1" customWidth="1"/>
    <col min="8727" max="8960" width="9" style="5"/>
    <col min="8961" max="8961" width="16.5" style="5" customWidth="1"/>
    <col min="8962" max="8969" width="4.875" style="5" bestFit="1" customWidth="1"/>
    <col min="8970" max="8970" width="3.5" style="5" bestFit="1" customWidth="1"/>
    <col min="8971" max="8971" width="3.875" style="5" bestFit="1" customWidth="1"/>
    <col min="8972" max="8972" width="3.625" style="5" bestFit="1" customWidth="1"/>
    <col min="8973" max="8973" width="4.875" style="5" bestFit="1" customWidth="1"/>
    <col min="8974" max="8974" width="5.5" style="5" bestFit="1" customWidth="1"/>
    <col min="8975" max="8977" width="4.875" style="5" bestFit="1" customWidth="1"/>
    <col min="8978" max="8978" width="5.75" style="5" bestFit="1" customWidth="1"/>
    <col min="8979" max="8981" width="4.875" style="5" bestFit="1" customWidth="1"/>
    <col min="8982" max="8982" width="5.75" style="5" bestFit="1" customWidth="1"/>
    <col min="8983" max="9216" width="9" style="5"/>
    <col min="9217" max="9217" width="16.5" style="5" customWidth="1"/>
    <col min="9218" max="9225" width="4.875" style="5" bestFit="1" customWidth="1"/>
    <col min="9226" max="9226" width="3.5" style="5" bestFit="1" customWidth="1"/>
    <col min="9227" max="9227" width="3.875" style="5" bestFit="1" customWidth="1"/>
    <col min="9228" max="9228" width="3.625" style="5" bestFit="1" customWidth="1"/>
    <col min="9229" max="9229" width="4.875" style="5" bestFit="1" customWidth="1"/>
    <col min="9230" max="9230" width="5.5" style="5" bestFit="1" customWidth="1"/>
    <col min="9231" max="9233" width="4.875" style="5" bestFit="1" customWidth="1"/>
    <col min="9234" max="9234" width="5.75" style="5" bestFit="1" customWidth="1"/>
    <col min="9235" max="9237" width="4.875" style="5" bestFit="1" customWidth="1"/>
    <col min="9238" max="9238" width="5.75" style="5" bestFit="1" customWidth="1"/>
    <col min="9239" max="9472" width="9" style="5"/>
    <col min="9473" max="9473" width="16.5" style="5" customWidth="1"/>
    <col min="9474" max="9481" width="4.875" style="5" bestFit="1" customWidth="1"/>
    <col min="9482" max="9482" width="3.5" style="5" bestFit="1" customWidth="1"/>
    <col min="9483" max="9483" width="3.875" style="5" bestFit="1" customWidth="1"/>
    <col min="9484" max="9484" width="3.625" style="5" bestFit="1" customWidth="1"/>
    <col min="9485" max="9485" width="4.875" style="5" bestFit="1" customWidth="1"/>
    <col min="9486" max="9486" width="5.5" style="5" bestFit="1" customWidth="1"/>
    <col min="9487" max="9489" width="4.875" style="5" bestFit="1" customWidth="1"/>
    <col min="9490" max="9490" width="5.75" style="5" bestFit="1" customWidth="1"/>
    <col min="9491" max="9493" width="4.875" style="5" bestFit="1" customWidth="1"/>
    <col min="9494" max="9494" width="5.75" style="5" bestFit="1" customWidth="1"/>
    <col min="9495" max="9728" width="9" style="5"/>
    <col min="9729" max="9729" width="16.5" style="5" customWidth="1"/>
    <col min="9730" max="9737" width="4.875" style="5" bestFit="1" customWidth="1"/>
    <col min="9738" max="9738" width="3.5" style="5" bestFit="1" customWidth="1"/>
    <col min="9739" max="9739" width="3.875" style="5" bestFit="1" customWidth="1"/>
    <col min="9740" max="9740" width="3.625" style="5" bestFit="1" customWidth="1"/>
    <col min="9741" max="9741" width="4.875" style="5" bestFit="1" customWidth="1"/>
    <col min="9742" max="9742" width="5.5" style="5" bestFit="1" customWidth="1"/>
    <col min="9743" max="9745" width="4.875" style="5" bestFit="1" customWidth="1"/>
    <col min="9746" max="9746" width="5.75" style="5" bestFit="1" customWidth="1"/>
    <col min="9747" max="9749" width="4.875" style="5" bestFit="1" customWidth="1"/>
    <col min="9750" max="9750" width="5.75" style="5" bestFit="1" customWidth="1"/>
    <col min="9751" max="9984" width="9" style="5"/>
    <col min="9985" max="9985" width="16.5" style="5" customWidth="1"/>
    <col min="9986" max="9993" width="4.875" style="5" bestFit="1" customWidth="1"/>
    <col min="9994" max="9994" width="3.5" style="5" bestFit="1" customWidth="1"/>
    <col min="9995" max="9995" width="3.875" style="5" bestFit="1" customWidth="1"/>
    <col min="9996" max="9996" width="3.625" style="5" bestFit="1" customWidth="1"/>
    <col min="9997" max="9997" width="4.875" style="5" bestFit="1" customWidth="1"/>
    <col min="9998" max="9998" width="5.5" style="5" bestFit="1" customWidth="1"/>
    <col min="9999" max="10001" width="4.875" style="5" bestFit="1" customWidth="1"/>
    <col min="10002" max="10002" width="5.75" style="5" bestFit="1" customWidth="1"/>
    <col min="10003" max="10005" width="4.875" style="5" bestFit="1" customWidth="1"/>
    <col min="10006" max="10006" width="5.75" style="5" bestFit="1" customWidth="1"/>
    <col min="10007" max="10240" width="9" style="5"/>
    <col min="10241" max="10241" width="16.5" style="5" customWidth="1"/>
    <col min="10242" max="10249" width="4.875" style="5" bestFit="1" customWidth="1"/>
    <col min="10250" max="10250" width="3.5" style="5" bestFit="1" customWidth="1"/>
    <col min="10251" max="10251" width="3.875" style="5" bestFit="1" customWidth="1"/>
    <col min="10252" max="10252" width="3.625" style="5" bestFit="1" customWidth="1"/>
    <col min="10253" max="10253" width="4.875" style="5" bestFit="1" customWidth="1"/>
    <col min="10254" max="10254" width="5.5" style="5" bestFit="1" customWidth="1"/>
    <col min="10255" max="10257" width="4.875" style="5" bestFit="1" customWidth="1"/>
    <col min="10258" max="10258" width="5.75" style="5" bestFit="1" customWidth="1"/>
    <col min="10259" max="10261" width="4.875" style="5" bestFit="1" customWidth="1"/>
    <col min="10262" max="10262" width="5.75" style="5" bestFit="1" customWidth="1"/>
    <col min="10263" max="10496" width="9" style="5"/>
    <col min="10497" max="10497" width="16.5" style="5" customWidth="1"/>
    <col min="10498" max="10505" width="4.875" style="5" bestFit="1" customWidth="1"/>
    <col min="10506" max="10506" width="3.5" style="5" bestFit="1" customWidth="1"/>
    <col min="10507" max="10507" width="3.875" style="5" bestFit="1" customWidth="1"/>
    <col min="10508" max="10508" width="3.625" style="5" bestFit="1" customWidth="1"/>
    <col min="10509" max="10509" width="4.875" style="5" bestFit="1" customWidth="1"/>
    <col min="10510" max="10510" width="5.5" style="5" bestFit="1" customWidth="1"/>
    <col min="10511" max="10513" width="4.875" style="5" bestFit="1" customWidth="1"/>
    <col min="10514" max="10514" width="5.75" style="5" bestFit="1" customWidth="1"/>
    <col min="10515" max="10517" width="4.875" style="5" bestFit="1" customWidth="1"/>
    <col min="10518" max="10518" width="5.75" style="5" bestFit="1" customWidth="1"/>
    <col min="10519" max="10752" width="9" style="5"/>
    <col min="10753" max="10753" width="16.5" style="5" customWidth="1"/>
    <col min="10754" max="10761" width="4.875" style="5" bestFit="1" customWidth="1"/>
    <col min="10762" max="10762" width="3.5" style="5" bestFit="1" customWidth="1"/>
    <col min="10763" max="10763" width="3.875" style="5" bestFit="1" customWidth="1"/>
    <col min="10764" max="10764" width="3.625" style="5" bestFit="1" customWidth="1"/>
    <col min="10765" max="10765" width="4.875" style="5" bestFit="1" customWidth="1"/>
    <col min="10766" max="10766" width="5.5" style="5" bestFit="1" customWidth="1"/>
    <col min="10767" max="10769" width="4.875" style="5" bestFit="1" customWidth="1"/>
    <col min="10770" max="10770" width="5.75" style="5" bestFit="1" customWidth="1"/>
    <col min="10771" max="10773" width="4.875" style="5" bestFit="1" customWidth="1"/>
    <col min="10774" max="10774" width="5.75" style="5" bestFit="1" customWidth="1"/>
    <col min="10775" max="11008" width="9" style="5"/>
    <col min="11009" max="11009" width="16.5" style="5" customWidth="1"/>
    <col min="11010" max="11017" width="4.875" style="5" bestFit="1" customWidth="1"/>
    <col min="11018" max="11018" width="3.5" style="5" bestFit="1" customWidth="1"/>
    <col min="11019" max="11019" width="3.875" style="5" bestFit="1" customWidth="1"/>
    <col min="11020" max="11020" width="3.625" style="5" bestFit="1" customWidth="1"/>
    <col min="11021" max="11021" width="4.875" style="5" bestFit="1" customWidth="1"/>
    <col min="11022" max="11022" width="5.5" style="5" bestFit="1" customWidth="1"/>
    <col min="11023" max="11025" width="4.875" style="5" bestFit="1" customWidth="1"/>
    <col min="11026" max="11026" width="5.75" style="5" bestFit="1" customWidth="1"/>
    <col min="11027" max="11029" width="4.875" style="5" bestFit="1" customWidth="1"/>
    <col min="11030" max="11030" width="5.75" style="5" bestFit="1" customWidth="1"/>
    <col min="11031" max="11264" width="9" style="5"/>
    <col min="11265" max="11265" width="16.5" style="5" customWidth="1"/>
    <col min="11266" max="11273" width="4.875" style="5" bestFit="1" customWidth="1"/>
    <col min="11274" max="11274" width="3.5" style="5" bestFit="1" customWidth="1"/>
    <col min="11275" max="11275" width="3.875" style="5" bestFit="1" customWidth="1"/>
    <col min="11276" max="11276" width="3.625" style="5" bestFit="1" customWidth="1"/>
    <col min="11277" max="11277" width="4.875" style="5" bestFit="1" customWidth="1"/>
    <col min="11278" max="11278" width="5.5" style="5" bestFit="1" customWidth="1"/>
    <col min="11279" max="11281" width="4.875" style="5" bestFit="1" customWidth="1"/>
    <col min="11282" max="11282" width="5.75" style="5" bestFit="1" customWidth="1"/>
    <col min="11283" max="11285" width="4.875" style="5" bestFit="1" customWidth="1"/>
    <col min="11286" max="11286" width="5.75" style="5" bestFit="1" customWidth="1"/>
    <col min="11287" max="11520" width="9" style="5"/>
    <col min="11521" max="11521" width="16.5" style="5" customWidth="1"/>
    <col min="11522" max="11529" width="4.875" style="5" bestFit="1" customWidth="1"/>
    <col min="11530" max="11530" width="3.5" style="5" bestFit="1" customWidth="1"/>
    <col min="11531" max="11531" width="3.875" style="5" bestFit="1" customWidth="1"/>
    <col min="11532" max="11532" width="3.625" style="5" bestFit="1" customWidth="1"/>
    <col min="11533" max="11533" width="4.875" style="5" bestFit="1" customWidth="1"/>
    <col min="11534" max="11534" width="5.5" style="5" bestFit="1" customWidth="1"/>
    <col min="11535" max="11537" width="4.875" style="5" bestFit="1" customWidth="1"/>
    <col min="11538" max="11538" width="5.75" style="5" bestFit="1" customWidth="1"/>
    <col min="11539" max="11541" width="4.875" style="5" bestFit="1" customWidth="1"/>
    <col min="11542" max="11542" width="5.75" style="5" bestFit="1" customWidth="1"/>
    <col min="11543" max="11776" width="9" style="5"/>
    <col min="11777" max="11777" width="16.5" style="5" customWidth="1"/>
    <col min="11778" max="11785" width="4.875" style="5" bestFit="1" customWidth="1"/>
    <col min="11786" max="11786" width="3.5" style="5" bestFit="1" customWidth="1"/>
    <col min="11787" max="11787" width="3.875" style="5" bestFit="1" customWidth="1"/>
    <col min="11788" max="11788" width="3.625" style="5" bestFit="1" customWidth="1"/>
    <col min="11789" max="11789" width="4.875" style="5" bestFit="1" customWidth="1"/>
    <col min="11790" max="11790" width="5.5" style="5" bestFit="1" customWidth="1"/>
    <col min="11791" max="11793" width="4.875" style="5" bestFit="1" customWidth="1"/>
    <col min="11794" max="11794" width="5.75" style="5" bestFit="1" customWidth="1"/>
    <col min="11795" max="11797" width="4.875" style="5" bestFit="1" customWidth="1"/>
    <col min="11798" max="11798" width="5.75" style="5" bestFit="1" customWidth="1"/>
    <col min="11799" max="12032" width="9" style="5"/>
    <col min="12033" max="12033" width="16.5" style="5" customWidth="1"/>
    <col min="12034" max="12041" width="4.875" style="5" bestFit="1" customWidth="1"/>
    <col min="12042" max="12042" width="3.5" style="5" bestFit="1" customWidth="1"/>
    <col min="12043" max="12043" width="3.875" style="5" bestFit="1" customWidth="1"/>
    <col min="12044" max="12044" width="3.625" style="5" bestFit="1" customWidth="1"/>
    <col min="12045" max="12045" width="4.875" style="5" bestFit="1" customWidth="1"/>
    <col min="12046" max="12046" width="5.5" style="5" bestFit="1" customWidth="1"/>
    <col min="12047" max="12049" width="4.875" style="5" bestFit="1" customWidth="1"/>
    <col min="12050" max="12050" width="5.75" style="5" bestFit="1" customWidth="1"/>
    <col min="12051" max="12053" width="4.875" style="5" bestFit="1" customWidth="1"/>
    <col min="12054" max="12054" width="5.75" style="5" bestFit="1" customWidth="1"/>
    <col min="12055" max="12288" width="9" style="5"/>
    <col min="12289" max="12289" width="16.5" style="5" customWidth="1"/>
    <col min="12290" max="12297" width="4.875" style="5" bestFit="1" customWidth="1"/>
    <col min="12298" max="12298" width="3.5" style="5" bestFit="1" customWidth="1"/>
    <col min="12299" max="12299" width="3.875" style="5" bestFit="1" customWidth="1"/>
    <col min="12300" max="12300" width="3.625" style="5" bestFit="1" customWidth="1"/>
    <col min="12301" max="12301" width="4.875" style="5" bestFit="1" customWidth="1"/>
    <col min="12302" max="12302" width="5.5" style="5" bestFit="1" customWidth="1"/>
    <col min="12303" max="12305" width="4.875" style="5" bestFit="1" customWidth="1"/>
    <col min="12306" max="12306" width="5.75" style="5" bestFit="1" customWidth="1"/>
    <col min="12307" max="12309" width="4.875" style="5" bestFit="1" customWidth="1"/>
    <col min="12310" max="12310" width="5.75" style="5" bestFit="1" customWidth="1"/>
    <col min="12311" max="12544" width="9" style="5"/>
    <col min="12545" max="12545" width="16.5" style="5" customWidth="1"/>
    <col min="12546" max="12553" width="4.875" style="5" bestFit="1" customWidth="1"/>
    <col min="12554" max="12554" width="3.5" style="5" bestFit="1" customWidth="1"/>
    <col min="12555" max="12555" width="3.875" style="5" bestFit="1" customWidth="1"/>
    <col min="12556" max="12556" width="3.625" style="5" bestFit="1" customWidth="1"/>
    <col min="12557" max="12557" width="4.875" style="5" bestFit="1" customWidth="1"/>
    <col min="12558" max="12558" width="5.5" style="5" bestFit="1" customWidth="1"/>
    <col min="12559" max="12561" width="4.875" style="5" bestFit="1" customWidth="1"/>
    <col min="12562" max="12562" width="5.75" style="5" bestFit="1" customWidth="1"/>
    <col min="12563" max="12565" width="4.875" style="5" bestFit="1" customWidth="1"/>
    <col min="12566" max="12566" width="5.75" style="5" bestFit="1" customWidth="1"/>
    <col min="12567" max="12800" width="9" style="5"/>
    <col min="12801" max="12801" width="16.5" style="5" customWidth="1"/>
    <col min="12802" max="12809" width="4.875" style="5" bestFit="1" customWidth="1"/>
    <col min="12810" max="12810" width="3.5" style="5" bestFit="1" customWidth="1"/>
    <col min="12811" max="12811" width="3.875" style="5" bestFit="1" customWidth="1"/>
    <col min="12812" max="12812" width="3.625" style="5" bestFit="1" customWidth="1"/>
    <col min="12813" max="12813" width="4.875" style="5" bestFit="1" customWidth="1"/>
    <col min="12814" max="12814" width="5.5" style="5" bestFit="1" customWidth="1"/>
    <col min="12815" max="12817" width="4.875" style="5" bestFit="1" customWidth="1"/>
    <col min="12818" max="12818" width="5.75" style="5" bestFit="1" customWidth="1"/>
    <col min="12819" max="12821" width="4.875" style="5" bestFit="1" customWidth="1"/>
    <col min="12822" max="12822" width="5.75" style="5" bestFit="1" customWidth="1"/>
    <col min="12823" max="13056" width="9" style="5"/>
    <col min="13057" max="13057" width="16.5" style="5" customWidth="1"/>
    <col min="13058" max="13065" width="4.875" style="5" bestFit="1" customWidth="1"/>
    <col min="13066" max="13066" width="3.5" style="5" bestFit="1" customWidth="1"/>
    <col min="13067" max="13067" width="3.875" style="5" bestFit="1" customWidth="1"/>
    <col min="13068" max="13068" width="3.625" style="5" bestFit="1" customWidth="1"/>
    <col min="13069" max="13069" width="4.875" style="5" bestFit="1" customWidth="1"/>
    <col min="13070" max="13070" width="5.5" style="5" bestFit="1" customWidth="1"/>
    <col min="13071" max="13073" width="4.875" style="5" bestFit="1" customWidth="1"/>
    <col min="13074" max="13074" width="5.75" style="5" bestFit="1" customWidth="1"/>
    <col min="13075" max="13077" width="4.875" style="5" bestFit="1" customWidth="1"/>
    <col min="13078" max="13078" width="5.75" style="5" bestFit="1" customWidth="1"/>
    <col min="13079" max="13312" width="9" style="5"/>
    <col min="13313" max="13313" width="16.5" style="5" customWidth="1"/>
    <col min="13314" max="13321" width="4.875" style="5" bestFit="1" customWidth="1"/>
    <col min="13322" max="13322" width="3.5" style="5" bestFit="1" customWidth="1"/>
    <col min="13323" max="13323" width="3.875" style="5" bestFit="1" customWidth="1"/>
    <col min="13324" max="13324" width="3.625" style="5" bestFit="1" customWidth="1"/>
    <col min="13325" max="13325" width="4.875" style="5" bestFit="1" customWidth="1"/>
    <col min="13326" max="13326" width="5.5" style="5" bestFit="1" customWidth="1"/>
    <col min="13327" max="13329" width="4.875" style="5" bestFit="1" customWidth="1"/>
    <col min="13330" max="13330" width="5.75" style="5" bestFit="1" customWidth="1"/>
    <col min="13331" max="13333" width="4.875" style="5" bestFit="1" customWidth="1"/>
    <col min="13334" max="13334" width="5.75" style="5" bestFit="1" customWidth="1"/>
    <col min="13335" max="13568" width="9" style="5"/>
    <col min="13569" max="13569" width="16.5" style="5" customWidth="1"/>
    <col min="13570" max="13577" width="4.875" style="5" bestFit="1" customWidth="1"/>
    <col min="13578" max="13578" width="3.5" style="5" bestFit="1" customWidth="1"/>
    <col min="13579" max="13579" width="3.875" style="5" bestFit="1" customWidth="1"/>
    <col min="13580" max="13580" width="3.625" style="5" bestFit="1" customWidth="1"/>
    <col min="13581" max="13581" width="4.875" style="5" bestFit="1" customWidth="1"/>
    <col min="13582" max="13582" width="5.5" style="5" bestFit="1" customWidth="1"/>
    <col min="13583" max="13585" width="4.875" style="5" bestFit="1" customWidth="1"/>
    <col min="13586" max="13586" width="5.75" style="5" bestFit="1" customWidth="1"/>
    <col min="13587" max="13589" width="4.875" style="5" bestFit="1" customWidth="1"/>
    <col min="13590" max="13590" width="5.75" style="5" bestFit="1" customWidth="1"/>
    <col min="13591" max="13824" width="9" style="5"/>
    <col min="13825" max="13825" width="16.5" style="5" customWidth="1"/>
    <col min="13826" max="13833" width="4.875" style="5" bestFit="1" customWidth="1"/>
    <col min="13834" max="13834" width="3.5" style="5" bestFit="1" customWidth="1"/>
    <col min="13835" max="13835" width="3.875" style="5" bestFit="1" customWidth="1"/>
    <col min="13836" max="13836" width="3.625" style="5" bestFit="1" customWidth="1"/>
    <col min="13837" max="13837" width="4.875" style="5" bestFit="1" customWidth="1"/>
    <col min="13838" max="13838" width="5.5" style="5" bestFit="1" customWidth="1"/>
    <col min="13839" max="13841" width="4.875" style="5" bestFit="1" customWidth="1"/>
    <col min="13842" max="13842" width="5.75" style="5" bestFit="1" customWidth="1"/>
    <col min="13843" max="13845" width="4.875" style="5" bestFit="1" customWidth="1"/>
    <col min="13846" max="13846" width="5.75" style="5" bestFit="1" customWidth="1"/>
    <col min="13847" max="14080" width="9" style="5"/>
    <col min="14081" max="14081" width="16.5" style="5" customWidth="1"/>
    <col min="14082" max="14089" width="4.875" style="5" bestFit="1" customWidth="1"/>
    <col min="14090" max="14090" width="3.5" style="5" bestFit="1" customWidth="1"/>
    <col min="14091" max="14091" width="3.875" style="5" bestFit="1" customWidth="1"/>
    <col min="14092" max="14092" width="3.625" style="5" bestFit="1" customWidth="1"/>
    <col min="14093" max="14093" width="4.875" style="5" bestFit="1" customWidth="1"/>
    <col min="14094" max="14094" width="5.5" style="5" bestFit="1" customWidth="1"/>
    <col min="14095" max="14097" width="4.875" style="5" bestFit="1" customWidth="1"/>
    <col min="14098" max="14098" width="5.75" style="5" bestFit="1" customWidth="1"/>
    <col min="14099" max="14101" width="4.875" style="5" bestFit="1" customWidth="1"/>
    <col min="14102" max="14102" width="5.75" style="5" bestFit="1" customWidth="1"/>
    <col min="14103" max="14336" width="9" style="5"/>
    <col min="14337" max="14337" width="16.5" style="5" customWidth="1"/>
    <col min="14338" max="14345" width="4.875" style="5" bestFit="1" customWidth="1"/>
    <col min="14346" max="14346" width="3.5" style="5" bestFit="1" customWidth="1"/>
    <col min="14347" max="14347" width="3.875" style="5" bestFit="1" customWidth="1"/>
    <col min="14348" max="14348" width="3.625" style="5" bestFit="1" customWidth="1"/>
    <col min="14349" max="14349" width="4.875" style="5" bestFit="1" customWidth="1"/>
    <col min="14350" max="14350" width="5.5" style="5" bestFit="1" customWidth="1"/>
    <col min="14351" max="14353" width="4.875" style="5" bestFit="1" customWidth="1"/>
    <col min="14354" max="14354" width="5.75" style="5" bestFit="1" customWidth="1"/>
    <col min="14355" max="14357" width="4.875" style="5" bestFit="1" customWidth="1"/>
    <col min="14358" max="14358" width="5.75" style="5" bestFit="1" customWidth="1"/>
    <col min="14359" max="14592" width="9" style="5"/>
    <col min="14593" max="14593" width="16.5" style="5" customWidth="1"/>
    <col min="14594" max="14601" width="4.875" style="5" bestFit="1" customWidth="1"/>
    <col min="14602" max="14602" width="3.5" style="5" bestFit="1" customWidth="1"/>
    <col min="14603" max="14603" width="3.875" style="5" bestFit="1" customWidth="1"/>
    <col min="14604" max="14604" width="3.625" style="5" bestFit="1" customWidth="1"/>
    <col min="14605" max="14605" width="4.875" style="5" bestFit="1" customWidth="1"/>
    <col min="14606" max="14606" width="5.5" style="5" bestFit="1" customWidth="1"/>
    <col min="14607" max="14609" width="4.875" style="5" bestFit="1" customWidth="1"/>
    <col min="14610" max="14610" width="5.75" style="5" bestFit="1" customWidth="1"/>
    <col min="14611" max="14613" width="4.875" style="5" bestFit="1" customWidth="1"/>
    <col min="14614" max="14614" width="5.75" style="5" bestFit="1" customWidth="1"/>
    <col min="14615" max="14848" width="9" style="5"/>
    <col min="14849" max="14849" width="16.5" style="5" customWidth="1"/>
    <col min="14850" max="14857" width="4.875" style="5" bestFit="1" customWidth="1"/>
    <col min="14858" max="14858" width="3.5" style="5" bestFit="1" customWidth="1"/>
    <col min="14859" max="14859" width="3.875" style="5" bestFit="1" customWidth="1"/>
    <col min="14860" max="14860" width="3.625" style="5" bestFit="1" customWidth="1"/>
    <col min="14861" max="14861" width="4.875" style="5" bestFit="1" customWidth="1"/>
    <col min="14862" max="14862" width="5.5" style="5" bestFit="1" customWidth="1"/>
    <col min="14863" max="14865" width="4.875" style="5" bestFit="1" customWidth="1"/>
    <col min="14866" max="14866" width="5.75" style="5" bestFit="1" customWidth="1"/>
    <col min="14867" max="14869" width="4.875" style="5" bestFit="1" customWidth="1"/>
    <col min="14870" max="14870" width="5.75" style="5" bestFit="1" customWidth="1"/>
    <col min="14871" max="15104" width="9" style="5"/>
    <col min="15105" max="15105" width="16.5" style="5" customWidth="1"/>
    <col min="15106" max="15113" width="4.875" style="5" bestFit="1" customWidth="1"/>
    <col min="15114" max="15114" width="3.5" style="5" bestFit="1" customWidth="1"/>
    <col min="15115" max="15115" width="3.875" style="5" bestFit="1" customWidth="1"/>
    <col min="15116" max="15116" width="3.625" style="5" bestFit="1" customWidth="1"/>
    <col min="15117" max="15117" width="4.875" style="5" bestFit="1" customWidth="1"/>
    <col min="15118" max="15118" width="5.5" style="5" bestFit="1" customWidth="1"/>
    <col min="15119" max="15121" width="4.875" style="5" bestFit="1" customWidth="1"/>
    <col min="15122" max="15122" width="5.75" style="5" bestFit="1" customWidth="1"/>
    <col min="15123" max="15125" width="4.875" style="5" bestFit="1" customWidth="1"/>
    <col min="15126" max="15126" width="5.75" style="5" bestFit="1" customWidth="1"/>
    <col min="15127" max="15360" width="9" style="5"/>
    <col min="15361" max="15361" width="16.5" style="5" customWidth="1"/>
    <col min="15362" max="15369" width="4.875" style="5" bestFit="1" customWidth="1"/>
    <col min="15370" max="15370" width="3.5" style="5" bestFit="1" customWidth="1"/>
    <col min="15371" max="15371" width="3.875" style="5" bestFit="1" customWidth="1"/>
    <col min="15372" max="15372" width="3.625" style="5" bestFit="1" customWidth="1"/>
    <col min="15373" max="15373" width="4.875" style="5" bestFit="1" customWidth="1"/>
    <col min="15374" max="15374" width="5.5" style="5" bestFit="1" customWidth="1"/>
    <col min="15375" max="15377" width="4.875" style="5" bestFit="1" customWidth="1"/>
    <col min="15378" max="15378" width="5.75" style="5" bestFit="1" customWidth="1"/>
    <col min="15379" max="15381" width="4.875" style="5" bestFit="1" customWidth="1"/>
    <col min="15382" max="15382" width="5.75" style="5" bestFit="1" customWidth="1"/>
    <col min="15383" max="15616" width="9" style="5"/>
    <col min="15617" max="15617" width="16.5" style="5" customWidth="1"/>
    <col min="15618" max="15625" width="4.875" style="5" bestFit="1" customWidth="1"/>
    <col min="15626" max="15626" width="3.5" style="5" bestFit="1" customWidth="1"/>
    <col min="15627" max="15627" width="3.875" style="5" bestFit="1" customWidth="1"/>
    <col min="15628" max="15628" width="3.625" style="5" bestFit="1" customWidth="1"/>
    <col min="15629" max="15629" width="4.875" style="5" bestFit="1" customWidth="1"/>
    <col min="15630" max="15630" width="5.5" style="5" bestFit="1" customWidth="1"/>
    <col min="15631" max="15633" width="4.875" style="5" bestFit="1" customWidth="1"/>
    <col min="15634" max="15634" width="5.75" style="5" bestFit="1" customWidth="1"/>
    <col min="15635" max="15637" width="4.875" style="5" bestFit="1" customWidth="1"/>
    <col min="15638" max="15638" width="5.75" style="5" bestFit="1" customWidth="1"/>
    <col min="15639" max="15872" width="9" style="5"/>
    <col min="15873" max="15873" width="16.5" style="5" customWidth="1"/>
    <col min="15874" max="15881" width="4.875" style="5" bestFit="1" customWidth="1"/>
    <col min="15882" max="15882" width="3.5" style="5" bestFit="1" customWidth="1"/>
    <col min="15883" max="15883" width="3.875" style="5" bestFit="1" customWidth="1"/>
    <col min="15884" max="15884" width="3.625" style="5" bestFit="1" customWidth="1"/>
    <col min="15885" max="15885" width="4.875" style="5" bestFit="1" customWidth="1"/>
    <col min="15886" max="15886" width="5.5" style="5" bestFit="1" customWidth="1"/>
    <col min="15887" max="15889" width="4.875" style="5" bestFit="1" customWidth="1"/>
    <col min="15890" max="15890" width="5.75" style="5" bestFit="1" customWidth="1"/>
    <col min="15891" max="15893" width="4.875" style="5" bestFit="1" customWidth="1"/>
    <col min="15894" max="15894" width="5.75" style="5" bestFit="1" customWidth="1"/>
    <col min="15895" max="16128" width="9" style="5"/>
    <col min="16129" max="16129" width="16.5" style="5" customWidth="1"/>
    <col min="16130" max="16137" width="4.875" style="5" bestFit="1" customWidth="1"/>
    <col min="16138" max="16138" width="3.5" style="5" bestFit="1" customWidth="1"/>
    <col min="16139" max="16139" width="3.875" style="5" bestFit="1" customWidth="1"/>
    <col min="16140" max="16140" width="3.625" style="5" bestFit="1" customWidth="1"/>
    <col min="16141" max="16141" width="4.875" style="5" bestFit="1" customWidth="1"/>
    <col min="16142" max="16142" width="5.5" style="5" bestFit="1" customWidth="1"/>
    <col min="16143" max="16145" width="4.875" style="5" bestFit="1" customWidth="1"/>
    <col min="16146" max="16146" width="5.75" style="5" bestFit="1" customWidth="1"/>
    <col min="16147" max="16149" width="4.875" style="5" bestFit="1" customWidth="1"/>
    <col min="16150" max="16150" width="5.75" style="5" bestFit="1" customWidth="1"/>
    <col min="16151" max="16384" width="9" style="5"/>
  </cols>
  <sheetData>
    <row r="1" spans="1:23" ht="11.25" customHeight="1" x14ac:dyDescent="0.2">
      <c r="A1" s="4"/>
      <c r="B1" s="174" t="s">
        <v>106</v>
      </c>
      <c r="C1" s="175"/>
      <c r="D1" s="175"/>
      <c r="E1" s="175"/>
      <c r="F1" s="175"/>
      <c r="G1" s="175"/>
      <c r="H1" s="175"/>
      <c r="I1" s="175"/>
      <c r="J1" s="175"/>
      <c r="K1" s="175"/>
      <c r="L1" s="175"/>
      <c r="M1" s="175"/>
      <c r="N1" s="175"/>
      <c r="O1" s="175"/>
      <c r="P1" s="175"/>
      <c r="Q1" s="175"/>
      <c r="R1" s="175"/>
      <c r="S1" s="175"/>
      <c r="T1" s="175"/>
      <c r="U1" s="175"/>
      <c r="V1" s="175"/>
      <c r="W1" s="176"/>
    </row>
    <row r="2" spans="1:23" x14ac:dyDescent="0.2">
      <c r="A2" s="6"/>
      <c r="B2" s="7" t="s">
        <v>32</v>
      </c>
      <c r="C2" s="7" t="s">
        <v>33</v>
      </c>
      <c r="D2" s="7" t="s">
        <v>34</v>
      </c>
      <c r="E2" s="7" t="s">
        <v>35</v>
      </c>
      <c r="F2" s="7" t="s">
        <v>36</v>
      </c>
      <c r="G2" s="7" t="s">
        <v>37</v>
      </c>
      <c r="H2" s="8" t="s">
        <v>38</v>
      </c>
      <c r="I2" s="7" t="s">
        <v>39</v>
      </c>
      <c r="J2" s="7" t="s">
        <v>40</v>
      </c>
      <c r="K2" s="7" t="s">
        <v>41</v>
      </c>
      <c r="L2" s="7" t="s">
        <v>42</v>
      </c>
      <c r="M2" s="7" t="s">
        <v>43</v>
      </c>
      <c r="N2" s="7" t="s">
        <v>44</v>
      </c>
      <c r="O2" s="7" t="s">
        <v>45</v>
      </c>
      <c r="P2" s="7" t="s">
        <v>46</v>
      </c>
      <c r="Q2" s="7" t="s">
        <v>47</v>
      </c>
      <c r="R2" s="7" t="s">
        <v>48</v>
      </c>
      <c r="S2" s="7" t="s">
        <v>49</v>
      </c>
      <c r="T2" s="7" t="s">
        <v>50</v>
      </c>
      <c r="U2" s="7" t="s">
        <v>51</v>
      </c>
      <c r="V2" s="7" t="s">
        <v>52</v>
      </c>
      <c r="W2" s="7" t="s">
        <v>105</v>
      </c>
    </row>
    <row r="3" spans="1:23" x14ac:dyDescent="0.2">
      <c r="A3" s="9" t="s">
        <v>16</v>
      </c>
      <c r="B3" s="55">
        <v>1852</v>
      </c>
      <c r="C3" s="55">
        <v>398</v>
      </c>
      <c r="D3" s="55">
        <v>452</v>
      </c>
      <c r="E3" s="55">
        <v>438</v>
      </c>
      <c r="F3" s="55">
        <v>743</v>
      </c>
      <c r="G3" s="55">
        <v>379</v>
      </c>
      <c r="H3" s="55">
        <v>468</v>
      </c>
      <c r="I3" s="54">
        <v>2281</v>
      </c>
      <c r="J3" s="54">
        <v>187</v>
      </c>
      <c r="K3" s="54">
        <v>179</v>
      </c>
      <c r="L3" s="54">
        <v>155</v>
      </c>
      <c r="M3" s="54">
        <v>378</v>
      </c>
      <c r="N3" s="54">
        <v>911</v>
      </c>
      <c r="O3" s="54">
        <v>1044</v>
      </c>
      <c r="P3" s="54">
        <v>413</v>
      </c>
      <c r="Q3" s="54">
        <v>370</v>
      </c>
      <c r="R3" s="54">
        <v>2808</v>
      </c>
      <c r="S3" s="54">
        <v>2055</v>
      </c>
      <c r="T3" s="54">
        <v>756</v>
      </c>
      <c r="U3" s="54">
        <v>715</v>
      </c>
      <c r="V3" s="54">
        <v>9694</v>
      </c>
      <c r="W3" s="56">
        <v>26676</v>
      </c>
    </row>
    <row r="4" spans="1:23" x14ac:dyDescent="0.2">
      <c r="A4" s="9" t="s">
        <v>17</v>
      </c>
      <c r="B4" s="55">
        <v>4967</v>
      </c>
      <c r="C4" s="55">
        <v>1263</v>
      </c>
      <c r="D4" s="55">
        <v>1072</v>
      </c>
      <c r="E4" s="55">
        <v>1208</v>
      </c>
      <c r="F4" s="55">
        <v>2072</v>
      </c>
      <c r="G4" s="55">
        <v>1047</v>
      </c>
      <c r="H4" s="55">
        <v>1086</v>
      </c>
      <c r="I4" s="54">
        <v>5861</v>
      </c>
      <c r="J4" s="54">
        <v>480</v>
      </c>
      <c r="K4" s="54">
        <v>629</v>
      </c>
      <c r="L4" s="54">
        <v>538</v>
      </c>
      <c r="M4" s="54">
        <v>1105</v>
      </c>
      <c r="N4" s="54">
        <v>2523</v>
      </c>
      <c r="O4" s="54">
        <v>3020</v>
      </c>
      <c r="P4" s="54">
        <v>1236</v>
      </c>
      <c r="Q4" s="54">
        <v>1073</v>
      </c>
      <c r="R4" s="54">
        <v>7866</v>
      </c>
      <c r="S4" s="54">
        <v>5619</v>
      </c>
      <c r="T4" s="54">
        <v>2275</v>
      </c>
      <c r="U4" s="54">
        <v>1775</v>
      </c>
      <c r="V4" s="54">
        <v>23363</v>
      </c>
      <c r="W4" s="56">
        <v>70078</v>
      </c>
    </row>
    <row r="5" spans="1:23" x14ac:dyDescent="0.2">
      <c r="A5" s="9" t="s">
        <v>26</v>
      </c>
      <c r="B5" s="55">
        <v>356</v>
      </c>
      <c r="C5" s="55">
        <v>100</v>
      </c>
      <c r="D5" s="55">
        <v>117</v>
      </c>
      <c r="E5" s="55">
        <v>124</v>
      </c>
      <c r="F5" s="55">
        <v>239</v>
      </c>
      <c r="G5" s="55">
        <v>91</v>
      </c>
      <c r="H5" s="55">
        <v>92</v>
      </c>
      <c r="I5" s="54">
        <v>607</v>
      </c>
      <c r="J5" s="54">
        <v>58</v>
      </c>
      <c r="K5" s="54">
        <v>70</v>
      </c>
      <c r="L5" s="54">
        <v>45</v>
      </c>
      <c r="M5" s="54">
        <v>108</v>
      </c>
      <c r="N5" s="54">
        <v>314</v>
      </c>
      <c r="O5" s="54">
        <v>310</v>
      </c>
      <c r="P5" s="54">
        <v>205</v>
      </c>
      <c r="Q5" s="54">
        <v>155</v>
      </c>
      <c r="R5" s="54">
        <v>777</v>
      </c>
      <c r="S5" s="54">
        <v>639</v>
      </c>
      <c r="T5" s="54">
        <v>292</v>
      </c>
      <c r="U5" s="54">
        <v>128</v>
      </c>
      <c r="V5" s="54">
        <v>3646</v>
      </c>
      <c r="W5" s="56">
        <v>8473</v>
      </c>
    </row>
    <row r="6" spans="1:23" x14ac:dyDescent="0.2">
      <c r="A6" s="9" t="s">
        <v>19</v>
      </c>
      <c r="B6" s="55">
        <v>663</v>
      </c>
      <c r="C6" s="55">
        <v>190</v>
      </c>
      <c r="D6" s="55">
        <v>152</v>
      </c>
      <c r="E6" s="55">
        <v>204</v>
      </c>
      <c r="F6" s="55">
        <v>442</v>
      </c>
      <c r="G6" s="55">
        <v>143</v>
      </c>
      <c r="H6" s="55">
        <v>174</v>
      </c>
      <c r="I6" s="54">
        <v>1148</v>
      </c>
      <c r="J6" s="54">
        <v>66</v>
      </c>
      <c r="K6" s="54">
        <v>86</v>
      </c>
      <c r="L6" s="54">
        <v>63</v>
      </c>
      <c r="M6" s="54">
        <v>178</v>
      </c>
      <c r="N6" s="54">
        <v>366</v>
      </c>
      <c r="O6" s="54">
        <v>440</v>
      </c>
      <c r="P6" s="54">
        <v>208</v>
      </c>
      <c r="Q6" s="54">
        <v>140</v>
      </c>
      <c r="R6" s="54">
        <v>1213</v>
      </c>
      <c r="S6" s="54">
        <v>1501</v>
      </c>
      <c r="T6" s="54">
        <v>395</v>
      </c>
      <c r="U6" s="54">
        <v>450</v>
      </c>
      <c r="V6" s="54">
        <v>4296</v>
      </c>
      <c r="W6" s="56">
        <v>12518</v>
      </c>
    </row>
    <row r="7" spans="1:23" x14ac:dyDescent="0.2">
      <c r="A7" s="9" t="s">
        <v>20</v>
      </c>
      <c r="B7" s="55">
        <v>135</v>
      </c>
      <c r="C7" s="55">
        <v>42</v>
      </c>
      <c r="D7" s="55">
        <v>52</v>
      </c>
      <c r="E7" s="55">
        <v>43</v>
      </c>
      <c r="F7" s="55">
        <v>81</v>
      </c>
      <c r="G7" s="55">
        <v>27</v>
      </c>
      <c r="H7" s="55">
        <v>37</v>
      </c>
      <c r="I7" s="54">
        <v>441</v>
      </c>
      <c r="J7" s="54">
        <v>27</v>
      </c>
      <c r="K7" s="54">
        <v>14</v>
      </c>
      <c r="L7" s="54">
        <v>18</v>
      </c>
      <c r="M7" s="54">
        <v>49</v>
      </c>
      <c r="N7" s="54">
        <v>190</v>
      </c>
      <c r="O7" s="54">
        <v>98</v>
      </c>
      <c r="P7" s="54">
        <v>154</v>
      </c>
      <c r="Q7" s="54">
        <v>33</v>
      </c>
      <c r="R7" s="54">
        <v>574</v>
      </c>
      <c r="S7" s="54">
        <v>399</v>
      </c>
      <c r="T7" s="54">
        <v>122</v>
      </c>
      <c r="U7" s="54">
        <v>74</v>
      </c>
      <c r="V7" s="54">
        <v>679</v>
      </c>
      <c r="W7" s="56">
        <v>3289</v>
      </c>
    </row>
    <row r="8" spans="1:23" ht="13.5" thickBot="1" x14ac:dyDescent="0.25">
      <c r="A8" s="9" t="s">
        <v>21</v>
      </c>
      <c r="B8" s="57">
        <v>7973</v>
      </c>
      <c r="C8" s="57">
        <v>1993</v>
      </c>
      <c r="D8" s="133">
        <v>1845</v>
      </c>
      <c r="E8" s="57">
        <v>2017</v>
      </c>
      <c r="F8" s="57">
        <v>3577</v>
      </c>
      <c r="G8" s="57">
        <v>1687</v>
      </c>
      <c r="H8" s="133">
        <v>1857</v>
      </c>
      <c r="I8" s="57">
        <v>10338</v>
      </c>
      <c r="J8" s="58">
        <v>818</v>
      </c>
      <c r="K8" s="131">
        <v>978</v>
      </c>
      <c r="L8" s="58">
        <v>819</v>
      </c>
      <c r="M8" s="58">
        <v>1818</v>
      </c>
      <c r="N8" s="58">
        <v>4304</v>
      </c>
      <c r="O8" s="58">
        <v>4912</v>
      </c>
      <c r="P8" s="58">
        <v>2216</v>
      </c>
      <c r="Q8" s="58">
        <v>1771</v>
      </c>
      <c r="R8" s="58">
        <v>13238</v>
      </c>
      <c r="S8" s="58">
        <v>10213</v>
      </c>
      <c r="T8" s="58">
        <v>3840</v>
      </c>
      <c r="U8" s="58">
        <v>3142</v>
      </c>
      <c r="V8" s="58">
        <v>41678</v>
      </c>
      <c r="W8" s="59">
        <f>SUM(W3:W7)</f>
        <v>121034</v>
      </c>
    </row>
    <row r="9" spans="1:23" ht="13.5" thickBot="1" x14ac:dyDescent="0.25">
      <c r="A9" s="135" t="s">
        <v>109</v>
      </c>
      <c r="B9" s="130">
        <f>B3/B8</f>
        <v>0.23228395835946319</v>
      </c>
      <c r="C9" s="130">
        <f t="shared" ref="C9:W9" si="0">C3/C8</f>
        <v>0.19969894631209231</v>
      </c>
      <c r="D9" s="134">
        <f t="shared" si="0"/>
        <v>0.24498644986449863</v>
      </c>
      <c r="E9" s="130">
        <f t="shared" si="0"/>
        <v>0.21715418939018344</v>
      </c>
      <c r="F9" s="130">
        <f t="shared" si="0"/>
        <v>0.20771596309756779</v>
      </c>
      <c r="G9" s="130">
        <f t="shared" si="0"/>
        <v>0.22465915826911678</v>
      </c>
      <c r="H9" s="134">
        <f t="shared" si="0"/>
        <v>0.25201938610662361</v>
      </c>
      <c r="I9" s="130">
        <f t="shared" si="0"/>
        <v>0.22064229057844845</v>
      </c>
      <c r="J9" s="130">
        <f t="shared" si="0"/>
        <v>0.22860635696821516</v>
      </c>
      <c r="K9" s="132">
        <f t="shared" si="0"/>
        <v>0.18302658486707565</v>
      </c>
      <c r="L9" s="130">
        <f t="shared" si="0"/>
        <v>0.18925518925518925</v>
      </c>
      <c r="M9" s="130">
        <f t="shared" si="0"/>
        <v>0.20792079207920791</v>
      </c>
      <c r="N9" s="130">
        <f t="shared" si="0"/>
        <v>0.2116635687732342</v>
      </c>
      <c r="O9" s="130">
        <f t="shared" si="0"/>
        <v>0.21254071661237786</v>
      </c>
      <c r="P9" s="130">
        <f t="shared" si="0"/>
        <v>0.18637184115523467</v>
      </c>
      <c r="Q9" s="130">
        <f t="shared" si="0"/>
        <v>0.20892151326933936</v>
      </c>
      <c r="R9" s="130">
        <f t="shared" si="0"/>
        <v>0.21211663393261823</v>
      </c>
      <c r="S9" s="130">
        <f t="shared" si="0"/>
        <v>0.20121413884265152</v>
      </c>
      <c r="T9" s="130">
        <f t="shared" si="0"/>
        <v>0.19687499999999999</v>
      </c>
      <c r="U9" s="130">
        <f t="shared" si="0"/>
        <v>0.22756206238064927</v>
      </c>
      <c r="V9" s="130">
        <f t="shared" si="0"/>
        <v>0.2325927347761409</v>
      </c>
      <c r="W9" s="130">
        <f t="shared" si="0"/>
        <v>0.22040087909182543</v>
      </c>
    </row>
    <row r="25" spans="1:25" ht="14.25" x14ac:dyDescent="0.2">
      <c r="B25" s="177" t="s">
        <v>106</v>
      </c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9"/>
    </row>
    <row r="26" spans="1:25" ht="13.5" thickBot="1" x14ac:dyDescent="0.25">
      <c r="B26" s="7" t="s">
        <v>32</v>
      </c>
      <c r="C26" s="7" t="s">
        <v>33</v>
      </c>
      <c r="D26" s="7" t="s">
        <v>34</v>
      </c>
      <c r="E26" s="7" t="s">
        <v>35</v>
      </c>
      <c r="F26" s="7" t="s">
        <v>36</v>
      </c>
      <c r="G26" s="7" t="s">
        <v>37</v>
      </c>
      <c r="H26" s="8" t="s">
        <v>38</v>
      </c>
      <c r="I26" s="7" t="s">
        <v>39</v>
      </c>
      <c r="J26" s="7" t="s">
        <v>40</v>
      </c>
      <c r="K26" s="7" t="s">
        <v>41</v>
      </c>
      <c r="L26" s="7" t="s">
        <v>42</v>
      </c>
      <c r="M26" s="7" t="s">
        <v>43</v>
      </c>
      <c r="N26" s="7" t="s">
        <v>44</v>
      </c>
      <c r="O26" s="7" t="s">
        <v>45</v>
      </c>
      <c r="P26" s="7" t="s">
        <v>46</v>
      </c>
      <c r="Q26" s="7" t="s">
        <v>47</v>
      </c>
      <c r="R26" s="7" t="s">
        <v>48</v>
      </c>
      <c r="S26" s="7" t="s">
        <v>49</v>
      </c>
      <c r="T26" s="7" t="s">
        <v>50</v>
      </c>
      <c r="U26" s="7" t="s">
        <v>51</v>
      </c>
      <c r="V26" s="75" t="s">
        <v>52</v>
      </c>
      <c r="W26" s="7" t="s">
        <v>105</v>
      </c>
    </row>
    <row r="27" spans="1:25" ht="13.5" thickBot="1" x14ac:dyDescent="0.25">
      <c r="A27" s="9" t="s">
        <v>16</v>
      </c>
      <c r="B27" s="55">
        <v>1852</v>
      </c>
      <c r="C27" s="55">
        <v>398</v>
      </c>
      <c r="D27" s="55">
        <v>452</v>
      </c>
      <c r="E27" s="55">
        <v>438</v>
      </c>
      <c r="F27" s="55">
        <v>743</v>
      </c>
      <c r="G27" s="55">
        <v>379</v>
      </c>
      <c r="H27" s="55">
        <v>468</v>
      </c>
      <c r="I27" s="54">
        <v>2281</v>
      </c>
      <c r="J27" s="54">
        <v>187</v>
      </c>
      <c r="K27" s="54">
        <v>179</v>
      </c>
      <c r="L27" s="54">
        <v>155</v>
      </c>
      <c r="M27" s="54">
        <v>378</v>
      </c>
      <c r="N27" s="54">
        <v>911</v>
      </c>
      <c r="O27" s="54">
        <v>1044</v>
      </c>
      <c r="P27" s="54">
        <v>413</v>
      </c>
      <c r="Q27" s="54">
        <v>370</v>
      </c>
      <c r="R27" s="54">
        <v>2808</v>
      </c>
      <c r="S27" s="54">
        <v>2055</v>
      </c>
      <c r="T27" s="54">
        <v>756</v>
      </c>
      <c r="U27" s="74">
        <v>715</v>
      </c>
      <c r="V27" s="77">
        <v>9694</v>
      </c>
      <c r="W27" s="80">
        <v>26676</v>
      </c>
      <c r="X27" s="79"/>
    </row>
    <row r="28" spans="1:25" x14ac:dyDescent="0.2">
      <c r="A28" s="9" t="s">
        <v>17</v>
      </c>
      <c r="B28" s="55">
        <v>4967</v>
      </c>
      <c r="C28" s="55">
        <v>1263</v>
      </c>
      <c r="D28" s="55">
        <v>1072</v>
      </c>
      <c r="E28" s="55">
        <v>1208</v>
      </c>
      <c r="F28" s="55">
        <v>2072</v>
      </c>
      <c r="G28" s="55">
        <v>1047</v>
      </c>
      <c r="H28" s="55">
        <v>1086</v>
      </c>
      <c r="I28" s="54">
        <v>5861</v>
      </c>
      <c r="J28" s="54">
        <v>480</v>
      </c>
      <c r="K28" s="54">
        <v>629</v>
      </c>
      <c r="L28" s="54">
        <v>538</v>
      </c>
      <c r="M28" s="54">
        <v>1105</v>
      </c>
      <c r="N28" s="54">
        <v>2523</v>
      </c>
      <c r="O28" s="54">
        <v>3020</v>
      </c>
      <c r="P28" s="54">
        <v>1236</v>
      </c>
      <c r="Q28" s="54">
        <v>1073</v>
      </c>
      <c r="R28" s="54">
        <v>7866</v>
      </c>
      <c r="S28" s="54">
        <v>5619</v>
      </c>
      <c r="T28" s="54">
        <v>2275</v>
      </c>
      <c r="U28" s="54">
        <v>1775</v>
      </c>
      <c r="V28" s="76">
        <v>23363</v>
      </c>
      <c r="W28" s="81">
        <v>70078</v>
      </c>
    </row>
    <row r="29" spans="1:25" x14ac:dyDescent="0.2">
      <c r="A29" s="9" t="s">
        <v>26</v>
      </c>
      <c r="B29" s="55">
        <v>356</v>
      </c>
      <c r="C29" s="55">
        <v>100</v>
      </c>
      <c r="D29" s="55">
        <v>117</v>
      </c>
      <c r="E29" s="55">
        <v>124</v>
      </c>
      <c r="F29" s="55">
        <v>239</v>
      </c>
      <c r="G29" s="55">
        <v>91</v>
      </c>
      <c r="H29" s="55">
        <v>92</v>
      </c>
      <c r="I29" s="54">
        <v>607</v>
      </c>
      <c r="J29" s="54">
        <v>58</v>
      </c>
      <c r="K29" s="54">
        <v>70</v>
      </c>
      <c r="L29" s="54">
        <v>45</v>
      </c>
      <c r="M29" s="54">
        <v>108</v>
      </c>
      <c r="N29" s="54">
        <v>314</v>
      </c>
      <c r="O29" s="54">
        <v>310</v>
      </c>
      <c r="P29" s="54">
        <v>205</v>
      </c>
      <c r="Q29" s="54">
        <v>155</v>
      </c>
      <c r="R29" s="54">
        <v>777</v>
      </c>
      <c r="S29" s="54">
        <v>639</v>
      </c>
      <c r="T29" s="54">
        <v>292</v>
      </c>
      <c r="U29" s="54">
        <v>128</v>
      </c>
      <c r="V29" s="54">
        <v>3646</v>
      </c>
      <c r="W29" s="81">
        <v>8473</v>
      </c>
    </row>
    <row r="30" spans="1:25" x14ac:dyDescent="0.2">
      <c r="A30" s="9" t="s">
        <v>19</v>
      </c>
      <c r="B30" s="55">
        <v>663</v>
      </c>
      <c r="C30" s="55">
        <v>190</v>
      </c>
      <c r="D30" s="55">
        <v>152</v>
      </c>
      <c r="E30" s="55">
        <v>204</v>
      </c>
      <c r="F30" s="55">
        <v>442</v>
      </c>
      <c r="G30" s="55">
        <v>143</v>
      </c>
      <c r="H30" s="55">
        <v>174</v>
      </c>
      <c r="I30" s="54">
        <v>1148</v>
      </c>
      <c r="J30" s="54">
        <v>66</v>
      </c>
      <c r="K30" s="54">
        <v>86</v>
      </c>
      <c r="L30" s="54">
        <v>63</v>
      </c>
      <c r="M30" s="54">
        <v>178</v>
      </c>
      <c r="N30" s="54">
        <v>366</v>
      </c>
      <c r="O30" s="54">
        <v>440</v>
      </c>
      <c r="P30" s="54">
        <v>208</v>
      </c>
      <c r="Q30" s="54">
        <v>140</v>
      </c>
      <c r="R30" s="54">
        <v>1213</v>
      </c>
      <c r="S30" s="54">
        <v>1501</v>
      </c>
      <c r="T30" s="54">
        <v>395</v>
      </c>
      <c r="U30" s="54">
        <v>450</v>
      </c>
      <c r="V30" s="54">
        <v>4296</v>
      </c>
      <c r="W30" s="81">
        <v>12518</v>
      </c>
    </row>
    <row r="31" spans="1:25" x14ac:dyDescent="0.2">
      <c r="A31" s="9" t="s">
        <v>20</v>
      </c>
      <c r="B31" s="55">
        <v>135</v>
      </c>
      <c r="C31" s="55">
        <v>42</v>
      </c>
      <c r="D31" s="55">
        <v>52</v>
      </c>
      <c r="E31" s="55">
        <v>43</v>
      </c>
      <c r="F31" s="55">
        <v>81</v>
      </c>
      <c r="G31" s="55">
        <v>27</v>
      </c>
      <c r="H31" s="55">
        <v>37</v>
      </c>
      <c r="I31" s="54">
        <v>441</v>
      </c>
      <c r="J31" s="54">
        <v>27</v>
      </c>
      <c r="K31" s="54">
        <v>14</v>
      </c>
      <c r="L31" s="54">
        <v>18</v>
      </c>
      <c r="M31" s="54">
        <v>49</v>
      </c>
      <c r="N31" s="54">
        <v>190</v>
      </c>
      <c r="O31" s="54">
        <v>98</v>
      </c>
      <c r="P31" s="54">
        <v>154</v>
      </c>
      <c r="Q31" s="54">
        <v>33</v>
      </c>
      <c r="R31" s="54">
        <v>574</v>
      </c>
      <c r="S31" s="54">
        <v>399</v>
      </c>
      <c r="T31" s="54">
        <v>122</v>
      </c>
      <c r="U31" s="54">
        <v>74</v>
      </c>
      <c r="V31" s="54">
        <v>679</v>
      </c>
      <c r="W31" s="81">
        <v>3289</v>
      </c>
      <c r="Y31" s="78"/>
    </row>
    <row r="32" spans="1:25" x14ac:dyDescent="0.2">
      <c r="A32" s="9" t="s">
        <v>21</v>
      </c>
      <c r="B32" s="57">
        <v>7973</v>
      </c>
      <c r="C32" s="57">
        <v>1993</v>
      </c>
      <c r="D32" s="57">
        <v>1845</v>
      </c>
      <c r="E32" s="57">
        <v>2017</v>
      </c>
      <c r="F32" s="57">
        <v>3577</v>
      </c>
      <c r="G32" s="57">
        <v>1687</v>
      </c>
      <c r="H32" s="57">
        <v>1857</v>
      </c>
      <c r="I32" s="57">
        <v>10338</v>
      </c>
      <c r="J32" s="58">
        <v>818</v>
      </c>
      <c r="K32" s="58">
        <v>978</v>
      </c>
      <c r="L32" s="58">
        <v>819</v>
      </c>
      <c r="M32" s="58">
        <v>1818</v>
      </c>
      <c r="N32" s="58">
        <v>4304</v>
      </c>
      <c r="O32" s="58">
        <v>4912</v>
      </c>
      <c r="P32" s="58">
        <v>2216</v>
      </c>
      <c r="Q32" s="58">
        <v>1771</v>
      </c>
      <c r="R32" s="58">
        <v>13238</v>
      </c>
      <c r="S32" s="58">
        <v>10213</v>
      </c>
      <c r="T32" s="58">
        <v>3840</v>
      </c>
      <c r="U32" s="58">
        <v>3142</v>
      </c>
      <c r="V32" s="58">
        <v>41678</v>
      </c>
      <c r="W32" s="59">
        <f>SUM(W27:W31)</f>
        <v>121034</v>
      </c>
    </row>
    <row r="35" spans="1:23" ht="13.5" thickBot="1" x14ac:dyDescent="0.25">
      <c r="B35" s="7" t="s">
        <v>32</v>
      </c>
      <c r="C35" s="7" t="s">
        <v>33</v>
      </c>
      <c r="D35" s="75" t="s">
        <v>34</v>
      </c>
      <c r="E35" s="7" t="s">
        <v>35</v>
      </c>
      <c r="F35" s="7" t="s">
        <v>36</v>
      </c>
      <c r="G35" s="7" t="s">
        <v>37</v>
      </c>
      <c r="H35" s="73" t="s">
        <v>38</v>
      </c>
      <c r="I35" s="7" t="s">
        <v>39</v>
      </c>
      <c r="J35" s="7" t="s">
        <v>40</v>
      </c>
      <c r="K35" s="75" t="s">
        <v>41</v>
      </c>
      <c r="L35" s="75" t="s">
        <v>42</v>
      </c>
      <c r="M35" s="7" t="s">
        <v>43</v>
      </c>
      <c r="N35" s="7" t="s">
        <v>44</v>
      </c>
      <c r="O35" s="7" t="s">
        <v>45</v>
      </c>
      <c r="P35" s="75" t="s">
        <v>46</v>
      </c>
      <c r="Q35" s="7" t="s">
        <v>47</v>
      </c>
      <c r="R35" s="7" t="s">
        <v>48</v>
      </c>
      <c r="S35" s="7" t="s">
        <v>49</v>
      </c>
      <c r="T35" s="7" t="s">
        <v>50</v>
      </c>
      <c r="U35" s="7" t="s">
        <v>51</v>
      </c>
      <c r="V35" s="75" t="s">
        <v>52</v>
      </c>
      <c r="W35" s="75" t="s">
        <v>105</v>
      </c>
    </row>
    <row r="36" spans="1:23" ht="13.5" thickBot="1" x14ac:dyDescent="0.25">
      <c r="A36" s="9" t="s">
        <v>16</v>
      </c>
      <c r="B36" s="136">
        <f>B27/B32</f>
        <v>0.23228395835946319</v>
      </c>
      <c r="C36" s="137">
        <f t="shared" ref="C36:V36" si="1">C27/C32</f>
        <v>0.19969894631209231</v>
      </c>
      <c r="D36" s="138">
        <f t="shared" si="1"/>
        <v>0.24498644986449863</v>
      </c>
      <c r="E36" s="139">
        <f t="shared" si="1"/>
        <v>0.21715418939018344</v>
      </c>
      <c r="F36" s="136">
        <f t="shared" si="1"/>
        <v>0.20771596309756779</v>
      </c>
      <c r="G36" s="139">
        <f t="shared" si="1"/>
        <v>0.22465915826911678</v>
      </c>
      <c r="H36" s="138">
        <f t="shared" si="1"/>
        <v>0.25201938610662361</v>
      </c>
      <c r="I36" s="139">
        <f t="shared" si="1"/>
        <v>0.22064229057844845</v>
      </c>
      <c r="J36" s="139">
        <f t="shared" si="1"/>
        <v>0.22860635696821516</v>
      </c>
      <c r="K36" s="140">
        <f t="shared" si="1"/>
        <v>0.18302658486707565</v>
      </c>
      <c r="L36" s="140">
        <f t="shared" si="1"/>
        <v>0.18925518925518925</v>
      </c>
      <c r="M36" s="139">
        <f t="shared" si="1"/>
        <v>0.20792079207920791</v>
      </c>
      <c r="N36" s="141">
        <f t="shared" si="1"/>
        <v>0.2116635687732342</v>
      </c>
      <c r="O36" s="142">
        <f t="shared" si="1"/>
        <v>0.21254071661237786</v>
      </c>
      <c r="P36" s="140">
        <f t="shared" si="1"/>
        <v>0.18637184115523467</v>
      </c>
      <c r="Q36" s="139">
        <f t="shared" si="1"/>
        <v>0.20892151326933936</v>
      </c>
      <c r="R36" s="136">
        <f t="shared" si="1"/>
        <v>0.21211663393261823</v>
      </c>
      <c r="S36" s="136">
        <f t="shared" si="1"/>
        <v>0.20121413884265152</v>
      </c>
      <c r="T36" s="136">
        <f t="shared" si="1"/>
        <v>0.19687499999999999</v>
      </c>
      <c r="U36" s="141">
        <f t="shared" si="1"/>
        <v>0.22756206238064927</v>
      </c>
      <c r="V36" s="143">
        <f t="shared" si="1"/>
        <v>0.2325927347761409</v>
      </c>
      <c r="W36" s="147">
        <f t="shared" ref="W36" si="2">W27/W32</f>
        <v>0.22040087909182543</v>
      </c>
    </row>
    <row r="37" spans="1:23" x14ac:dyDescent="0.2">
      <c r="A37" s="9" t="s">
        <v>17</v>
      </c>
      <c r="B37" s="136">
        <f>B28/B32</f>
        <v>0.62297754922864668</v>
      </c>
      <c r="C37" s="139">
        <f t="shared" ref="C37:V37" si="3">C28/C32</f>
        <v>0.63371801304565978</v>
      </c>
      <c r="D37" s="144">
        <f t="shared" si="3"/>
        <v>0.58102981029810297</v>
      </c>
      <c r="E37" s="136">
        <f t="shared" si="3"/>
        <v>0.59890927119484383</v>
      </c>
      <c r="F37" s="136">
        <f t="shared" si="3"/>
        <v>0.57925636007827785</v>
      </c>
      <c r="G37" s="136">
        <f t="shared" si="3"/>
        <v>0.62062833432128039</v>
      </c>
      <c r="H37" s="144">
        <f t="shared" si="3"/>
        <v>0.58481421647819065</v>
      </c>
      <c r="I37" s="136">
        <f t="shared" si="3"/>
        <v>0.5669375120913136</v>
      </c>
      <c r="J37" s="136">
        <f t="shared" si="3"/>
        <v>0.58679706601466997</v>
      </c>
      <c r="K37" s="139">
        <f t="shared" si="3"/>
        <v>0.64314928425357876</v>
      </c>
      <c r="L37" s="145">
        <f t="shared" si="3"/>
        <v>0.6568986568986569</v>
      </c>
      <c r="M37" s="136">
        <f t="shared" si="3"/>
        <v>0.60781078107810782</v>
      </c>
      <c r="N37" s="136">
        <f t="shared" si="3"/>
        <v>0.58619888475836435</v>
      </c>
      <c r="O37" s="136">
        <f t="shared" si="3"/>
        <v>0.61482084690553751</v>
      </c>
      <c r="P37" s="139">
        <f t="shared" si="3"/>
        <v>0.5577617328519856</v>
      </c>
      <c r="Q37" s="136">
        <f t="shared" si="3"/>
        <v>0.60587238848108416</v>
      </c>
      <c r="R37" s="136">
        <f t="shared" si="3"/>
        <v>0.59419851941380875</v>
      </c>
      <c r="S37" s="136">
        <f t="shared" si="3"/>
        <v>0.55018114168216981</v>
      </c>
      <c r="T37" s="136">
        <f t="shared" si="3"/>
        <v>0.59244791666666663</v>
      </c>
      <c r="U37" s="136">
        <f t="shared" si="3"/>
        <v>0.56492679821769576</v>
      </c>
      <c r="V37" s="146">
        <f t="shared" si="3"/>
        <v>0.5605595278084361</v>
      </c>
      <c r="W37" s="147">
        <f t="shared" ref="W37" si="4">W28/W32</f>
        <v>0.5789943321711255</v>
      </c>
    </row>
    <row r="38" spans="1:23" x14ac:dyDescent="0.2">
      <c r="A38" s="9" t="s">
        <v>26</v>
      </c>
      <c r="B38" s="136">
        <f>B29/B32</f>
        <v>4.4650696099335259E-2</v>
      </c>
      <c r="C38" s="136">
        <f t="shared" ref="C38:V38" si="5">C29/C32</f>
        <v>5.0175614651279475E-2</v>
      </c>
      <c r="D38" s="136">
        <f t="shared" si="5"/>
        <v>6.3414634146341464E-2</v>
      </c>
      <c r="E38" s="136">
        <f t="shared" si="5"/>
        <v>6.1477441745166089E-2</v>
      </c>
      <c r="F38" s="136">
        <f t="shared" si="5"/>
        <v>6.6815767402851556E-2</v>
      </c>
      <c r="G38" s="136">
        <f t="shared" si="5"/>
        <v>5.3941908713692949E-2</v>
      </c>
      <c r="H38" s="136">
        <f t="shared" si="5"/>
        <v>4.954227248249865E-2</v>
      </c>
      <c r="I38" s="136">
        <f t="shared" si="5"/>
        <v>5.8715418843103113E-2</v>
      </c>
      <c r="J38" s="136">
        <f t="shared" si="5"/>
        <v>7.090464547677261E-2</v>
      </c>
      <c r="K38" s="136">
        <f t="shared" si="5"/>
        <v>7.1574642126789365E-2</v>
      </c>
      <c r="L38" s="136">
        <f t="shared" si="5"/>
        <v>5.4945054945054944E-2</v>
      </c>
      <c r="M38" s="136">
        <f t="shared" si="5"/>
        <v>5.9405940594059403E-2</v>
      </c>
      <c r="N38" s="136">
        <f t="shared" si="5"/>
        <v>7.295539033457249E-2</v>
      </c>
      <c r="O38" s="136">
        <f t="shared" si="5"/>
        <v>6.3110749185667753E-2</v>
      </c>
      <c r="P38" s="136">
        <f t="shared" si="5"/>
        <v>9.2509025270758119E-2</v>
      </c>
      <c r="Q38" s="136">
        <f t="shared" si="5"/>
        <v>8.7521174477696223E-2</v>
      </c>
      <c r="R38" s="136">
        <f t="shared" si="5"/>
        <v>5.8694666868106968E-2</v>
      </c>
      <c r="S38" s="136">
        <f t="shared" si="5"/>
        <v>6.2567316165671197E-2</v>
      </c>
      <c r="T38" s="136">
        <f t="shared" si="5"/>
        <v>7.604166666666666E-2</v>
      </c>
      <c r="U38" s="136">
        <f t="shared" si="5"/>
        <v>4.0738383195416929E-2</v>
      </c>
      <c r="V38" s="141">
        <f t="shared" si="5"/>
        <v>8.748020538413552E-2</v>
      </c>
      <c r="W38" s="147">
        <f t="shared" ref="W38" si="6">W29/W32</f>
        <v>7.0005122527554239E-2</v>
      </c>
    </row>
    <row r="39" spans="1:23" x14ac:dyDescent="0.2">
      <c r="A39" s="9" t="s">
        <v>19</v>
      </c>
      <c r="B39" s="136">
        <f>B30/B32</f>
        <v>8.3155650319829424E-2</v>
      </c>
      <c r="C39" s="136">
        <f t="shared" ref="C39:V39" si="7">C30/C32</f>
        <v>9.533366783743101E-2</v>
      </c>
      <c r="D39" s="136">
        <f t="shared" si="7"/>
        <v>8.2384823848238489E-2</v>
      </c>
      <c r="E39" s="136">
        <f t="shared" si="7"/>
        <v>0.10114030738720872</v>
      </c>
      <c r="F39" s="136">
        <f t="shared" si="7"/>
        <v>0.12356723511322337</v>
      </c>
      <c r="G39" s="136">
        <f t="shared" si="7"/>
        <v>8.4765856550088919E-2</v>
      </c>
      <c r="H39" s="136">
        <f t="shared" si="7"/>
        <v>9.3699515347334408E-2</v>
      </c>
      <c r="I39" s="136">
        <f t="shared" si="7"/>
        <v>0.1110466241052428</v>
      </c>
      <c r="J39" s="136">
        <f t="shared" si="7"/>
        <v>8.0684596577017112E-2</v>
      </c>
      <c r="K39" s="136">
        <f t="shared" si="7"/>
        <v>8.7934560327198361E-2</v>
      </c>
      <c r="L39" s="136">
        <f t="shared" si="7"/>
        <v>7.6923076923076927E-2</v>
      </c>
      <c r="M39" s="136">
        <f t="shared" si="7"/>
        <v>9.790979097909791E-2</v>
      </c>
      <c r="N39" s="136">
        <f t="shared" si="7"/>
        <v>8.5037174721189587E-2</v>
      </c>
      <c r="O39" s="136">
        <f t="shared" si="7"/>
        <v>8.9576547231270356E-2</v>
      </c>
      <c r="P39" s="136">
        <f t="shared" si="7"/>
        <v>9.3862815884476536E-2</v>
      </c>
      <c r="Q39" s="136">
        <f t="shared" si="7"/>
        <v>7.9051383399209488E-2</v>
      </c>
      <c r="R39" s="136">
        <f t="shared" si="7"/>
        <v>9.1630155612630312E-2</v>
      </c>
      <c r="S39" s="136">
        <f t="shared" si="7"/>
        <v>0.14696954861451092</v>
      </c>
      <c r="T39" s="136">
        <f t="shared" si="7"/>
        <v>0.10286458333333333</v>
      </c>
      <c r="U39" s="136">
        <f t="shared" si="7"/>
        <v>0.14322087842138764</v>
      </c>
      <c r="V39" s="141">
        <f t="shared" si="7"/>
        <v>0.10307596333797207</v>
      </c>
      <c r="W39" s="147">
        <f t="shared" ref="W39" si="8">W30/W32</f>
        <v>0.10342548374836823</v>
      </c>
    </row>
    <row r="40" spans="1:23" x14ac:dyDescent="0.2">
      <c r="A40" s="9" t="s">
        <v>20</v>
      </c>
      <c r="B40" s="136">
        <f>B31/B32</f>
        <v>1.693214599272545E-2</v>
      </c>
      <c r="C40" s="136">
        <f t="shared" ref="C40:V40" si="9">C31/C32</f>
        <v>2.1073758153537382E-2</v>
      </c>
      <c r="D40" s="136">
        <f t="shared" si="9"/>
        <v>2.8184281842818428E-2</v>
      </c>
      <c r="E40" s="136">
        <f t="shared" si="9"/>
        <v>2.1318790282597918E-2</v>
      </c>
      <c r="F40" s="136">
        <f t="shared" si="9"/>
        <v>2.2644674308079395E-2</v>
      </c>
      <c r="G40" s="136">
        <f t="shared" si="9"/>
        <v>1.6004742145820983E-2</v>
      </c>
      <c r="H40" s="136">
        <f t="shared" si="9"/>
        <v>1.9924609585352721E-2</v>
      </c>
      <c r="I40" s="136">
        <f t="shared" si="9"/>
        <v>4.2658154381892049E-2</v>
      </c>
      <c r="J40" s="136">
        <f t="shared" si="9"/>
        <v>3.3007334963325183E-2</v>
      </c>
      <c r="K40" s="136">
        <f t="shared" si="9"/>
        <v>1.4314928425357873E-2</v>
      </c>
      <c r="L40" s="136">
        <f t="shared" si="9"/>
        <v>2.197802197802198E-2</v>
      </c>
      <c r="M40" s="136">
        <f t="shared" si="9"/>
        <v>2.6952695269526952E-2</v>
      </c>
      <c r="N40" s="136">
        <f t="shared" si="9"/>
        <v>4.4144981412639409E-2</v>
      </c>
      <c r="O40" s="136">
        <f t="shared" si="9"/>
        <v>1.9951140065146578E-2</v>
      </c>
      <c r="P40" s="136">
        <f t="shared" si="9"/>
        <v>6.9494584837545129E-2</v>
      </c>
      <c r="Q40" s="136">
        <f t="shared" si="9"/>
        <v>1.8633540372670808E-2</v>
      </c>
      <c r="R40" s="136">
        <f t="shared" si="9"/>
        <v>4.3360024172835777E-2</v>
      </c>
      <c r="S40" s="136">
        <f t="shared" si="9"/>
        <v>3.9067854694996573E-2</v>
      </c>
      <c r="T40" s="136">
        <f t="shared" si="9"/>
        <v>3.1770833333333331E-2</v>
      </c>
      <c r="U40" s="136">
        <f t="shared" si="9"/>
        <v>2.3551877784850413E-2</v>
      </c>
      <c r="V40" s="141">
        <f t="shared" si="9"/>
        <v>1.6291568693315418E-2</v>
      </c>
      <c r="W40" s="147">
        <f t="shared" ref="W40" si="10">W31/W32</f>
        <v>2.7174182461126625E-2</v>
      </c>
    </row>
  </sheetData>
  <mergeCells count="2">
    <mergeCell ref="B1:W1"/>
    <mergeCell ref="B25:W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7"/>
  <sheetViews>
    <sheetView zoomScaleNormal="100" workbookViewId="0">
      <selection activeCell="K37" sqref="K37"/>
    </sheetView>
  </sheetViews>
  <sheetFormatPr defaultColWidth="9" defaultRowHeight="12.75" x14ac:dyDescent="0.2"/>
  <cols>
    <col min="1" max="1" width="15.875" style="12" bestFit="1" customWidth="1"/>
    <col min="2" max="2" width="10.25" style="12" customWidth="1"/>
    <col min="3" max="3" width="5.75" style="12" bestFit="1" customWidth="1"/>
    <col min="4" max="4" width="13.25" style="111" bestFit="1" customWidth="1"/>
    <col min="5" max="5" width="12.25" style="111" bestFit="1" customWidth="1"/>
    <col min="6" max="6" width="8.625" style="111" customWidth="1"/>
    <col min="7" max="7" width="14.75" style="13" bestFit="1" customWidth="1"/>
    <col min="8" max="8" width="9.625" style="48" customWidth="1"/>
    <col min="9" max="9" width="11.125" style="12" bestFit="1" customWidth="1"/>
    <col min="10" max="16384" width="9" style="12"/>
  </cols>
  <sheetData>
    <row r="1" spans="1:9" ht="12.75" customHeight="1" x14ac:dyDescent="0.2">
      <c r="B1" s="186" t="s">
        <v>53</v>
      </c>
      <c r="C1" s="186"/>
      <c r="D1" s="186"/>
      <c r="E1" s="186"/>
      <c r="F1" s="186"/>
      <c r="G1" s="186"/>
      <c r="H1" s="186"/>
      <c r="I1" s="186"/>
    </row>
    <row r="2" spans="1:9" ht="12.75" customHeight="1" x14ac:dyDescent="0.2">
      <c r="B2" s="187"/>
      <c r="C2" s="187"/>
      <c r="D2" s="187"/>
      <c r="E2" s="187"/>
      <c r="F2" s="187"/>
      <c r="G2" s="187"/>
      <c r="H2" s="187"/>
      <c r="I2" s="187"/>
    </row>
    <row r="3" spans="1:9" s="19" customFormat="1" ht="26.25" customHeight="1" x14ac:dyDescent="0.2">
      <c r="A3" s="14"/>
      <c r="B3" s="15" t="s">
        <v>54</v>
      </c>
      <c r="C3" s="100" t="s">
        <v>31</v>
      </c>
      <c r="D3" s="17" t="s">
        <v>55</v>
      </c>
      <c r="E3" s="17" t="s">
        <v>107</v>
      </c>
      <c r="F3" s="17" t="s">
        <v>56</v>
      </c>
      <c r="G3" s="17" t="s">
        <v>57</v>
      </c>
      <c r="H3" s="18" t="s">
        <v>58</v>
      </c>
      <c r="I3" s="18" t="s">
        <v>59</v>
      </c>
    </row>
    <row r="4" spans="1:9" ht="15" customHeight="1" x14ac:dyDescent="0.2">
      <c r="A4" s="182" t="s">
        <v>60</v>
      </c>
      <c r="B4" s="183"/>
      <c r="C4" s="183"/>
      <c r="D4" s="183"/>
      <c r="E4" s="183"/>
      <c r="F4" s="183"/>
      <c r="G4" s="183"/>
      <c r="H4" s="183"/>
      <c r="I4" s="183"/>
    </row>
    <row r="5" spans="1:9" x14ac:dyDescent="0.2">
      <c r="A5" s="61" t="s">
        <v>16</v>
      </c>
      <c r="B5" s="94">
        <v>410</v>
      </c>
      <c r="C5" s="95">
        <f>B5/$B$10*100</f>
        <v>16.748366013071895</v>
      </c>
      <c r="D5" s="67">
        <v>643203868</v>
      </c>
      <c r="E5" s="67">
        <v>34419202</v>
      </c>
      <c r="F5" s="67">
        <v>845</v>
      </c>
      <c r="G5" s="67">
        <v>1326876820</v>
      </c>
      <c r="H5" s="24">
        <f>D5/F5</f>
        <v>761188.00946745567</v>
      </c>
      <c r="I5" s="25">
        <f>E5/F5</f>
        <v>40732.783431952659</v>
      </c>
    </row>
    <row r="6" spans="1:9" x14ac:dyDescent="0.2">
      <c r="A6" s="62" t="s">
        <v>17</v>
      </c>
      <c r="B6" s="66">
        <v>1445</v>
      </c>
      <c r="C6" s="60">
        <f t="shared" ref="C6:C10" si="0">B6/$B$10*100</f>
        <v>59.027777777777779</v>
      </c>
      <c r="D6" s="67">
        <v>4483783943</v>
      </c>
      <c r="E6" s="67">
        <v>105516418</v>
      </c>
      <c r="F6" s="67">
        <v>4780</v>
      </c>
      <c r="G6" s="67">
        <v>6765814965</v>
      </c>
      <c r="H6" s="24">
        <f t="shared" ref="H6:H10" si="1">D6/F6</f>
        <v>938030.11359832634</v>
      </c>
      <c r="I6" s="25">
        <f t="shared" ref="I6:I10" si="2">E6/F6</f>
        <v>22074.564435146443</v>
      </c>
    </row>
    <row r="7" spans="1:9" x14ac:dyDescent="0.2">
      <c r="A7" s="62" t="s">
        <v>18</v>
      </c>
      <c r="B7" s="66">
        <v>220</v>
      </c>
      <c r="C7" s="60">
        <f t="shared" si="0"/>
        <v>8.9869281045751634</v>
      </c>
      <c r="D7" s="67">
        <v>4947302111</v>
      </c>
      <c r="E7" s="67">
        <v>243115616</v>
      </c>
      <c r="F7" s="67">
        <v>10154</v>
      </c>
      <c r="G7" s="67">
        <v>7724551325</v>
      </c>
      <c r="H7" s="24">
        <f t="shared" si="1"/>
        <v>487226.9165845972</v>
      </c>
      <c r="I7" s="25">
        <f t="shared" si="2"/>
        <v>23942.841835729763</v>
      </c>
    </row>
    <row r="8" spans="1:9" x14ac:dyDescent="0.2">
      <c r="A8" s="62" t="s">
        <v>19</v>
      </c>
      <c r="B8" s="66">
        <v>293</v>
      </c>
      <c r="C8" s="60">
        <f t="shared" si="0"/>
        <v>11.968954248366014</v>
      </c>
      <c r="D8" s="67">
        <v>4054020056</v>
      </c>
      <c r="E8" s="67">
        <v>172003090</v>
      </c>
      <c r="F8" s="67">
        <v>3658</v>
      </c>
      <c r="G8" s="67">
        <v>5453071768</v>
      </c>
      <c r="H8" s="24">
        <f t="shared" si="1"/>
        <v>1108261.3603061782</v>
      </c>
      <c r="I8" s="25">
        <f t="shared" si="2"/>
        <v>47021.074357572441</v>
      </c>
    </row>
    <row r="9" spans="1:9" x14ac:dyDescent="0.2">
      <c r="A9" s="62" t="s">
        <v>20</v>
      </c>
      <c r="B9" s="66">
        <v>80</v>
      </c>
      <c r="C9" s="60">
        <f t="shared" si="0"/>
        <v>3.2679738562091507</v>
      </c>
      <c r="D9" s="67">
        <v>4803162291</v>
      </c>
      <c r="E9" s="101">
        <v>-319682514</v>
      </c>
      <c r="F9" s="67">
        <v>5600</v>
      </c>
      <c r="G9" s="67">
        <v>8651415511</v>
      </c>
      <c r="H9" s="24">
        <f t="shared" si="1"/>
        <v>857707.55196428567</v>
      </c>
      <c r="I9" s="33">
        <f t="shared" si="2"/>
        <v>-57086.163214285712</v>
      </c>
    </row>
    <row r="10" spans="1:9" s="32" customFormat="1" x14ac:dyDescent="0.2">
      <c r="A10" s="29" t="s">
        <v>21</v>
      </c>
      <c r="B10" s="63">
        <v>2448</v>
      </c>
      <c r="C10" s="64">
        <f t="shared" si="0"/>
        <v>100</v>
      </c>
      <c r="D10" s="115">
        <v>18931472269</v>
      </c>
      <c r="E10" s="65">
        <v>235371812</v>
      </c>
      <c r="F10" s="115">
        <v>25037</v>
      </c>
      <c r="G10" s="65">
        <v>29921730389</v>
      </c>
      <c r="H10" s="31">
        <f t="shared" si="1"/>
        <v>756139.80385030154</v>
      </c>
      <c r="I10" s="31">
        <f t="shared" si="2"/>
        <v>9400.9590605903268</v>
      </c>
    </row>
    <row r="11" spans="1:9" ht="15" customHeight="1" x14ac:dyDescent="0.2">
      <c r="A11" s="180" t="s">
        <v>61</v>
      </c>
      <c r="B11" s="181"/>
      <c r="C11" s="181"/>
      <c r="D11" s="181"/>
      <c r="E11" s="181"/>
      <c r="F11" s="181"/>
      <c r="G11" s="181"/>
      <c r="H11" s="181"/>
      <c r="I11" s="181"/>
    </row>
    <row r="12" spans="1:9" x14ac:dyDescent="0.2">
      <c r="A12" s="20" t="s">
        <v>16</v>
      </c>
      <c r="B12" s="96">
        <v>17</v>
      </c>
      <c r="C12" s="97">
        <f>B12/$B$17*100</f>
        <v>8.4577114427860707</v>
      </c>
      <c r="D12" s="102">
        <v>35301562</v>
      </c>
      <c r="E12" s="102">
        <v>2705782</v>
      </c>
      <c r="F12" s="102">
        <v>70</v>
      </c>
      <c r="G12" s="84">
        <v>59477979</v>
      </c>
      <c r="H12" s="85">
        <v>504308.02857142856</v>
      </c>
      <c r="I12" s="86">
        <v>38654.028571428571</v>
      </c>
    </row>
    <row r="13" spans="1:9" x14ac:dyDescent="0.2">
      <c r="A13" s="26" t="s">
        <v>17</v>
      </c>
      <c r="B13" s="82">
        <v>92</v>
      </c>
      <c r="C13" s="83">
        <f t="shared" ref="C13:C17" si="3">B13/$B$17*100</f>
        <v>45.771144278606968</v>
      </c>
      <c r="D13" s="102">
        <v>261981173</v>
      </c>
      <c r="E13" s="102">
        <v>17275073</v>
      </c>
      <c r="F13" s="102">
        <v>422</v>
      </c>
      <c r="G13" s="84">
        <v>394347421</v>
      </c>
      <c r="H13" s="85">
        <v>620808.46682464459</v>
      </c>
      <c r="I13" s="86">
        <v>40936.19194312796</v>
      </c>
    </row>
    <row r="14" spans="1:9" x14ac:dyDescent="0.2">
      <c r="A14" s="26" t="s">
        <v>18</v>
      </c>
      <c r="B14" s="82">
        <v>43</v>
      </c>
      <c r="C14" s="83">
        <f t="shared" si="3"/>
        <v>21.393034825870647</v>
      </c>
      <c r="D14" s="102">
        <v>2452391078</v>
      </c>
      <c r="E14" s="102">
        <v>146554985</v>
      </c>
      <c r="F14" s="102">
        <v>2079</v>
      </c>
      <c r="G14" s="84">
        <v>3536271050</v>
      </c>
      <c r="H14" s="85">
        <v>1179601.2881192882</v>
      </c>
      <c r="I14" s="86">
        <v>70493.01827801828</v>
      </c>
    </row>
    <row r="15" spans="1:9" x14ac:dyDescent="0.2">
      <c r="A15" s="26" t="s">
        <v>19</v>
      </c>
      <c r="B15" s="82">
        <v>37</v>
      </c>
      <c r="C15" s="83">
        <f t="shared" si="3"/>
        <v>18.407960199004975</v>
      </c>
      <c r="D15" s="102">
        <v>278697741</v>
      </c>
      <c r="E15" s="102">
        <v>1226016</v>
      </c>
      <c r="F15" s="102">
        <v>401</v>
      </c>
      <c r="G15" s="84">
        <v>664210686</v>
      </c>
      <c r="H15" s="85">
        <v>695006.83541147131</v>
      </c>
      <c r="I15" s="86">
        <v>3057.3965087281795</v>
      </c>
    </row>
    <row r="16" spans="1:9" x14ac:dyDescent="0.2">
      <c r="A16" s="34" t="s">
        <v>20</v>
      </c>
      <c r="B16" s="87">
        <v>12</v>
      </c>
      <c r="C16" s="83">
        <f t="shared" si="3"/>
        <v>5.9701492537313428</v>
      </c>
      <c r="D16" s="116">
        <v>426095740</v>
      </c>
      <c r="E16" s="103">
        <v>95204871</v>
      </c>
      <c r="F16" s="116">
        <v>349</v>
      </c>
      <c r="G16" s="88">
        <v>639752547</v>
      </c>
      <c r="H16" s="85">
        <v>1220904.6991404011</v>
      </c>
      <c r="I16" s="86">
        <v>272793.32664756448</v>
      </c>
    </row>
    <row r="17" spans="1:9" s="32" customFormat="1" x14ac:dyDescent="0.2">
      <c r="A17" s="29" t="s">
        <v>21</v>
      </c>
      <c r="B17" s="89">
        <v>201</v>
      </c>
      <c r="C17" s="90">
        <f t="shared" si="3"/>
        <v>100</v>
      </c>
      <c r="D17" s="117">
        <v>3454467294</v>
      </c>
      <c r="E17" s="65">
        <v>262966727</v>
      </c>
      <c r="F17" s="117">
        <v>3321</v>
      </c>
      <c r="G17" s="89">
        <v>5294059683</v>
      </c>
      <c r="H17" s="89">
        <v>1040188.8870822041</v>
      </c>
      <c r="I17" s="89">
        <v>79182.99518217404</v>
      </c>
    </row>
    <row r="18" spans="1:9" ht="15" customHeight="1" x14ac:dyDescent="0.2">
      <c r="A18" s="182" t="s">
        <v>62</v>
      </c>
      <c r="B18" s="183"/>
      <c r="C18" s="183"/>
      <c r="D18" s="183"/>
      <c r="E18" s="183"/>
      <c r="F18" s="183"/>
      <c r="G18" s="183"/>
      <c r="H18" s="183"/>
      <c r="I18" s="183"/>
    </row>
    <row r="19" spans="1:9" x14ac:dyDescent="0.2">
      <c r="A19" s="20" t="s">
        <v>16</v>
      </c>
      <c r="B19" s="98">
        <v>2289</v>
      </c>
      <c r="C19" s="99">
        <f>B19/$B$24*100</f>
        <v>17.180815131727091</v>
      </c>
      <c r="D19" s="102">
        <v>5105173461</v>
      </c>
      <c r="E19" s="102">
        <v>223729090</v>
      </c>
      <c r="F19" s="102">
        <v>12919</v>
      </c>
      <c r="G19" s="84">
        <v>5376584273</v>
      </c>
      <c r="H19" s="84">
        <v>395167.85053022677</v>
      </c>
      <c r="I19" s="84">
        <v>17317.8334236396</v>
      </c>
    </row>
    <row r="20" spans="1:9" x14ac:dyDescent="0.2">
      <c r="A20" s="26" t="s">
        <v>17</v>
      </c>
      <c r="B20" s="21">
        <v>8081</v>
      </c>
      <c r="C20" s="22">
        <f t="shared" ref="C20:C24" si="4">B20/$B$24*100</f>
        <v>60.654507243113407</v>
      </c>
      <c r="D20" s="102">
        <v>40833365550</v>
      </c>
      <c r="E20" s="102">
        <v>1856749569</v>
      </c>
      <c r="F20" s="102">
        <v>70523</v>
      </c>
      <c r="G20" s="84">
        <v>36649673677</v>
      </c>
      <c r="H20" s="84">
        <v>579007.77831345797</v>
      </c>
      <c r="I20" s="84">
        <v>26328.283949917048</v>
      </c>
    </row>
    <row r="21" spans="1:9" x14ac:dyDescent="0.2">
      <c r="A21" s="26" t="s">
        <v>18</v>
      </c>
      <c r="B21" s="21">
        <v>857</v>
      </c>
      <c r="C21" s="22">
        <f t="shared" si="4"/>
        <v>6.4324851760114088</v>
      </c>
      <c r="D21" s="102">
        <v>47704958491</v>
      </c>
      <c r="E21" s="102">
        <v>1535136518</v>
      </c>
      <c r="F21" s="102">
        <v>56425</v>
      </c>
      <c r="G21" s="84">
        <v>54837430561</v>
      </c>
      <c r="H21" s="84">
        <v>845457.83767833409</v>
      </c>
      <c r="I21" s="84">
        <v>27206.67289322109</v>
      </c>
    </row>
    <row r="22" spans="1:9" x14ac:dyDescent="0.2">
      <c r="A22" s="26" t="s">
        <v>19</v>
      </c>
      <c r="B22" s="21">
        <v>1629</v>
      </c>
      <c r="C22" s="22">
        <f t="shared" si="4"/>
        <v>12.226975906327404</v>
      </c>
      <c r="D22" s="102">
        <v>22334098961</v>
      </c>
      <c r="E22" s="102">
        <v>1130036980</v>
      </c>
      <c r="F22" s="102">
        <v>35595</v>
      </c>
      <c r="G22" s="84">
        <v>23876441289</v>
      </c>
      <c r="H22" s="84">
        <v>627450.45542913326</v>
      </c>
      <c r="I22" s="84">
        <v>31747.07065599101</v>
      </c>
    </row>
    <row r="23" spans="1:9" x14ac:dyDescent="0.2">
      <c r="A23" s="26" t="s">
        <v>20</v>
      </c>
      <c r="B23" s="21">
        <v>467</v>
      </c>
      <c r="C23" s="22">
        <f t="shared" si="4"/>
        <v>3.5052165428206861</v>
      </c>
      <c r="D23" s="102">
        <v>56240076451</v>
      </c>
      <c r="E23" s="102">
        <v>978196021</v>
      </c>
      <c r="F23" s="102">
        <v>47928</v>
      </c>
      <c r="G23" s="84">
        <v>62897108576</v>
      </c>
      <c r="H23" s="84">
        <v>1173428.4019988317</v>
      </c>
      <c r="I23" s="84">
        <v>20409.698318310799</v>
      </c>
    </row>
    <row r="24" spans="1:9" s="32" customFormat="1" x14ac:dyDescent="0.2">
      <c r="A24" s="29" t="s">
        <v>21</v>
      </c>
      <c r="B24" s="37">
        <v>13323</v>
      </c>
      <c r="C24" s="30">
        <f t="shared" si="4"/>
        <v>100</v>
      </c>
      <c r="D24" s="118">
        <v>172217672914</v>
      </c>
      <c r="E24" s="65">
        <v>5723848178</v>
      </c>
      <c r="F24" s="118">
        <v>223390</v>
      </c>
      <c r="G24" s="38">
        <v>183637238376</v>
      </c>
      <c r="H24" s="38">
        <v>770928.29989704106</v>
      </c>
      <c r="I24" s="38">
        <v>25622.669671874301</v>
      </c>
    </row>
    <row r="25" spans="1:9" ht="15" customHeight="1" x14ac:dyDescent="0.2">
      <c r="A25" s="184" t="s">
        <v>63</v>
      </c>
      <c r="B25" s="185"/>
      <c r="C25" s="185"/>
      <c r="D25" s="185"/>
      <c r="E25" s="185"/>
      <c r="F25" s="185"/>
      <c r="G25" s="185"/>
      <c r="H25" s="185"/>
      <c r="I25" s="185"/>
    </row>
    <row r="26" spans="1:9" x14ac:dyDescent="0.2">
      <c r="A26" s="20" t="s">
        <v>16</v>
      </c>
      <c r="B26" s="98">
        <v>80</v>
      </c>
      <c r="C26" s="99">
        <f>B26/$B$31*100</f>
        <v>10.050251256281408</v>
      </c>
      <c r="D26" s="102">
        <v>51650240</v>
      </c>
      <c r="E26" s="102">
        <v>1453731</v>
      </c>
      <c r="F26" s="102">
        <v>83</v>
      </c>
      <c r="G26" s="84">
        <v>82236539</v>
      </c>
      <c r="H26" s="84">
        <v>622292.04819277104</v>
      </c>
      <c r="I26" s="84">
        <v>17514.831325301206</v>
      </c>
    </row>
    <row r="27" spans="1:9" x14ac:dyDescent="0.2">
      <c r="A27" s="26" t="s">
        <v>17</v>
      </c>
      <c r="B27" s="21">
        <v>345</v>
      </c>
      <c r="C27" s="22">
        <f t="shared" ref="C27:C31" si="5">B27/$B$31*100</f>
        <v>43.341708542713569</v>
      </c>
      <c r="D27" s="102">
        <v>666268938</v>
      </c>
      <c r="E27" s="102">
        <v>181707058</v>
      </c>
      <c r="F27" s="102">
        <v>426</v>
      </c>
      <c r="G27" s="84">
        <v>1757309203</v>
      </c>
      <c r="H27" s="84">
        <v>1564011.5915492957</v>
      </c>
      <c r="I27" s="84">
        <v>426542.38967136148</v>
      </c>
    </row>
    <row r="28" spans="1:9" x14ac:dyDescent="0.2">
      <c r="A28" s="26" t="s">
        <v>18</v>
      </c>
      <c r="B28" s="21">
        <v>260</v>
      </c>
      <c r="C28" s="22">
        <f t="shared" si="5"/>
        <v>32.663316582914575</v>
      </c>
      <c r="D28" s="102">
        <v>37696068950</v>
      </c>
      <c r="E28" s="102">
        <v>1741024978</v>
      </c>
      <c r="F28" s="102">
        <v>12635</v>
      </c>
      <c r="G28" s="84">
        <v>87121849167</v>
      </c>
      <c r="H28" s="84">
        <v>2983464.1036802535</v>
      </c>
      <c r="I28" s="84">
        <v>137793.82493074791</v>
      </c>
    </row>
    <row r="29" spans="1:9" x14ac:dyDescent="0.2">
      <c r="A29" s="26" t="s">
        <v>19</v>
      </c>
      <c r="B29" s="21">
        <v>109</v>
      </c>
      <c r="C29" s="22">
        <f t="shared" si="5"/>
        <v>13.693467336683419</v>
      </c>
      <c r="D29" s="102">
        <v>492030498</v>
      </c>
      <c r="E29" s="102">
        <v>25581562</v>
      </c>
      <c r="F29" s="102">
        <v>223</v>
      </c>
      <c r="G29" s="84">
        <v>1501415923</v>
      </c>
      <c r="H29" s="84">
        <v>2206414.7892376683</v>
      </c>
      <c r="I29" s="84">
        <v>114715.52466367713</v>
      </c>
    </row>
    <row r="30" spans="1:9" x14ac:dyDescent="0.2">
      <c r="A30" s="26" t="s">
        <v>20</v>
      </c>
      <c r="B30" s="27">
        <v>2</v>
      </c>
      <c r="C30" s="22">
        <f t="shared" si="5"/>
        <v>0.25125628140703515</v>
      </c>
      <c r="D30" s="102">
        <v>209382424</v>
      </c>
      <c r="E30" s="102">
        <v>6342315</v>
      </c>
      <c r="F30" s="102">
        <v>110</v>
      </c>
      <c r="G30" s="84">
        <v>439605223</v>
      </c>
      <c r="H30" s="84">
        <v>1903476.5818181818</v>
      </c>
      <c r="I30" s="84">
        <v>57657.409090909088</v>
      </c>
    </row>
    <row r="31" spans="1:9" s="32" customFormat="1" x14ac:dyDescent="0.2">
      <c r="A31" s="29" t="s">
        <v>21</v>
      </c>
      <c r="B31" s="39">
        <v>796</v>
      </c>
      <c r="C31" s="30">
        <f t="shared" si="5"/>
        <v>100</v>
      </c>
      <c r="D31" s="119">
        <v>39115401050</v>
      </c>
      <c r="E31" s="65">
        <v>1956109644</v>
      </c>
      <c r="F31" s="119">
        <v>13477</v>
      </c>
      <c r="G31" s="40">
        <v>90902416055</v>
      </c>
      <c r="H31" s="36">
        <v>2902381.9136306299</v>
      </c>
      <c r="I31" s="36">
        <v>145144.29353713733</v>
      </c>
    </row>
    <row r="32" spans="1:9" ht="15" customHeight="1" x14ac:dyDescent="0.2">
      <c r="A32" s="182" t="s">
        <v>64</v>
      </c>
      <c r="B32" s="183"/>
      <c r="C32" s="183"/>
      <c r="D32" s="183"/>
      <c r="E32" s="183"/>
      <c r="F32" s="183"/>
      <c r="G32" s="183"/>
      <c r="H32" s="183"/>
      <c r="I32" s="183"/>
    </row>
    <row r="33" spans="1:9" x14ac:dyDescent="0.2">
      <c r="A33" s="20" t="s">
        <v>16</v>
      </c>
      <c r="B33" s="98">
        <v>58</v>
      </c>
      <c r="C33" s="99">
        <f>B33/$B$38*100</f>
        <v>7.4838709677419359</v>
      </c>
      <c r="D33" s="102">
        <v>279807436</v>
      </c>
      <c r="E33" s="102">
        <v>25631443</v>
      </c>
      <c r="F33" s="102">
        <v>291</v>
      </c>
      <c r="G33" s="84">
        <v>255021814</v>
      </c>
      <c r="H33" s="84">
        <v>961537.58075601375</v>
      </c>
      <c r="I33" s="84">
        <v>88080.56013745704</v>
      </c>
    </row>
    <row r="34" spans="1:9" x14ac:dyDescent="0.2">
      <c r="A34" s="26" t="s">
        <v>17</v>
      </c>
      <c r="B34" s="21">
        <v>230</v>
      </c>
      <c r="C34" s="22">
        <f t="shared" ref="C34:C38" si="6">B34/$B$38*100</f>
        <v>29.677419354838708</v>
      </c>
      <c r="D34" s="102">
        <v>1245248153</v>
      </c>
      <c r="E34" s="102">
        <v>123773285</v>
      </c>
      <c r="F34" s="102">
        <v>1872</v>
      </c>
      <c r="G34" s="84">
        <v>1131938156</v>
      </c>
      <c r="H34" s="84">
        <v>665196.66292735038</v>
      </c>
      <c r="I34" s="84">
        <v>66118.207799145297</v>
      </c>
    </row>
    <row r="35" spans="1:9" x14ac:dyDescent="0.2">
      <c r="A35" s="26" t="s">
        <v>18</v>
      </c>
      <c r="B35" s="21">
        <v>417</v>
      </c>
      <c r="C35" s="22">
        <f t="shared" si="6"/>
        <v>53.806451612903231</v>
      </c>
      <c r="D35" s="102">
        <v>7940813733</v>
      </c>
      <c r="E35" s="102">
        <v>299257178</v>
      </c>
      <c r="F35" s="102">
        <v>19009</v>
      </c>
      <c r="G35" s="84">
        <v>42291287951</v>
      </c>
      <c r="H35" s="84">
        <v>417739.68820032617</v>
      </c>
      <c r="I35" s="84">
        <v>15742.920616550055</v>
      </c>
    </row>
    <row r="36" spans="1:9" x14ac:dyDescent="0.2">
      <c r="A36" s="26" t="s">
        <v>19</v>
      </c>
      <c r="B36" s="21">
        <v>55</v>
      </c>
      <c r="C36" s="22">
        <f t="shared" si="6"/>
        <v>7.096774193548387</v>
      </c>
      <c r="D36" s="102">
        <v>1136474604</v>
      </c>
      <c r="E36" s="102">
        <v>-51610396</v>
      </c>
      <c r="F36" s="102">
        <v>1811</v>
      </c>
      <c r="G36" s="84">
        <v>1143646321</v>
      </c>
      <c r="H36" s="84">
        <v>627539.81446714525</v>
      </c>
      <c r="I36" s="84">
        <v>-28498.28602981778</v>
      </c>
    </row>
    <row r="37" spans="1:9" x14ac:dyDescent="0.2">
      <c r="A37" s="26" t="s">
        <v>20</v>
      </c>
      <c r="B37" s="27">
        <v>15</v>
      </c>
      <c r="C37" s="22">
        <f t="shared" si="6"/>
        <v>1.935483870967742</v>
      </c>
      <c r="D37" s="102">
        <v>348124853</v>
      </c>
      <c r="E37" s="102">
        <v>9886273</v>
      </c>
      <c r="F37" s="102">
        <v>505</v>
      </c>
      <c r="G37" s="84">
        <v>1222339623</v>
      </c>
      <c r="H37" s="84">
        <v>689356.14455445542</v>
      </c>
      <c r="I37" s="84">
        <v>19576.778217821782</v>
      </c>
    </row>
    <row r="38" spans="1:9" s="32" customFormat="1" x14ac:dyDescent="0.2">
      <c r="A38" s="29" t="s">
        <v>21</v>
      </c>
      <c r="B38" s="39">
        <v>775</v>
      </c>
      <c r="C38" s="30">
        <f t="shared" si="6"/>
        <v>100</v>
      </c>
      <c r="D38" s="119">
        <v>10950468779</v>
      </c>
      <c r="E38" s="65">
        <v>406937783</v>
      </c>
      <c r="F38" s="119">
        <v>23488</v>
      </c>
      <c r="G38" s="40">
        <v>46044233865</v>
      </c>
      <c r="H38" s="36">
        <v>466215.46232118527</v>
      </c>
      <c r="I38" s="36">
        <v>17325.348390667576</v>
      </c>
    </row>
    <row r="39" spans="1:9" ht="15" customHeight="1" x14ac:dyDescent="0.2">
      <c r="A39" s="182" t="s">
        <v>65</v>
      </c>
      <c r="B39" s="183"/>
      <c r="C39" s="183"/>
      <c r="D39" s="183"/>
      <c r="E39" s="183"/>
      <c r="F39" s="183"/>
      <c r="G39" s="183"/>
      <c r="H39" s="183"/>
      <c r="I39" s="183"/>
    </row>
    <row r="40" spans="1:9" x14ac:dyDescent="0.2">
      <c r="A40" s="20" t="s">
        <v>16</v>
      </c>
      <c r="B40" s="98">
        <v>1721</v>
      </c>
      <c r="C40" s="99">
        <f>B40/$B$45*100</f>
        <v>12.107781060925847</v>
      </c>
      <c r="D40" s="108">
        <v>2769334839</v>
      </c>
      <c r="E40" s="104">
        <v>89001695</v>
      </c>
      <c r="F40" s="108">
        <v>7278</v>
      </c>
      <c r="G40" s="23">
        <v>4158710585</v>
      </c>
      <c r="H40" s="24">
        <v>380507.67230008246</v>
      </c>
      <c r="I40" s="25">
        <v>12228.867133827975</v>
      </c>
    </row>
    <row r="41" spans="1:9" x14ac:dyDescent="0.2">
      <c r="A41" s="26" t="s">
        <v>17</v>
      </c>
      <c r="B41" s="21">
        <v>10129</v>
      </c>
      <c r="C41" s="22">
        <f t="shared" ref="C41:C45" si="7">B41/$B$45*100</f>
        <v>71.260728858871531</v>
      </c>
      <c r="D41" s="108">
        <v>24940255464</v>
      </c>
      <c r="E41" s="104">
        <v>944432198</v>
      </c>
      <c r="F41" s="108">
        <v>49557</v>
      </c>
      <c r="G41" s="23">
        <v>36010847237</v>
      </c>
      <c r="H41" s="24">
        <v>503264.0285731582</v>
      </c>
      <c r="I41" s="25">
        <v>19057.493351090663</v>
      </c>
    </row>
    <row r="42" spans="1:9" x14ac:dyDescent="0.2">
      <c r="A42" s="26" t="s">
        <v>18</v>
      </c>
      <c r="B42" s="21">
        <v>823</v>
      </c>
      <c r="C42" s="22">
        <f t="shared" si="7"/>
        <v>5.7900661319825524</v>
      </c>
      <c r="D42" s="108">
        <v>11550736263</v>
      </c>
      <c r="E42" s="104">
        <v>1014713231</v>
      </c>
      <c r="F42" s="108">
        <v>10421</v>
      </c>
      <c r="G42" s="23">
        <v>142563006885</v>
      </c>
      <c r="H42" s="24">
        <v>1108409.5828615297</v>
      </c>
      <c r="I42" s="25">
        <v>97371.963439209285</v>
      </c>
    </row>
    <row r="43" spans="1:9" x14ac:dyDescent="0.2">
      <c r="A43" s="26" t="s">
        <v>19</v>
      </c>
      <c r="B43" s="21">
        <v>1071</v>
      </c>
      <c r="C43" s="22">
        <f t="shared" si="7"/>
        <v>7.5348248205994093</v>
      </c>
      <c r="D43" s="108">
        <v>5205265562</v>
      </c>
      <c r="E43" s="105">
        <v>122469933</v>
      </c>
      <c r="F43" s="108">
        <v>8924</v>
      </c>
      <c r="G43" s="23">
        <v>9833324696</v>
      </c>
      <c r="H43" s="24">
        <v>583288.38659793814</v>
      </c>
      <c r="I43" s="25">
        <v>13723.659009412819</v>
      </c>
    </row>
    <row r="44" spans="1:9" x14ac:dyDescent="0.2">
      <c r="A44" s="26" t="s">
        <v>20</v>
      </c>
      <c r="B44" s="27">
        <v>470</v>
      </c>
      <c r="C44" s="22">
        <f t="shared" si="7"/>
        <v>3.3065991276206552</v>
      </c>
      <c r="D44" s="109">
        <v>5992998947</v>
      </c>
      <c r="E44" s="106">
        <v>-478351718</v>
      </c>
      <c r="F44" s="109">
        <v>8096</v>
      </c>
      <c r="G44" s="28">
        <v>11362627059</v>
      </c>
      <c r="H44" s="24">
        <v>740241.96479743079</v>
      </c>
      <c r="I44" s="33">
        <v>-59084.945405138336</v>
      </c>
    </row>
    <row r="45" spans="1:9" s="32" customFormat="1" x14ac:dyDescent="0.2">
      <c r="A45" s="29" t="s">
        <v>21</v>
      </c>
      <c r="B45" s="35">
        <v>14214</v>
      </c>
      <c r="C45" s="30">
        <f t="shared" si="7"/>
        <v>100</v>
      </c>
      <c r="D45" s="120">
        <v>50458591075</v>
      </c>
      <c r="E45" s="65">
        <v>1692265339</v>
      </c>
      <c r="F45" s="120">
        <v>84276</v>
      </c>
      <c r="G45" s="36">
        <v>203928516462</v>
      </c>
      <c r="H45" s="36">
        <v>598730.25624139735</v>
      </c>
      <c r="I45" s="36">
        <v>20080.038670558639</v>
      </c>
    </row>
    <row r="46" spans="1:9" ht="15" customHeight="1" x14ac:dyDescent="0.2">
      <c r="A46" s="182" t="s">
        <v>66</v>
      </c>
      <c r="B46" s="183"/>
      <c r="C46" s="183"/>
      <c r="D46" s="183"/>
      <c r="E46" s="183"/>
      <c r="F46" s="183"/>
      <c r="G46" s="183"/>
      <c r="H46" s="183"/>
      <c r="I46" s="183"/>
    </row>
    <row r="47" spans="1:9" x14ac:dyDescent="0.2">
      <c r="A47" s="20" t="s">
        <v>16</v>
      </c>
      <c r="B47" s="98">
        <v>5665</v>
      </c>
      <c r="C47" s="99">
        <f>B47/$B$52*100</f>
        <v>20.877096001474111</v>
      </c>
      <c r="D47" s="108">
        <v>11303014923</v>
      </c>
      <c r="E47" s="104">
        <v>439074813</v>
      </c>
      <c r="F47" s="108">
        <v>13772</v>
      </c>
      <c r="G47" s="23">
        <v>8431695130</v>
      </c>
      <c r="H47" s="24">
        <v>820724.29008132441</v>
      </c>
      <c r="I47" s="25">
        <v>31881.702948010457</v>
      </c>
    </row>
    <row r="48" spans="1:9" x14ac:dyDescent="0.2">
      <c r="A48" s="26" t="s">
        <v>17</v>
      </c>
      <c r="B48" s="21">
        <v>16394</v>
      </c>
      <c r="C48" s="22">
        <f t="shared" ref="C48:C52" si="8">B48/$B$52*100</f>
        <v>60.416436336834344</v>
      </c>
      <c r="D48" s="108">
        <v>85183118052</v>
      </c>
      <c r="E48" s="104">
        <v>2839206488</v>
      </c>
      <c r="F48" s="108">
        <v>68229</v>
      </c>
      <c r="G48" s="23">
        <v>57559305406</v>
      </c>
      <c r="H48" s="24">
        <v>1248488.4440926879</v>
      </c>
      <c r="I48" s="25">
        <v>41612.899031203742</v>
      </c>
    </row>
    <row r="49" spans="1:9" x14ac:dyDescent="0.2">
      <c r="A49" s="26" t="s">
        <v>18</v>
      </c>
      <c r="B49" s="21">
        <v>1573</v>
      </c>
      <c r="C49" s="22">
        <f t="shared" si="8"/>
        <v>5.7969412198267918</v>
      </c>
      <c r="D49" s="108">
        <v>96451005970</v>
      </c>
      <c r="E49" s="104">
        <v>2477904988</v>
      </c>
      <c r="F49" s="108">
        <v>46804</v>
      </c>
      <c r="G49" s="23">
        <v>51972324271</v>
      </c>
      <c r="H49" s="24">
        <v>2060742.7991197333</v>
      </c>
      <c r="I49" s="25">
        <v>52942.162806597727</v>
      </c>
    </row>
    <row r="50" spans="1:9" x14ac:dyDescent="0.2">
      <c r="A50" s="26" t="s">
        <v>19</v>
      </c>
      <c r="B50" s="21">
        <v>2792</v>
      </c>
      <c r="C50" s="22">
        <f t="shared" si="8"/>
        <v>10.289294269393771</v>
      </c>
      <c r="D50" s="108">
        <v>29619090768</v>
      </c>
      <c r="E50" s="105">
        <v>1165425195</v>
      </c>
      <c r="F50" s="108">
        <v>24297</v>
      </c>
      <c r="G50" s="23">
        <v>21531606558</v>
      </c>
      <c r="H50" s="24">
        <v>1219043.1233485616</v>
      </c>
      <c r="I50" s="25">
        <v>47965.806272379305</v>
      </c>
    </row>
    <row r="51" spans="1:9" x14ac:dyDescent="0.2">
      <c r="A51" s="26" t="s">
        <v>20</v>
      </c>
      <c r="B51" s="27">
        <v>711</v>
      </c>
      <c r="C51" s="22">
        <f t="shared" si="8"/>
        <v>2.6202321724709785</v>
      </c>
      <c r="D51" s="109">
        <v>23778785929</v>
      </c>
      <c r="E51" s="106">
        <v>-282087390</v>
      </c>
      <c r="F51" s="109">
        <v>22880</v>
      </c>
      <c r="G51" s="28">
        <v>16058824397</v>
      </c>
      <c r="H51" s="24">
        <v>1039282.6017919581</v>
      </c>
      <c r="I51" s="33">
        <v>-12328.994318181818</v>
      </c>
    </row>
    <row r="52" spans="1:9" s="32" customFormat="1" x14ac:dyDescent="0.2">
      <c r="A52" s="29" t="s">
        <v>21</v>
      </c>
      <c r="B52" s="35">
        <v>27135</v>
      </c>
      <c r="C52" s="30">
        <f t="shared" si="8"/>
        <v>100</v>
      </c>
      <c r="D52" s="120">
        <v>246335015642</v>
      </c>
      <c r="E52" s="65">
        <v>6639524094</v>
      </c>
      <c r="F52" s="120">
        <v>175982</v>
      </c>
      <c r="G52" s="36">
        <v>155553755762</v>
      </c>
      <c r="H52" s="36">
        <v>1399773.9293905059</v>
      </c>
      <c r="I52" s="36">
        <v>37728.427305065292</v>
      </c>
    </row>
    <row r="53" spans="1:9" ht="15" customHeight="1" x14ac:dyDescent="0.2">
      <c r="A53" s="182" t="s">
        <v>67</v>
      </c>
      <c r="B53" s="183"/>
      <c r="C53" s="183"/>
      <c r="D53" s="183"/>
      <c r="E53" s="183"/>
      <c r="F53" s="183"/>
      <c r="G53" s="183"/>
      <c r="H53" s="183"/>
      <c r="I53" s="183"/>
    </row>
    <row r="54" spans="1:9" x14ac:dyDescent="0.2">
      <c r="A54" s="20" t="s">
        <v>16</v>
      </c>
      <c r="B54" s="98">
        <v>738</v>
      </c>
      <c r="C54" s="99">
        <f>B54/$B$59*100</f>
        <v>13.773796192609183</v>
      </c>
      <c r="D54" s="108">
        <v>1346518821</v>
      </c>
      <c r="E54" s="104">
        <v>60181051</v>
      </c>
      <c r="F54" s="108">
        <v>2297</v>
      </c>
      <c r="G54" s="23">
        <v>1162073979</v>
      </c>
      <c r="H54" s="24">
        <v>586207.5842403135</v>
      </c>
      <c r="I54" s="25">
        <v>26199.848062690467</v>
      </c>
    </row>
    <row r="55" spans="1:9" x14ac:dyDescent="0.2">
      <c r="A55" s="26" t="s">
        <v>17</v>
      </c>
      <c r="B55" s="21">
        <v>3817</v>
      </c>
      <c r="C55" s="22">
        <f t="shared" ref="C55:C59" si="9">B55/$B$59*100</f>
        <v>71.239268383725275</v>
      </c>
      <c r="D55" s="108">
        <v>9795147176</v>
      </c>
      <c r="E55" s="104">
        <v>280523621</v>
      </c>
      <c r="F55" s="108">
        <v>15322</v>
      </c>
      <c r="G55" s="23">
        <v>8393556568</v>
      </c>
      <c r="H55" s="24">
        <v>639286.46234173083</v>
      </c>
      <c r="I55" s="25">
        <v>18308.551168254799</v>
      </c>
    </row>
    <row r="56" spans="1:9" x14ac:dyDescent="0.2">
      <c r="A56" s="26" t="s">
        <v>18</v>
      </c>
      <c r="B56" s="21">
        <v>318</v>
      </c>
      <c r="C56" s="22">
        <f t="shared" si="9"/>
        <v>5.9350503919372901</v>
      </c>
      <c r="D56" s="108">
        <v>13963397028</v>
      </c>
      <c r="E56" s="104">
        <v>439514655</v>
      </c>
      <c r="F56" s="108">
        <v>33691</v>
      </c>
      <c r="G56" s="23">
        <v>41119175850</v>
      </c>
      <c r="H56" s="24">
        <v>414454.81072096404</v>
      </c>
      <c r="I56" s="25">
        <v>13045.461844409487</v>
      </c>
    </row>
    <row r="57" spans="1:9" x14ac:dyDescent="0.2">
      <c r="A57" s="26" t="s">
        <v>19</v>
      </c>
      <c r="B57" s="21">
        <v>368</v>
      </c>
      <c r="C57" s="22">
        <f t="shared" si="9"/>
        <v>6.8682344158268016</v>
      </c>
      <c r="D57" s="108">
        <v>2518236153</v>
      </c>
      <c r="E57" s="105">
        <v>44006172</v>
      </c>
      <c r="F57" s="108">
        <v>4130</v>
      </c>
      <c r="G57" s="23">
        <v>3006526940</v>
      </c>
      <c r="H57" s="24">
        <v>609742.40992736083</v>
      </c>
      <c r="I57" s="25">
        <v>10655.247457627118</v>
      </c>
    </row>
    <row r="58" spans="1:9" x14ac:dyDescent="0.2">
      <c r="A58" s="26" t="s">
        <v>20</v>
      </c>
      <c r="B58" s="27">
        <v>117</v>
      </c>
      <c r="C58" s="22">
        <f t="shared" si="9"/>
        <v>2.1836506159014557</v>
      </c>
      <c r="D58" s="109">
        <v>5903057688</v>
      </c>
      <c r="E58" s="105">
        <v>272283187</v>
      </c>
      <c r="F58" s="109">
        <v>5765</v>
      </c>
      <c r="G58" s="28">
        <v>14412569983</v>
      </c>
      <c r="H58" s="24">
        <v>1023947.5607979185</v>
      </c>
      <c r="I58" s="68">
        <v>47230.388031222894</v>
      </c>
    </row>
    <row r="59" spans="1:9" s="32" customFormat="1" x14ac:dyDescent="0.2">
      <c r="A59" s="29" t="s">
        <v>21</v>
      </c>
      <c r="B59" s="39">
        <v>5358</v>
      </c>
      <c r="C59" s="30">
        <f t="shared" si="9"/>
        <v>100</v>
      </c>
      <c r="D59" s="120">
        <v>33526356866</v>
      </c>
      <c r="E59" s="65">
        <v>1096508686</v>
      </c>
      <c r="F59" s="120">
        <v>61205</v>
      </c>
      <c r="G59" s="36">
        <v>68093903320</v>
      </c>
      <c r="H59" s="36">
        <v>547771.53608365334</v>
      </c>
      <c r="I59" s="36">
        <v>17915.344922800425</v>
      </c>
    </row>
    <row r="60" spans="1:9" ht="15" customHeight="1" x14ac:dyDescent="0.2">
      <c r="A60" s="182" t="s">
        <v>68</v>
      </c>
      <c r="B60" s="183"/>
      <c r="C60" s="183"/>
      <c r="D60" s="183"/>
      <c r="E60" s="183"/>
      <c r="F60" s="183"/>
      <c r="G60" s="183"/>
      <c r="H60" s="183"/>
      <c r="I60" s="183"/>
    </row>
    <row r="61" spans="1:9" x14ac:dyDescent="0.2">
      <c r="A61" s="20" t="s">
        <v>16</v>
      </c>
      <c r="B61" s="98">
        <v>2791</v>
      </c>
      <c r="C61" s="99">
        <f>B61/$B$66*100</f>
        <v>24.844222894783694</v>
      </c>
      <c r="D61" s="102">
        <v>2200938886</v>
      </c>
      <c r="E61" s="107">
        <v>56207523</v>
      </c>
      <c r="F61" s="102">
        <v>8861</v>
      </c>
      <c r="G61" s="84">
        <v>2869925948</v>
      </c>
      <c r="H61" s="85">
        <v>248384.93240040628</v>
      </c>
      <c r="I61" s="86">
        <v>6343.2482789752848</v>
      </c>
    </row>
    <row r="62" spans="1:9" x14ac:dyDescent="0.2">
      <c r="A62" s="26" t="s">
        <v>17</v>
      </c>
      <c r="B62" s="21">
        <v>6507</v>
      </c>
      <c r="C62" s="22">
        <f t="shared" ref="C62:C66" si="10">B62/$B$66*100</f>
        <v>57.922378493857927</v>
      </c>
      <c r="D62" s="102">
        <v>8388563588</v>
      </c>
      <c r="E62" s="107">
        <v>254994159</v>
      </c>
      <c r="F62" s="102">
        <v>26738</v>
      </c>
      <c r="G62" s="84">
        <v>12486290697</v>
      </c>
      <c r="H62" s="85">
        <v>313731.90171291796</v>
      </c>
      <c r="I62" s="86">
        <v>9536.7701024758771</v>
      </c>
    </row>
    <row r="63" spans="1:9" x14ac:dyDescent="0.2">
      <c r="A63" s="26" t="s">
        <v>18</v>
      </c>
      <c r="B63" s="21">
        <v>601</v>
      </c>
      <c r="C63" s="22">
        <f t="shared" si="10"/>
        <v>5.3498308705714797</v>
      </c>
      <c r="D63" s="102">
        <v>4677163888</v>
      </c>
      <c r="E63" s="107">
        <v>268848290</v>
      </c>
      <c r="F63" s="102">
        <v>9240</v>
      </c>
      <c r="G63" s="84">
        <v>19480028638</v>
      </c>
      <c r="H63" s="85">
        <v>506186.56796536798</v>
      </c>
      <c r="I63" s="86">
        <v>29096.135281385283</v>
      </c>
    </row>
    <row r="64" spans="1:9" x14ac:dyDescent="0.2">
      <c r="A64" s="26" t="s">
        <v>19</v>
      </c>
      <c r="B64" s="21">
        <v>1025</v>
      </c>
      <c r="C64" s="22">
        <f t="shared" si="10"/>
        <v>9.1240875912408761</v>
      </c>
      <c r="D64" s="102">
        <v>2238053944</v>
      </c>
      <c r="E64" s="83">
        <v>13941405</v>
      </c>
      <c r="F64" s="83">
        <v>5382</v>
      </c>
      <c r="G64" s="91">
        <v>8960725504</v>
      </c>
      <c r="H64" s="91">
        <v>415840.56930509105</v>
      </c>
      <c r="I64" s="91">
        <v>2590.3762541806018</v>
      </c>
    </row>
    <row r="65" spans="1:9" x14ac:dyDescent="0.2">
      <c r="A65" s="26" t="s">
        <v>20</v>
      </c>
      <c r="B65" s="27">
        <v>310</v>
      </c>
      <c r="C65" s="22">
        <f t="shared" si="10"/>
        <v>2.7594801495460208</v>
      </c>
      <c r="D65" s="116">
        <v>9799095835</v>
      </c>
      <c r="E65" s="83">
        <v>1254635685</v>
      </c>
      <c r="F65" s="83">
        <v>19192</v>
      </c>
      <c r="G65" s="91">
        <v>32455243254</v>
      </c>
      <c r="H65" s="91">
        <v>510582.31737182161</v>
      </c>
      <c r="I65" s="91">
        <v>65372.847280116715</v>
      </c>
    </row>
    <row r="66" spans="1:9" s="32" customFormat="1" x14ac:dyDescent="0.2">
      <c r="A66" s="29" t="s">
        <v>21</v>
      </c>
      <c r="B66" s="39">
        <v>11234</v>
      </c>
      <c r="C66" s="30">
        <f t="shared" si="10"/>
        <v>100</v>
      </c>
      <c r="D66" s="117">
        <v>27303816141</v>
      </c>
      <c r="E66" s="65">
        <v>1848627062</v>
      </c>
      <c r="F66" s="117">
        <v>69413</v>
      </c>
      <c r="G66" s="89">
        <v>76252214041</v>
      </c>
      <c r="H66" s="89">
        <v>393353.06269718928</v>
      </c>
      <c r="I66" s="89">
        <v>26632.288793165546</v>
      </c>
    </row>
    <row r="67" spans="1:9" ht="15" customHeight="1" x14ac:dyDescent="0.2">
      <c r="A67" s="182" t="s">
        <v>69</v>
      </c>
      <c r="B67" s="183"/>
      <c r="C67" s="183"/>
      <c r="D67" s="183"/>
      <c r="E67" s="183"/>
      <c r="F67" s="183"/>
      <c r="G67" s="183"/>
      <c r="H67" s="183"/>
      <c r="I67" s="183"/>
    </row>
    <row r="68" spans="1:9" x14ac:dyDescent="0.2">
      <c r="A68" s="20" t="s">
        <v>16</v>
      </c>
      <c r="B68" s="98">
        <v>815</v>
      </c>
      <c r="C68" s="99">
        <f>B68/$B$73*100</f>
        <v>12.934454848436754</v>
      </c>
      <c r="D68" s="108">
        <v>657692550</v>
      </c>
      <c r="E68" s="108">
        <v>56313805</v>
      </c>
      <c r="F68" s="108">
        <v>1591</v>
      </c>
      <c r="G68" s="23">
        <v>578552509</v>
      </c>
      <c r="H68" s="24">
        <v>413383.12382149592</v>
      </c>
      <c r="I68" s="25">
        <v>35395.226272784414</v>
      </c>
    </row>
    <row r="69" spans="1:9" x14ac:dyDescent="0.2">
      <c r="A69" s="26" t="s">
        <v>17</v>
      </c>
      <c r="B69" s="21">
        <v>4122</v>
      </c>
      <c r="C69" s="22">
        <f t="shared" ref="C69:C73" si="11">B69/$B$73*100</f>
        <v>65.418187589271554</v>
      </c>
      <c r="D69" s="108">
        <v>6715349439</v>
      </c>
      <c r="E69" s="108">
        <v>784267018</v>
      </c>
      <c r="F69" s="108">
        <v>11769</v>
      </c>
      <c r="G69" s="23">
        <v>5133510428</v>
      </c>
      <c r="H69" s="24">
        <v>570596.434616365</v>
      </c>
      <c r="I69" s="25">
        <v>66638.37352366386</v>
      </c>
    </row>
    <row r="70" spans="1:9" x14ac:dyDescent="0.2">
      <c r="A70" s="26" t="s">
        <v>18</v>
      </c>
      <c r="B70" s="21">
        <v>521</v>
      </c>
      <c r="C70" s="22">
        <f t="shared" si="11"/>
        <v>8.268528804951595</v>
      </c>
      <c r="D70" s="108">
        <v>13789568365</v>
      </c>
      <c r="E70" s="104">
        <v>1043777114</v>
      </c>
      <c r="F70" s="108">
        <v>12112</v>
      </c>
      <c r="G70" s="23">
        <v>14273257881</v>
      </c>
      <c r="H70" s="24">
        <v>1138504.6536492736</v>
      </c>
      <c r="I70" s="25">
        <v>86177.106505944525</v>
      </c>
    </row>
    <row r="71" spans="1:9" x14ac:dyDescent="0.2">
      <c r="A71" s="26" t="s">
        <v>19</v>
      </c>
      <c r="B71" s="21">
        <v>724</v>
      </c>
      <c r="C71" s="22">
        <f t="shared" si="11"/>
        <v>11.490239644500873</v>
      </c>
      <c r="D71" s="108">
        <v>3564152880</v>
      </c>
      <c r="E71" s="108">
        <v>265523100</v>
      </c>
      <c r="F71" s="108">
        <v>5491</v>
      </c>
      <c r="G71" s="23">
        <v>2883470598</v>
      </c>
      <c r="H71" s="24">
        <v>649089.94354398106</v>
      </c>
      <c r="I71" s="25">
        <v>48356.055363321801</v>
      </c>
    </row>
    <row r="72" spans="1:9" x14ac:dyDescent="0.2">
      <c r="A72" s="26" t="s">
        <v>20</v>
      </c>
      <c r="B72" s="27">
        <v>119</v>
      </c>
      <c r="C72" s="69">
        <f t="shared" si="11"/>
        <v>1.888589112839232</v>
      </c>
      <c r="D72" s="109">
        <v>7427146788</v>
      </c>
      <c r="E72" s="109">
        <v>1024337343</v>
      </c>
      <c r="F72" s="109">
        <v>5717</v>
      </c>
      <c r="G72" s="28">
        <v>16762735006</v>
      </c>
      <c r="H72" s="70">
        <v>1299133.5994402659</v>
      </c>
      <c r="I72" s="71">
        <v>179173.9274094805</v>
      </c>
    </row>
    <row r="73" spans="1:9" s="32" customFormat="1" x14ac:dyDescent="0.2">
      <c r="A73" s="29" t="s">
        <v>21</v>
      </c>
      <c r="B73" s="39">
        <v>6301</v>
      </c>
      <c r="C73" s="30">
        <f t="shared" si="11"/>
        <v>100</v>
      </c>
      <c r="D73" s="119">
        <v>32153910022</v>
      </c>
      <c r="E73" s="40">
        <v>3174218380</v>
      </c>
      <c r="F73" s="119">
        <v>36680</v>
      </c>
      <c r="G73" s="40">
        <v>39631526422</v>
      </c>
      <c r="H73" s="36">
        <v>876606.05294438382</v>
      </c>
      <c r="I73" s="36">
        <v>86538.123773173385</v>
      </c>
    </row>
    <row r="74" spans="1:9" ht="15" customHeight="1" x14ac:dyDescent="0.2">
      <c r="A74" s="182" t="s">
        <v>70</v>
      </c>
      <c r="B74" s="183"/>
      <c r="C74" s="183"/>
      <c r="D74" s="183"/>
      <c r="E74" s="183"/>
      <c r="F74" s="183"/>
      <c r="G74" s="183"/>
      <c r="H74" s="183"/>
      <c r="I74" s="183"/>
    </row>
    <row r="75" spans="1:9" x14ac:dyDescent="0.2">
      <c r="A75" s="20" t="s">
        <v>16</v>
      </c>
      <c r="B75" s="98">
        <v>77</v>
      </c>
      <c r="C75" s="99">
        <f>B75/$B$80*100</f>
        <v>18.246445497630333</v>
      </c>
      <c r="D75" s="102">
        <v>38589876</v>
      </c>
      <c r="E75" s="102">
        <v>4700897</v>
      </c>
      <c r="F75" s="102">
        <v>186</v>
      </c>
      <c r="G75" s="84">
        <v>110213590</v>
      </c>
      <c r="H75" s="84">
        <v>207472.45161290321</v>
      </c>
      <c r="I75" s="84">
        <v>25273.639784946237</v>
      </c>
    </row>
    <row r="76" spans="1:9" x14ac:dyDescent="0.2">
      <c r="A76" s="26" t="s">
        <v>17</v>
      </c>
      <c r="B76" s="21">
        <v>228</v>
      </c>
      <c r="C76" s="22">
        <f t="shared" ref="C76:C80" si="12">B76/$B$80*100</f>
        <v>54.02843601895735</v>
      </c>
      <c r="D76" s="102">
        <v>263043655</v>
      </c>
      <c r="E76" s="102">
        <v>33646047</v>
      </c>
      <c r="F76" s="102">
        <v>745</v>
      </c>
      <c r="G76" s="84">
        <v>2207660560</v>
      </c>
      <c r="H76" s="84">
        <v>353078.73154362413</v>
      </c>
      <c r="I76" s="84">
        <v>45162.479194630876</v>
      </c>
    </row>
    <row r="77" spans="1:9" x14ac:dyDescent="0.2">
      <c r="A77" s="26" t="s">
        <v>18</v>
      </c>
      <c r="B77" s="21">
        <v>59</v>
      </c>
      <c r="C77" s="22">
        <f t="shared" si="12"/>
        <v>13.981042654028435</v>
      </c>
      <c r="D77" s="102">
        <v>3396391694</v>
      </c>
      <c r="E77" s="102">
        <v>711203336</v>
      </c>
      <c r="F77" s="102">
        <v>1738</v>
      </c>
      <c r="G77" s="84">
        <v>12970794893</v>
      </c>
      <c r="H77" s="84">
        <v>1954195.4510932106</v>
      </c>
      <c r="I77" s="84">
        <v>409207.90333716915</v>
      </c>
    </row>
    <row r="78" spans="1:9" x14ac:dyDescent="0.2">
      <c r="A78" s="26" t="s">
        <v>19</v>
      </c>
      <c r="B78" s="21">
        <v>40</v>
      </c>
      <c r="C78" s="22">
        <f t="shared" si="12"/>
        <v>9.4786729857819907</v>
      </c>
      <c r="D78" s="102">
        <v>42296512</v>
      </c>
      <c r="E78" s="102">
        <v>11218625</v>
      </c>
      <c r="F78" s="102">
        <v>91</v>
      </c>
      <c r="G78" s="84">
        <v>1051652297</v>
      </c>
      <c r="H78" s="84">
        <v>464796.83516483515</v>
      </c>
      <c r="I78" s="84">
        <v>123281.59340659341</v>
      </c>
    </row>
    <row r="79" spans="1:9" x14ac:dyDescent="0.2">
      <c r="A79" s="26" t="s">
        <v>20</v>
      </c>
      <c r="B79" s="27">
        <v>18</v>
      </c>
      <c r="C79" s="69">
        <f t="shared" si="12"/>
        <v>4.2654028436018958</v>
      </c>
      <c r="D79" s="102">
        <v>926879231</v>
      </c>
      <c r="E79" s="102">
        <v>-777555295</v>
      </c>
      <c r="F79" s="102">
        <v>189</v>
      </c>
      <c r="G79" s="84">
        <v>9375891828</v>
      </c>
      <c r="H79" s="84">
        <v>4904122.9153439151</v>
      </c>
      <c r="I79" s="84">
        <v>-4114049.17989418</v>
      </c>
    </row>
    <row r="80" spans="1:9" s="32" customFormat="1" x14ac:dyDescent="0.2">
      <c r="A80" s="29" t="s">
        <v>21</v>
      </c>
      <c r="B80" s="39">
        <v>422</v>
      </c>
      <c r="C80" s="30">
        <f t="shared" si="12"/>
        <v>100</v>
      </c>
      <c r="D80" s="121">
        <v>4667200968</v>
      </c>
      <c r="E80" s="92">
        <v>-16786390</v>
      </c>
      <c r="F80" s="123">
        <v>2949</v>
      </c>
      <c r="G80" s="92">
        <v>25716213168</v>
      </c>
      <c r="H80" s="92">
        <v>1582638.510681587</v>
      </c>
      <c r="I80" s="92">
        <v>-5692.2312648355373</v>
      </c>
    </row>
    <row r="81" spans="1:9" ht="15" customHeight="1" x14ac:dyDescent="0.2">
      <c r="A81" s="182" t="s">
        <v>71</v>
      </c>
      <c r="B81" s="183"/>
      <c r="C81" s="183"/>
      <c r="D81" s="183"/>
      <c r="E81" s="183"/>
      <c r="F81" s="183"/>
      <c r="G81" s="183"/>
      <c r="H81" s="183"/>
      <c r="I81" s="183"/>
    </row>
    <row r="82" spans="1:9" x14ac:dyDescent="0.2">
      <c r="A82" s="20" t="s">
        <v>16</v>
      </c>
      <c r="B82" s="98">
        <v>979</v>
      </c>
      <c r="C82" s="99">
        <f>B82/$B$87*100</f>
        <v>17.835671342685373</v>
      </c>
      <c r="D82" s="102">
        <v>471983732</v>
      </c>
      <c r="E82" s="102">
        <v>23307606</v>
      </c>
      <c r="F82" s="102">
        <v>921</v>
      </c>
      <c r="G82" s="84">
        <v>2979082021</v>
      </c>
      <c r="H82" s="84">
        <v>512468.76438653638</v>
      </c>
      <c r="I82" s="84">
        <v>25306.846905537459</v>
      </c>
    </row>
    <row r="83" spans="1:9" x14ac:dyDescent="0.2">
      <c r="A83" s="26" t="s">
        <v>17</v>
      </c>
      <c r="B83" s="21">
        <v>2435</v>
      </c>
      <c r="C83" s="22">
        <f t="shared" ref="C83:C87" si="13">B83/$B$87*100</f>
        <v>44.361450173073422</v>
      </c>
      <c r="D83" s="102">
        <v>2115719680</v>
      </c>
      <c r="E83" s="102">
        <v>-146013193</v>
      </c>
      <c r="F83" s="102">
        <v>3247</v>
      </c>
      <c r="G83" s="84">
        <v>14465994751</v>
      </c>
      <c r="H83" s="84">
        <v>651592.14043732674</v>
      </c>
      <c r="I83" s="84">
        <v>-44968.645826917156</v>
      </c>
    </row>
    <row r="84" spans="1:9" x14ac:dyDescent="0.2">
      <c r="A84" s="26" t="s">
        <v>18</v>
      </c>
      <c r="B84" s="21">
        <v>918</v>
      </c>
      <c r="C84" s="22">
        <f t="shared" si="13"/>
        <v>16.724357806522136</v>
      </c>
      <c r="D84" s="102">
        <v>6391561717</v>
      </c>
      <c r="E84" s="102">
        <v>-516151869</v>
      </c>
      <c r="F84" s="102">
        <v>6968</v>
      </c>
      <c r="G84" s="84">
        <v>44389783045</v>
      </c>
      <c r="H84" s="84">
        <v>917273.49555109069</v>
      </c>
      <c r="I84" s="84">
        <v>-74074.608065442022</v>
      </c>
    </row>
    <row r="85" spans="1:9" x14ac:dyDescent="0.2">
      <c r="A85" s="26" t="s">
        <v>19</v>
      </c>
      <c r="B85" s="21">
        <v>856</v>
      </c>
      <c r="C85" s="22">
        <f t="shared" si="13"/>
        <v>15.594826015667698</v>
      </c>
      <c r="D85" s="102">
        <v>830359872</v>
      </c>
      <c r="E85" s="102">
        <v>44982449</v>
      </c>
      <c r="F85" s="102">
        <v>596</v>
      </c>
      <c r="G85" s="84">
        <v>7732714564</v>
      </c>
      <c r="H85" s="84">
        <v>1393221.2617449665</v>
      </c>
      <c r="I85" s="84">
        <v>75473.907718120812</v>
      </c>
    </row>
    <row r="86" spans="1:9" x14ac:dyDescent="0.2">
      <c r="A86" s="26" t="s">
        <v>20</v>
      </c>
      <c r="B86" s="27">
        <v>301</v>
      </c>
      <c r="C86" s="22">
        <f t="shared" si="13"/>
        <v>5.4836946620513753</v>
      </c>
      <c r="D86" s="102">
        <v>222585109</v>
      </c>
      <c r="E86" s="102">
        <v>-5615980</v>
      </c>
      <c r="F86" s="102">
        <v>153</v>
      </c>
      <c r="G86" s="84">
        <v>1771158607</v>
      </c>
      <c r="H86" s="84">
        <v>1454804.633986928</v>
      </c>
      <c r="I86" s="84">
        <v>-36705.751633986925</v>
      </c>
    </row>
    <row r="87" spans="1:9" s="32" customFormat="1" x14ac:dyDescent="0.2">
      <c r="A87" s="29" t="s">
        <v>21</v>
      </c>
      <c r="B87" s="39">
        <v>5489</v>
      </c>
      <c r="C87" s="30">
        <f t="shared" si="13"/>
        <v>100</v>
      </c>
      <c r="D87" s="122">
        <v>10032210110</v>
      </c>
      <c r="E87" s="92">
        <v>-599490987</v>
      </c>
      <c r="F87" s="123">
        <v>11885</v>
      </c>
      <c r="G87" s="92">
        <v>71338732988</v>
      </c>
      <c r="H87" s="92">
        <v>844106.86663862015</v>
      </c>
      <c r="I87" s="92">
        <v>-50440.974926377785</v>
      </c>
    </row>
    <row r="88" spans="1:9" ht="15" customHeight="1" x14ac:dyDescent="0.2">
      <c r="A88" s="182" t="s">
        <v>72</v>
      </c>
      <c r="B88" s="183"/>
      <c r="C88" s="183"/>
      <c r="D88" s="183"/>
      <c r="E88" s="183"/>
      <c r="F88" s="183"/>
      <c r="G88" s="183"/>
      <c r="H88" s="183"/>
      <c r="I88" s="183"/>
    </row>
    <row r="89" spans="1:9" x14ac:dyDescent="0.2">
      <c r="A89" s="20" t="s">
        <v>16</v>
      </c>
      <c r="B89" s="98">
        <v>6054</v>
      </c>
      <c r="C89" s="99">
        <f>B89/$B$94*100</f>
        <v>30.943010477894202</v>
      </c>
      <c r="D89" s="102">
        <v>3255399469</v>
      </c>
      <c r="E89" s="102">
        <v>302543969</v>
      </c>
      <c r="F89" s="102">
        <v>10385</v>
      </c>
      <c r="G89" s="84">
        <v>3830548214</v>
      </c>
      <c r="H89" s="84">
        <v>313471.30178141553</v>
      </c>
      <c r="I89" s="84">
        <v>29132.784689455944</v>
      </c>
    </row>
    <row r="90" spans="1:9" x14ac:dyDescent="0.2">
      <c r="A90" s="26" t="s">
        <v>17</v>
      </c>
      <c r="B90" s="21">
        <v>9795</v>
      </c>
      <c r="C90" s="22">
        <f t="shared" ref="C90:C94" si="14">B90/$B$94*100</f>
        <v>50.063889598773315</v>
      </c>
      <c r="D90" s="102">
        <v>10769641511</v>
      </c>
      <c r="E90" s="102">
        <v>1211664648</v>
      </c>
      <c r="F90" s="102">
        <v>22568</v>
      </c>
      <c r="G90" s="84">
        <v>15073340910</v>
      </c>
      <c r="H90" s="84">
        <v>477208.50367777381</v>
      </c>
      <c r="I90" s="84">
        <v>53689.500531726335</v>
      </c>
    </row>
    <row r="91" spans="1:9" x14ac:dyDescent="0.2">
      <c r="A91" s="26" t="s">
        <v>18</v>
      </c>
      <c r="B91" s="21">
        <v>1017</v>
      </c>
      <c r="C91" s="22">
        <f t="shared" si="14"/>
        <v>5.1980577561972909</v>
      </c>
      <c r="D91" s="102">
        <v>8332722468</v>
      </c>
      <c r="E91" s="102">
        <v>327584486</v>
      </c>
      <c r="F91" s="102">
        <v>8840</v>
      </c>
      <c r="G91" s="84">
        <v>20348435822</v>
      </c>
      <c r="H91" s="84">
        <v>942615.66380090499</v>
      </c>
      <c r="I91" s="84">
        <v>37057.068552036202</v>
      </c>
    </row>
    <row r="92" spans="1:9" x14ac:dyDescent="0.2">
      <c r="A92" s="26" t="s">
        <v>19</v>
      </c>
      <c r="B92" s="21">
        <v>2330</v>
      </c>
      <c r="C92" s="22">
        <f t="shared" si="14"/>
        <v>11.909021211346793</v>
      </c>
      <c r="D92" s="102">
        <v>5514058705</v>
      </c>
      <c r="E92" s="102">
        <v>808008194</v>
      </c>
      <c r="F92" s="102">
        <v>10931</v>
      </c>
      <c r="G92" s="84">
        <v>9762191081</v>
      </c>
      <c r="H92" s="84">
        <v>504442.29301985179</v>
      </c>
      <c r="I92" s="84">
        <v>73918.963864239326</v>
      </c>
    </row>
    <row r="93" spans="1:9" x14ac:dyDescent="0.2">
      <c r="A93" s="26" t="s">
        <v>20</v>
      </c>
      <c r="B93" s="27">
        <v>369</v>
      </c>
      <c r="C93" s="22">
        <f t="shared" si="14"/>
        <v>1.8860209557883978</v>
      </c>
      <c r="D93" s="102">
        <v>3556838648</v>
      </c>
      <c r="E93" s="102">
        <v>428374533</v>
      </c>
      <c r="F93" s="102">
        <v>3837</v>
      </c>
      <c r="G93" s="84">
        <v>19290910365</v>
      </c>
      <c r="H93" s="84">
        <v>926984.27104508725</v>
      </c>
      <c r="I93" s="84">
        <v>111643.08913213448</v>
      </c>
    </row>
    <row r="94" spans="1:9" s="32" customFormat="1" x14ac:dyDescent="0.2">
      <c r="A94" s="29" t="s">
        <v>21</v>
      </c>
      <c r="B94" s="39">
        <v>19565</v>
      </c>
      <c r="C94" s="30">
        <f t="shared" si="14"/>
        <v>100</v>
      </c>
      <c r="D94" s="119">
        <v>31428660801</v>
      </c>
      <c r="E94" s="40">
        <v>3078175830</v>
      </c>
      <c r="F94" s="119">
        <v>56561</v>
      </c>
      <c r="G94" s="40">
        <v>68305426392</v>
      </c>
      <c r="H94" s="36">
        <v>555659.56756422273</v>
      </c>
      <c r="I94" s="36">
        <v>54422.231396191724</v>
      </c>
    </row>
    <row r="95" spans="1:9" ht="15" customHeight="1" x14ac:dyDescent="0.2">
      <c r="A95" s="180" t="s">
        <v>73</v>
      </c>
      <c r="B95" s="181"/>
      <c r="C95" s="181"/>
      <c r="D95" s="181"/>
      <c r="E95" s="181"/>
      <c r="F95" s="181"/>
      <c r="G95" s="181"/>
      <c r="H95" s="181"/>
      <c r="I95" s="181"/>
    </row>
    <row r="96" spans="1:9" x14ac:dyDescent="0.2">
      <c r="A96" s="41" t="s">
        <v>16</v>
      </c>
      <c r="B96" s="98">
        <v>1537</v>
      </c>
      <c r="C96" s="99">
        <f>B96/$B$101*100</f>
        <v>24.40844846752422</v>
      </c>
      <c r="D96" s="102">
        <v>2427227424</v>
      </c>
      <c r="E96" s="102">
        <v>84458131</v>
      </c>
      <c r="F96" s="102">
        <v>4767</v>
      </c>
      <c r="G96" s="84">
        <v>1626206397</v>
      </c>
      <c r="H96" s="84">
        <v>509172.94398993079</v>
      </c>
      <c r="I96" s="84">
        <v>17717.250052443884</v>
      </c>
    </row>
    <row r="97" spans="1:9" x14ac:dyDescent="0.2">
      <c r="A97" s="26" t="s">
        <v>17</v>
      </c>
      <c r="B97" s="42">
        <v>3464</v>
      </c>
      <c r="C97" s="22">
        <f t="shared" ref="C97:C101" si="15">B97/$B$101*100</f>
        <v>55.010322375734475</v>
      </c>
      <c r="D97" s="102">
        <v>6687183731</v>
      </c>
      <c r="E97" s="102">
        <v>139069606</v>
      </c>
      <c r="F97" s="102">
        <v>18211</v>
      </c>
      <c r="G97" s="84">
        <v>5751602761</v>
      </c>
      <c r="H97" s="84">
        <v>367205.73999231233</v>
      </c>
      <c r="I97" s="84">
        <v>7636.5716325297899</v>
      </c>
    </row>
    <row r="98" spans="1:9" x14ac:dyDescent="0.2">
      <c r="A98" s="26" t="s">
        <v>18</v>
      </c>
      <c r="B98" s="42">
        <v>504</v>
      </c>
      <c r="C98" s="22">
        <f t="shared" si="15"/>
        <v>8.0038113387327297</v>
      </c>
      <c r="D98" s="102">
        <v>4489259207</v>
      </c>
      <c r="E98" s="102">
        <v>64679645</v>
      </c>
      <c r="F98" s="102">
        <v>10601</v>
      </c>
      <c r="G98" s="84">
        <v>4246411177</v>
      </c>
      <c r="H98" s="84">
        <v>423475.06905008963</v>
      </c>
      <c r="I98" s="84">
        <v>6101.2777096500331</v>
      </c>
    </row>
    <row r="99" spans="1:9" x14ac:dyDescent="0.2">
      <c r="A99" s="26" t="s">
        <v>19</v>
      </c>
      <c r="B99" s="42">
        <v>614</v>
      </c>
      <c r="C99" s="22">
        <f t="shared" si="15"/>
        <v>9.7506749245672548</v>
      </c>
      <c r="D99" s="102">
        <v>2003037142</v>
      </c>
      <c r="E99" s="102">
        <v>67235327</v>
      </c>
      <c r="F99" s="102">
        <v>7799</v>
      </c>
      <c r="G99" s="84">
        <v>1611241170</v>
      </c>
      <c r="H99" s="84">
        <v>256832.56084113347</v>
      </c>
      <c r="I99" s="84">
        <v>8621.0189767918964</v>
      </c>
    </row>
    <row r="100" spans="1:9" x14ac:dyDescent="0.2">
      <c r="A100" s="26" t="s">
        <v>20</v>
      </c>
      <c r="B100" s="44">
        <v>178</v>
      </c>
      <c r="C100" s="22">
        <f t="shared" si="15"/>
        <v>2.8267428934413212</v>
      </c>
      <c r="D100" s="102">
        <v>555217336</v>
      </c>
      <c r="E100" s="102">
        <v>-4155495</v>
      </c>
      <c r="F100" s="102">
        <v>536</v>
      </c>
      <c r="G100" s="84">
        <v>394872781</v>
      </c>
      <c r="H100" s="84">
        <v>1035853.2388059702</v>
      </c>
      <c r="I100" s="84">
        <v>-7752.7891791044776</v>
      </c>
    </row>
    <row r="101" spans="1:9" s="32" customFormat="1" x14ac:dyDescent="0.2">
      <c r="A101" s="29" t="s">
        <v>21</v>
      </c>
      <c r="B101" s="39">
        <v>6297</v>
      </c>
      <c r="C101" s="30">
        <f t="shared" si="15"/>
        <v>100</v>
      </c>
      <c r="D101" s="119">
        <v>16161924840</v>
      </c>
      <c r="E101" s="40">
        <v>351287214</v>
      </c>
      <c r="F101" s="119">
        <v>41914</v>
      </c>
      <c r="G101" s="40">
        <v>13630334286</v>
      </c>
      <c r="H101" s="36">
        <v>385597.29064274469</v>
      </c>
      <c r="I101" s="36">
        <v>8381.1426730925232</v>
      </c>
    </row>
    <row r="102" spans="1:9" ht="15" customHeight="1" x14ac:dyDescent="0.2">
      <c r="A102" s="180" t="s">
        <v>74</v>
      </c>
      <c r="B102" s="181"/>
      <c r="C102" s="181"/>
      <c r="D102" s="181"/>
      <c r="E102" s="181"/>
      <c r="F102" s="181"/>
      <c r="G102" s="181"/>
      <c r="H102" s="181"/>
      <c r="I102" s="181"/>
    </row>
    <row r="103" spans="1:9" x14ac:dyDescent="0.2">
      <c r="A103" s="20" t="s">
        <v>16</v>
      </c>
      <c r="B103" s="21">
        <v>0</v>
      </c>
      <c r="C103" s="22">
        <f>B103/$B$108*100</f>
        <v>0</v>
      </c>
      <c r="D103" s="102">
        <v>0</v>
      </c>
      <c r="E103" s="102">
        <v>0</v>
      </c>
      <c r="F103" s="102">
        <v>0</v>
      </c>
      <c r="G103" s="84">
        <v>0</v>
      </c>
      <c r="H103" s="84"/>
      <c r="I103" s="84"/>
    </row>
    <row r="104" spans="1:9" x14ac:dyDescent="0.2">
      <c r="A104" s="26" t="s">
        <v>17</v>
      </c>
      <c r="B104" s="21">
        <v>3</v>
      </c>
      <c r="C104" s="22">
        <f t="shared" ref="C104:C108" si="16">B104/$B$108*100</f>
        <v>20</v>
      </c>
      <c r="D104" s="102">
        <v>2141120</v>
      </c>
      <c r="E104" s="102">
        <v>-105673</v>
      </c>
      <c r="F104" s="102">
        <v>27</v>
      </c>
      <c r="G104" s="84">
        <v>4746430</v>
      </c>
      <c r="H104" s="84">
        <v>79300.740740740745</v>
      </c>
      <c r="I104" s="84">
        <v>-3913.8148148148148</v>
      </c>
    </row>
    <row r="105" spans="1:9" x14ac:dyDescent="0.2">
      <c r="A105" s="26" t="s">
        <v>18</v>
      </c>
      <c r="B105" s="21">
        <v>11</v>
      </c>
      <c r="C105" s="22">
        <f t="shared" si="16"/>
        <v>73.333333333333329</v>
      </c>
      <c r="D105" s="102">
        <v>79746926</v>
      </c>
      <c r="E105" s="102">
        <v>282480</v>
      </c>
      <c r="F105" s="102">
        <v>276</v>
      </c>
      <c r="G105" s="84">
        <v>366650956</v>
      </c>
      <c r="H105" s="84">
        <v>288938.13768115942</v>
      </c>
      <c r="I105" s="84">
        <v>1023.4782608695652</v>
      </c>
    </row>
    <row r="106" spans="1:9" x14ac:dyDescent="0.2">
      <c r="A106" s="26" t="s">
        <v>19</v>
      </c>
      <c r="B106" s="21">
        <v>1</v>
      </c>
      <c r="C106" s="22">
        <f t="shared" si="16"/>
        <v>6.666666666666667</v>
      </c>
      <c r="D106" s="102">
        <v>1758815</v>
      </c>
      <c r="E106" s="102">
        <v>514966</v>
      </c>
      <c r="F106" s="102">
        <v>4</v>
      </c>
      <c r="G106" s="84">
        <v>1007018</v>
      </c>
      <c r="H106" s="84">
        <v>439703.75</v>
      </c>
      <c r="I106" s="84">
        <v>128741.5</v>
      </c>
    </row>
    <row r="107" spans="1:9" x14ac:dyDescent="0.2">
      <c r="A107" s="34" t="s">
        <v>20</v>
      </c>
      <c r="B107" s="27">
        <v>0</v>
      </c>
      <c r="C107" s="69">
        <f t="shared" si="16"/>
        <v>0</v>
      </c>
      <c r="D107" s="102">
        <v>0</v>
      </c>
      <c r="E107" s="102">
        <v>0</v>
      </c>
      <c r="F107" s="102">
        <v>0</v>
      </c>
      <c r="G107" s="84">
        <v>0</v>
      </c>
      <c r="H107" s="84"/>
      <c r="I107" s="84"/>
    </row>
    <row r="108" spans="1:9" s="32" customFormat="1" x14ac:dyDescent="0.2">
      <c r="A108" s="29" t="s">
        <v>21</v>
      </c>
      <c r="B108" s="39">
        <v>15</v>
      </c>
      <c r="C108" s="30">
        <f t="shared" si="16"/>
        <v>100</v>
      </c>
      <c r="D108" s="119">
        <v>83646861</v>
      </c>
      <c r="E108" s="40">
        <v>691773</v>
      </c>
      <c r="F108" s="119">
        <v>307</v>
      </c>
      <c r="G108" s="40">
        <v>372404404</v>
      </c>
      <c r="H108" s="36">
        <v>272465.34527687298</v>
      </c>
      <c r="I108" s="36">
        <v>2253.3322475570035</v>
      </c>
    </row>
    <row r="109" spans="1:9" ht="15" customHeight="1" x14ac:dyDescent="0.2">
      <c r="A109" s="180" t="s">
        <v>75</v>
      </c>
      <c r="B109" s="181"/>
      <c r="C109" s="181"/>
      <c r="D109" s="181"/>
      <c r="E109" s="181"/>
      <c r="F109" s="181"/>
      <c r="G109" s="181"/>
      <c r="H109" s="181"/>
      <c r="I109" s="181"/>
    </row>
    <row r="110" spans="1:9" x14ac:dyDescent="0.2">
      <c r="A110" s="20" t="s">
        <v>16</v>
      </c>
      <c r="B110" s="98">
        <v>403</v>
      </c>
      <c r="C110" s="99">
        <f>B110/$B$115*100</f>
        <v>41.08053007135576</v>
      </c>
      <c r="D110" s="102">
        <v>142474762</v>
      </c>
      <c r="E110" s="102">
        <v>7371764</v>
      </c>
      <c r="F110" s="102">
        <v>675</v>
      </c>
      <c r="G110" s="84">
        <v>120610034</v>
      </c>
      <c r="H110" s="84">
        <v>211073.72148148148</v>
      </c>
      <c r="I110" s="84">
        <v>10921.131851851851</v>
      </c>
    </row>
    <row r="111" spans="1:9" x14ac:dyDescent="0.2">
      <c r="A111" s="46" t="s">
        <v>17</v>
      </c>
      <c r="B111" s="21">
        <v>434</v>
      </c>
      <c r="C111" s="22">
        <f t="shared" ref="C111:C115" si="17">B111/$B$115*100</f>
        <v>44.240570846075435</v>
      </c>
      <c r="D111" s="102">
        <v>304080270</v>
      </c>
      <c r="E111" s="102">
        <v>19952891</v>
      </c>
      <c r="F111" s="102">
        <v>1266</v>
      </c>
      <c r="G111" s="84">
        <v>231719580</v>
      </c>
      <c r="H111" s="84">
        <v>240189.78672985782</v>
      </c>
      <c r="I111" s="84">
        <v>15760.577409162717</v>
      </c>
    </row>
    <row r="112" spans="1:9" x14ac:dyDescent="0.2">
      <c r="A112" s="46" t="s">
        <v>18</v>
      </c>
      <c r="B112" s="21">
        <v>38</v>
      </c>
      <c r="C112" s="22">
        <f t="shared" si="17"/>
        <v>3.873598369011213</v>
      </c>
      <c r="D112" s="102">
        <v>49887976</v>
      </c>
      <c r="E112" s="102">
        <v>-3592545</v>
      </c>
      <c r="F112" s="102">
        <v>164</v>
      </c>
      <c r="G112" s="84">
        <v>54417463</v>
      </c>
      <c r="H112" s="84">
        <v>304194.97560975607</v>
      </c>
      <c r="I112" s="84">
        <v>-21905.762195121952</v>
      </c>
    </row>
    <row r="113" spans="1:9" x14ac:dyDescent="0.2">
      <c r="A113" s="46" t="s">
        <v>19</v>
      </c>
      <c r="B113" s="21">
        <v>92</v>
      </c>
      <c r="C113" s="22">
        <f t="shared" si="17"/>
        <v>9.3781855249745156</v>
      </c>
      <c r="D113" s="102">
        <v>70210124</v>
      </c>
      <c r="E113" s="102">
        <v>-1004446</v>
      </c>
      <c r="F113" s="102">
        <v>284</v>
      </c>
      <c r="G113" s="84">
        <v>69498990</v>
      </c>
      <c r="H113" s="84">
        <v>247218.74647887325</v>
      </c>
      <c r="I113" s="84">
        <v>-3536.7816901408451</v>
      </c>
    </row>
    <row r="114" spans="1:9" x14ac:dyDescent="0.2">
      <c r="A114" s="46" t="s">
        <v>20</v>
      </c>
      <c r="B114" s="27">
        <v>14</v>
      </c>
      <c r="C114" s="22">
        <f t="shared" si="17"/>
        <v>1.4271151885830784</v>
      </c>
      <c r="D114" s="102">
        <v>7909267</v>
      </c>
      <c r="E114" s="102">
        <v>650771</v>
      </c>
      <c r="F114" s="102">
        <v>36</v>
      </c>
      <c r="G114" s="84">
        <v>34205372</v>
      </c>
      <c r="H114" s="84">
        <v>219701.86111111112</v>
      </c>
      <c r="I114" s="84">
        <v>18076.972222222223</v>
      </c>
    </row>
    <row r="115" spans="1:9" s="32" customFormat="1" x14ac:dyDescent="0.2">
      <c r="A115" s="47" t="s">
        <v>21</v>
      </c>
      <c r="B115" s="35">
        <v>981</v>
      </c>
      <c r="C115" s="30">
        <f t="shared" si="17"/>
        <v>100</v>
      </c>
      <c r="D115" s="120">
        <v>574562399</v>
      </c>
      <c r="E115" s="40">
        <v>23378435</v>
      </c>
      <c r="F115" s="120">
        <v>2425</v>
      </c>
      <c r="G115" s="36">
        <v>510451439</v>
      </c>
      <c r="H115" s="36">
        <v>236932.9480412371</v>
      </c>
      <c r="I115" s="36">
        <v>9640.5917525773202</v>
      </c>
    </row>
    <row r="116" spans="1:9" ht="15" customHeight="1" x14ac:dyDescent="0.2">
      <c r="A116" s="180" t="s">
        <v>76</v>
      </c>
      <c r="B116" s="181"/>
      <c r="C116" s="181"/>
      <c r="D116" s="181"/>
      <c r="E116" s="181"/>
      <c r="F116" s="181"/>
      <c r="G116" s="181"/>
      <c r="H116" s="181"/>
      <c r="I116" s="181"/>
    </row>
    <row r="117" spans="1:9" x14ac:dyDescent="0.2">
      <c r="A117" s="20" t="s">
        <v>16</v>
      </c>
      <c r="B117" s="98">
        <v>312</v>
      </c>
      <c r="C117" s="99">
        <f>B117/$B$122*100</f>
        <v>39.897698209718669</v>
      </c>
      <c r="D117" s="102">
        <v>175316919</v>
      </c>
      <c r="E117" s="102">
        <v>12189845</v>
      </c>
      <c r="F117" s="102">
        <v>769</v>
      </c>
      <c r="G117" s="84">
        <v>154381028</v>
      </c>
      <c r="H117" s="84">
        <v>227980.38881664499</v>
      </c>
      <c r="I117" s="84">
        <v>15851.553966189857</v>
      </c>
    </row>
    <row r="118" spans="1:9" x14ac:dyDescent="0.2">
      <c r="A118" s="26" t="s">
        <v>17</v>
      </c>
      <c r="B118" s="21">
        <v>333</v>
      </c>
      <c r="C118" s="22">
        <f t="shared" ref="C118:C122" si="18">B118/$B$122*100</f>
        <v>42.583120204603581</v>
      </c>
      <c r="D118" s="102">
        <v>317147135</v>
      </c>
      <c r="E118" s="102">
        <v>16747556</v>
      </c>
      <c r="F118" s="102">
        <v>974</v>
      </c>
      <c r="G118" s="84">
        <v>292395476</v>
      </c>
      <c r="H118" s="84">
        <v>325613.07494866528</v>
      </c>
      <c r="I118" s="84">
        <v>17194.616016427106</v>
      </c>
    </row>
    <row r="119" spans="1:9" x14ac:dyDescent="0.2">
      <c r="A119" s="26" t="s">
        <v>18</v>
      </c>
      <c r="B119" s="21">
        <v>26</v>
      </c>
      <c r="C119" s="22">
        <f t="shared" si="18"/>
        <v>3.3248081841432229</v>
      </c>
      <c r="D119" s="102">
        <v>22730528</v>
      </c>
      <c r="E119" s="102">
        <v>69702</v>
      </c>
      <c r="F119" s="102">
        <v>87</v>
      </c>
      <c r="G119" s="84">
        <v>39411377</v>
      </c>
      <c r="H119" s="84">
        <v>261270.4367816092</v>
      </c>
      <c r="I119" s="84">
        <v>801.17241379310349</v>
      </c>
    </row>
    <row r="120" spans="1:9" x14ac:dyDescent="0.2">
      <c r="A120" s="26" t="s">
        <v>19</v>
      </c>
      <c r="B120" s="21">
        <v>105</v>
      </c>
      <c r="C120" s="22">
        <f t="shared" si="18"/>
        <v>13.427109974424553</v>
      </c>
      <c r="D120" s="102">
        <v>354712631</v>
      </c>
      <c r="E120" s="102">
        <v>43669962</v>
      </c>
      <c r="F120" s="102">
        <v>584</v>
      </c>
      <c r="G120" s="84">
        <v>257085149</v>
      </c>
      <c r="H120" s="84">
        <v>607384.64212328766</v>
      </c>
      <c r="I120" s="84">
        <v>74777.332191780821</v>
      </c>
    </row>
    <row r="121" spans="1:9" x14ac:dyDescent="0.2">
      <c r="A121" s="34" t="s">
        <v>20</v>
      </c>
      <c r="B121" s="27">
        <v>6</v>
      </c>
      <c r="C121" s="69">
        <f t="shared" si="18"/>
        <v>0.76726342710997442</v>
      </c>
      <c r="D121" s="102">
        <v>3714985</v>
      </c>
      <c r="E121" s="102">
        <v>156920</v>
      </c>
      <c r="F121" s="102">
        <v>13</v>
      </c>
      <c r="G121" s="84">
        <v>3749555</v>
      </c>
      <c r="H121" s="84">
        <v>285768.07692307694</v>
      </c>
      <c r="I121" s="84">
        <v>12070.76923076923</v>
      </c>
    </row>
    <row r="122" spans="1:9" s="32" customFormat="1" x14ac:dyDescent="0.2">
      <c r="A122" s="29" t="s">
        <v>21</v>
      </c>
      <c r="B122" s="35">
        <v>782</v>
      </c>
      <c r="C122" s="30">
        <f t="shared" si="18"/>
        <v>100</v>
      </c>
      <c r="D122" s="120">
        <v>873622198</v>
      </c>
      <c r="E122" s="40">
        <v>72833985</v>
      </c>
      <c r="F122" s="120">
        <v>2427</v>
      </c>
      <c r="G122" s="36">
        <v>747022585</v>
      </c>
      <c r="H122" s="36">
        <v>359959.70251339104</v>
      </c>
      <c r="I122" s="36">
        <v>30009.882571075403</v>
      </c>
    </row>
    <row r="123" spans="1:9" ht="15" customHeight="1" x14ac:dyDescent="0.2">
      <c r="A123" s="180" t="s">
        <v>77</v>
      </c>
      <c r="B123" s="181"/>
      <c r="C123" s="181"/>
      <c r="D123" s="181"/>
      <c r="E123" s="181"/>
      <c r="F123" s="181"/>
      <c r="G123" s="181"/>
      <c r="H123" s="181"/>
      <c r="I123" s="181"/>
    </row>
    <row r="124" spans="1:9" x14ac:dyDescent="0.2">
      <c r="A124" s="20" t="s">
        <v>16</v>
      </c>
      <c r="B124" s="98">
        <v>388</v>
      </c>
      <c r="C124" s="99">
        <f>B124/$B$129*100</f>
        <v>24.189526184538654</v>
      </c>
      <c r="D124" s="102">
        <v>176539449</v>
      </c>
      <c r="E124" s="102">
        <v>9647233</v>
      </c>
      <c r="F124" s="102">
        <v>617</v>
      </c>
      <c r="G124" s="84">
        <v>142098534</v>
      </c>
      <c r="H124" s="84">
        <v>286125.5251215559</v>
      </c>
      <c r="I124" s="84">
        <v>15635.709886547813</v>
      </c>
    </row>
    <row r="125" spans="1:9" x14ac:dyDescent="0.2">
      <c r="A125" s="26" t="s">
        <v>17</v>
      </c>
      <c r="B125" s="21">
        <v>854</v>
      </c>
      <c r="C125" s="22">
        <f t="shared" ref="C125:C129" si="19">B125/$B$129*100</f>
        <v>53.241895261845386</v>
      </c>
      <c r="D125" s="102">
        <v>1222692113</v>
      </c>
      <c r="E125" s="102">
        <v>66855398</v>
      </c>
      <c r="F125" s="102">
        <v>2772</v>
      </c>
      <c r="G125" s="84">
        <v>1416340562</v>
      </c>
      <c r="H125" s="84">
        <v>441086.62085137086</v>
      </c>
      <c r="I125" s="84">
        <v>24118.108946608947</v>
      </c>
    </row>
    <row r="126" spans="1:9" x14ac:dyDescent="0.2">
      <c r="A126" s="26" t="s">
        <v>18</v>
      </c>
      <c r="B126" s="21">
        <v>168</v>
      </c>
      <c r="C126" s="22">
        <f t="shared" si="19"/>
        <v>10.473815461346634</v>
      </c>
      <c r="D126" s="102">
        <v>3117988223</v>
      </c>
      <c r="E126" s="102">
        <v>104172219</v>
      </c>
      <c r="F126" s="102">
        <v>5183</v>
      </c>
      <c r="G126" s="84">
        <v>6634629723</v>
      </c>
      <c r="H126" s="84">
        <v>601579.82307543897</v>
      </c>
      <c r="I126" s="84">
        <v>20098.826741269535</v>
      </c>
    </row>
    <row r="127" spans="1:9" x14ac:dyDescent="0.2">
      <c r="A127" s="26" t="s">
        <v>19</v>
      </c>
      <c r="B127" s="21">
        <v>158</v>
      </c>
      <c r="C127" s="22">
        <f t="shared" si="19"/>
        <v>9.8503740648379043</v>
      </c>
      <c r="D127" s="102">
        <v>1071855227</v>
      </c>
      <c r="E127" s="102">
        <v>401163259</v>
      </c>
      <c r="F127" s="102">
        <v>1555</v>
      </c>
      <c r="G127" s="84">
        <v>1855161027</v>
      </c>
      <c r="H127" s="84">
        <v>689295.96591639868</v>
      </c>
      <c r="I127" s="84">
        <v>257982.80321543408</v>
      </c>
    </row>
    <row r="128" spans="1:9" x14ac:dyDescent="0.2">
      <c r="A128" s="34" t="s">
        <v>20</v>
      </c>
      <c r="B128" s="27">
        <v>36</v>
      </c>
      <c r="C128" s="69">
        <f t="shared" si="19"/>
        <v>2.2443890274314215</v>
      </c>
      <c r="D128" s="102">
        <v>677113771</v>
      </c>
      <c r="E128" s="102">
        <v>43406686</v>
      </c>
      <c r="F128" s="102">
        <v>696</v>
      </c>
      <c r="G128" s="84">
        <v>1323343517</v>
      </c>
      <c r="H128" s="84">
        <v>972864.61350574717</v>
      </c>
      <c r="I128" s="84">
        <v>62365.928160919539</v>
      </c>
    </row>
    <row r="129" spans="1:9" s="32" customFormat="1" x14ac:dyDescent="0.2">
      <c r="A129" s="29" t="s">
        <v>21</v>
      </c>
      <c r="B129" s="35">
        <v>1604</v>
      </c>
      <c r="C129" s="30">
        <f t="shared" si="19"/>
        <v>100</v>
      </c>
      <c r="D129" s="120">
        <v>6266188783</v>
      </c>
      <c r="E129" s="40">
        <v>625244795</v>
      </c>
      <c r="F129" s="120">
        <v>10823</v>
      </c>
      <c r="G129" s="36">
        <v>11371573363</v>
      </c>
      <c r="H129" s="36">
        <v>578969.67411992978</v>
      </c>
      <c r="I129" s="36">
        <v>57770.007853645016</v>
      </c>
    </row>
    <row r="130" spans="1:9" ht="15" customHeight="1" x14ac:dyDescent="0.2">
      <c r="A130" s="180" t="s">
        <v>78</v>
      </c>
      <c r="B130" s="181"/>
      <c r="C130" s="181"/>
      <c r="D130" s="181"/>
      <c r="E130" s="181"/>
      <c r="F130" s="181"/>
      <c r="G130" s="181"/>
      <c r="H130" s="181"/>
      <c r="I130" s="181"/>
    </row>
    <row r="131" spans="1:9" x14ac:dyDescent="0.2">
      <c r="A131" s="20" t="s">
        <v>16</v>
      </c>
      <c r="B131" s="98">
        <v>2341</v>
      </c>
      <c r="C131" s="99">
        <f>B131/$B$136*100</f>
        <v>57.195211336428045</v>
      </c>
      <c r="D131" s="102">
        <v>506925289</v>
      </c>
      <c r="E131" s="102">
        <v>-57215</v>
      </c>
      <c r="F131" s="102">
        <v>4277</v>
      </c>
      <c r="G131" s="84">
        <v>317782179</v>
      </c>
      <c r="H131" s="84">
        <v>118523.56534954408</v>
      </c>
      <c r="I131" s="84">
        <v>-13.377367313537526</v>
      </c>
    </row>
    <row r="132" spans="1:9" x14ac:dyDescent="0.2">
      <c r="A132" s="26" t="s">
        <v>17</v>
      </c>
      <c r="B132" s="21">
        <v>1370</v>
      </c>
      <c r="C132" s="22">
        <f t="shared" ref="C132:C136" si="20">B132/$B$136*100</f>
        <v>33.471781089665278</v>
      </c>
      <c r="D132" s="102">
        <v>1209660841</v>
      </c>
      <c r="E132" s="102">
        <v>40785661</v>
      </c>
      <c r="F132" s="102">
        <v>3440</v>
      </c>
      <c r="G132" s="84">
        <v>1134358167</v>
      </c>
      <c r="H132" s="84">
        <v>351645.59331395349</v>
      </c>
      <c r="I132" s="84">
        <v>11856.296802325582</v>
      </c>
    </row>
    <row r="133" spans="1:9" x14ac:dyDescent="0.2">
      <c r="A133" s="26" t="s">
        <v>18</v>
      </c>
      <c r="B133" s="21">
        <v>99</v>
      </c>
      <c r="C133" s="22">
        <f t="shared" si="20"/>
        <v>2.4187637429758122</v>
      </c>
      <c r="D133" s="102">
        <v>866262365</v>
      </c>
      <c r="E133" s="102">
        <v>32124152</v>
      </c>
      <c r="F133" s="102">
        <v>1890</v>
      </c>
      <c r="G133" s="84">
        <v>808105996</v>
      </c>
      <c r="H133" s="84">
        <v>458339.87566137564</v>
      </c>
      <c r="I133" s="84">
        <v>16996.905820105821</v>
      </c>
    </row>
    <row r="134" spans="1:9" x14ac:dyDescent="0.2">
      <c r="A134" s="26" t="s">
        <v>19</v>
      </c>
      <c r="B134" s="21">
        <v>219</v>
      </c>
      <c r="C134" s="22">
        <f t="shared" si="20"/>
        <v>5.3505985829464944</v>
      </c>
      <c r="D134" s="102">
        <v>261113342</v>
      </c>
      <c r="E134" s="102">
        <v>8259953</v>
      </c>
      <c r="F134" s="102">
        <v>795</v>
      </c>
      <c r="G134" s="84">
        <v>363924189</v>
      </c>
      <c r="H134" s="84">
        <v>328444.45534591196</v>
      </c>
      <c r="I134" s="84">
        <v>10389.877987421383</v>
      </c>
    </row>
    <row r="135" spans="1:9" x14ac:dyDescent="0.2">
      <c r="A135" s="34" t="s">
        <v>20</v>
      </c>
      <c r="B135" s="27">
        <v>64</v>
      </c>
      <c r="C135" s="69">
        <f t="shared" si="20"/>
        <v>1.5636452479843637</v>
      </c>
      <c r="D135" s="102">
        <v>17928653</v>
      </c>
      <c r="E135" s="102">
        <v>-572989</v>
      </c>
      <c r="F135" s="102">
        <v>98</v>
      </c>
      <c r="G135" s="84">
        <v>32558378</v>
      </c>
      <c r="H135" s="84">
        <v>182945.43877551021</v>
      </c>
      <c r="I135" s="84">
        <v>-5846.8265306122448</v>
      </c>
    </row>
    <row r="136" spans="1:9" s="32" customFormat="1" x14ac:dyDescent="0.2">
      <c r="A136" s="29" t="s">
        <v>21</v>
      </c>
      <c r="B136" s="35">
        <v>4093</v>
      </c>
      <c r="C136" s="30">
        <f t="shared" si="20"/>
        <v>100</v>
      </c>
      <c r="D136" s="120">
        <v>2861890490</v>
      </c>
      <c r="E136" s="40">
        <v>80539562</v>
      </c>
      <c r="F136" s="120">
        <v>10500</v>
      </c>
      <c r="G136" s="36">
        <v>2656728909</v>
      </c>
      <c r="H136" s="36">
        <v>272560.99904761906</v>
      </c>
      <c r="I136" s="36">
        <v>7670.4344761904758</v>
      </c>
    </row>
    <row r="137" spans="1:9" ht="15" customHeight="1" x14ac:dyDescent="0.2">
      <c r="A137" s="180" t="s">
        <v>79</v>
      </c>
      <c r="B137" s="181"/>
      <c r="C137" s="181"/>
      <c r="D137" s="181"/>
      <c r="E137" s="181"/>
      <c r="F137" s="181"/>
      <c r="G137" s="181"/>
      <c r="H137" s="181"/>
      <c r="I137" s="181"/>
    </row>
    <row r="138" spans="1:9" x14ac:dyDescent="0.2">
      <c r="A138" s="20" t="s">
        <v>16</v>
      </c>
      <c r="B138" s="98">
        <v>1</v>
      </c>
      <c r="C138" s="99">
        <f>B138/$B$143*100</f>
        <v>100</v>
      </c>
      <c r="D138" s="102">
        <v>124361</v>
      </c>
      <c r="E138" s="102">
        <v>-22662</v>
      </c>
      <c r="F138" s="102">
        <v>0</v>
      </c>
      <c r="G138" s="84">
        <v>3941239</v>
      </c>
      <c r="H138" s="24"/>
      <c r="I138" s="25"/>
    </row>
    <row r="139" spans="1:9" x14ac:dyDescent="0.2">
      <c r="A139" s="26" t="s">
        <v>17</v>
      </c>
      <c r="B139" s="42">
        <v>0</v>
      </c>
      <c r="C139" s="22">
        <f t="shared" ref="C139:C143" si="21">B139/$B$143*100</f>
        <v>0</v>
      </c>
      <c r="D139" s="102">
        <v>0</v>
      </c>
      <c r="E139" s="102">
        <v>0</v>
      </c>
      <c r="F139" s="102">
        <v>0</v>
      </c>
      <c r="G139" s="84">
        <v>0</v>
      </c>
      <c r="H139" s="23"/>
      <c r="I139" s="43"/>
    </row>
    <row r="140" spans="1:9" x14ac:dyDescent="0.2">
      <c r="A140" s="26" t="s">
        <v>18</v>
      </c>
      <c r="B140" s="42">
        <v>0</v>
      </c>
      <c r="C140" s="22">
        <f t="shared" si="21"/>
        <v>0</v>
      </c>
      <c r="D140" s="102">
        <v>0</v>
      </c>
      <c r="E140" s="102">
        <v>0</v>
      </c>
      <c r="F140" s="102">
        <v>0</v>
      </c>
      <c r="G140" s="84">
        <v>0</v>
      </c>
      <c r="H140" s="23"/>
      <c r="I140" s="43"/>
    </row>
    <row r="141" spans="1:9" x14ac:dyDescent="0.2">
      <c r="A141" s="26" t="s">
        <v>19</v>
      </c>
      <c r="B141" s="42">
        <v>0</v>
      </c>
      <c r="C141" s="22">
        <f t="shared" si="21"/>
        <v>0</v>
      </c>
      <c r="D141" s="102">
        <v>0</v>
      </c>
      <c r="E141" s="102">
        <v>0</v>
      </c>
      <c r="F141" s="102">
        <v>0</v>
      </c>
      <c r="G141" s="84">
        <v>0</v>
      </c>
      <c r="H141" s="23"/>
      <c r="I141" s="43"/>
    </row>
    <row r="142" spans="1:9" x14ac:dyDescent="0.2">
      <c r="A142" s="34" t="s">
        <v>20</v>
      </c>
      <c r="B142" s="44">
        <v>0</v>
      </c>
      <c r="C142" s="69">
        <f t="shared" si="21"/>
        <v>0</v>
      </c>
      <c r="D142" s="102">
        <v>0</v>
      </c>
      <c r="E142" s="102">
        <v>0</v>
      </c>
      <c r="F142" s="102">
        <v>0</v>
      </c>
      <c r="G142" s="84">
        <v>0</v>
      </c>
      <c r="H142" s="28"/>
      <c r="I142" s="45"/>
    </row>
    <row r="143" spans="1:9" s="32" customFormat="1" x14ac:dyDescent="0.2">
      <c r="A143" s="29" t="s">
        <v>21</v>
      </c>
      <c r="B143" s="39">
        <v>1</v>
      </c>
      <c r="C143" s="30">
        <f t="shared" si="21"/>
        <v>100</v>
      </c>
      <c r="D143" s="119">
        <v>124361</v>
      </c>
      <c r="E143" s="92">
        <v>-22662</v>
      </c>
      <c r="F143" s="119">
        <v>0</v>
      </c>
      <c r="G143" s="40">
        <v>3941239</v>
      </c>
      <c r="H143" s="36"/>
      <c r="I143" s="36"/>
    </row>
    <row r="144" spans="1:9" ht="15" customHeight="1" x14ac:dyDescent="0.2">
      <c r="A144" s="180" t="s">
        <v>80</v>
      </c>
      <c r="B144" s="181"/>
      <c r="C144" s="181"/>
      <c r="D144" s="181"/>
      <c r="E144" s="181"/>
      <c r="F144" s="181"/>
      <c r="G144" s="181"/>
      <c r="H144" s="181"/>
      <c r="I144" s="181"/>
    </row>
    <row r="145" spans="1:9" x14ac:dyDescent="0.2">
      <c r="A145" s="20" t="s">
        <v>16</v>
      </c>
      <c r="B145" s="42">
        <v>0</v>
      </c>
      <c r="C145" s="22"/>
      <c r="D145" s="110"/>
      <c r="E145" s="110"/>
      <c r="F145" s="110"/>
      <c r="G145" s="43"/>
      <c r="H145" s="43"/>
      <c r="I145" s="43"/>
    </row>
    <row r="146" spans="1:9" x14ac:dyDescent="0.2">
      <c r="A146" s="26" t="s">
        <v>17</v>
      </c>
      <c r="B146" s="42">
        <v>0</v>
      </c>
      <c r="C146" s="22"/>
      <c r="D146" s="110"/>
      <c r="E146" s="110"/>
      <c r="F146" s="110"/>
      <c r="G146" s="43"/>
      <c r="H146" s="43"/>
      <c r="I146" s="43"/>
    </row>
    <row r="147" spans="1:9" x14ac:dyDescent="0.2">
      <c r="A147" s="26" t="s">
        <v>18</v>
      </c>
      <c r="B147" s="42">
        <v>0</v>
      </c>
      <c r="C147" s="22"/>
      <c r="D147" s="110"/>
      <c r="E147" s="110"/>
      <c r="F147" s="110"/>
      <c r="G147" s="43"/>
      <c r="H147" s="43"/>
      <c r="I147" s="43"/>
    </row>
    <row r="148" spans="1:9" x14ac:dyDescent="0.2">
      <c r="A148" s="34" t="s">
        <v>19</v>
      </c>
      <c r="B148" s="44">
        <v>0</v>
      </c>
      <c r="C148" s="22"/>
      <c r="D148" s="102"/>
      <c r="E148" s="102"/>
      <c r="F148" s="102"/>
      <c r="G148" s="84"/>
      <c r="H148" s="84"/>
      <c r="I148" s="84"/>
    </row>
    <row r="149" spans="1:9" x14ac:dyDescent="0.2">
      <c r="A149" s="26" t="s">
        <v>20</v>
      </c>
      <c r="B149" s="72">
        <v>0</v>
      </c>
      <c r="C149" s="22"/>
      <c r="D149" s="102"/>
      <c r="E149" s="102"/>
      <c r="F149" s="102"/>
      <c r="G149" s="84"/>
      <c r="H149" s="84"/>
      <c r="I149" s="84"/>
    </row>
    <row r="150" spans="1:9" s="32" customFormat="1" x14ac:dyDescent="0.2">
      <c r="A150" s="29" t="s">
        <v>21</v>
      </c>
      <c r="B150" s="39">
        <v>0</v>
      </c>
      <c r="C150" s="30"/>
      <c r="D150" s="119"/>
      <c r="E150" s="40"/>
      <c r="F150" s="119"/>
      <c r="G150" s="40"/>
      <c r="H150" s="40"/>
      <c r="I150" s="40"/>
    </row>
    <row r="151" spans="1:9" ht="15" customHeight="1" x14ac:dyDescent="0.2">
      <c r="A151" s="180" t="s">
        <v>108</v>
      </c>
      <c r="B151" s="181"/>
      <c r="C151" s="181"/>
      <c r="D151" s="181"/>
      <c r="E151" s="181"/>
      <c r="F151" s="181"/>
      <c r="G151" s="181"/>
      <c r="H151" s="181"/>
      <c r="I151" s="181"/>
    </row>
    <row r="152" spans="1:9" x14ac:dyDescent="0.2">
      <c r="A152" s="20" t="s">
        <v>16</v>
      </c>
      <c r="B152" s="42">
        <v>26676</v>
      </c>
      <c r="C152" s="22">
        <f>B152/$B$157*100</f>
        <v>22.040087909182542</v>
      </c>
      <c r="D152" s="110">
        <v>31587217867</v>
      </c>
      <c r="E152" s="110">
        <v>1432857703</v>
      </c>
      <c r="F152" s="110">
        <v>70604</v>
      </c>
      <c r="G152" s="43">
        <v>33586018812</v>
      </c>
      <c r="H152" s="43">
        <v>447385.6703161294</v>
      </c>
      <c r="I152" s="43">
        <v>20294.285068834626</v>
      </c>
    </row>
    <row r="153" spans="1:9" x14ac:dyDescent="0.2">
      <c r="A153" s="26" t="s">
        <v>17</v>
      </c>
      <c r="B153" s="42">
        <v>70078</v>
      </c>
      <c r="C153" s="22">
        <f t="shared" ref="C153:C157" si="22">B153/$B$157*100</f>
        <v>57.899433217112552</v>
      </c>
      <c r="D153" s="110">
        <v>205404391532</v>
      </c>
      <c r="E153" s="110">
        <v>8771047828</v>
      </c>
      <c r="F153" s="110">
        <v>302888</v>
      </c>
      <c r="G153" s="43">
        <v>206860752955</v>
      </c>
      <c r="H153" s="43">
        <v>678152.95268217952</v>
      </c>
      <c r="I153" s="43">
        <v>28958.056535749187</v>
      </c>
    </row>
    <row r="154" spans="1:9" x14ac:dyDescent="0.2">
      <c r="A154" s="26" t="s">
        <v>18</v>
      </c>
      <c r="B154" s="42">
        <v>8473</v>
      </c>
      <c r="C154" s="22">
        <f t="shared" si="22"/>
        <v>7.0005122527554242</v>
      </c>
      <c r="D154" s="110">
        <v>267919956981</v>
      </c>
      <c r="E154" s="110">
        <v>9930219159</v>
      </c>
      <c r="F154" s="110">
        <v>248317</v>
      </c>
      <c r="G154" s="43">
        <v>554777824031</v>
      </c>
      <c r="H154" s="43">
        <v>1078943.2740448702</v>
      </c>
      <c r="I154" s="43">
        <v>39990.089921350533</v>
      </c>
    </row>
    <row r="155" spans="1:9" x14ac:dyDescent="0.2">
      <c r="A155" s="34" t="s">
        <v>19</v>
      </c>
      <c r="B155" s="44">
        <v>12518</v>
      </c>
      <c r="C155" s="22">
        <f t="shared" si="22"/>
        <v>10.342548374836822</v>
      </c>
      <c r="D155" s="102">
        <v>81589523537</v>
      </c>
      <c r="E155" s="102">
        <v>4272651346</v>
      </c>
      <c r="F155" s="102">
        <v>112551</v>
      </c>
      <c r="G155" s="84">
        <v>101558915768</v>
      </c>
      <c r="H155" s="84">
        <v>724911.58263365051</v>
      </c>
      <c r="I155" s="84">
        <v>37961.913674689698</v>
      </c>
    </row>
    <row r="156" spans="1:9" x14ac:dyDescent="0.2">
      <c r="A156" s="26" t="s">
        <v>20</v>
      </c>
      <c r="B156" s="72">
        <v>3289</v>
      </c>
      <c r="C156" s="22">
        <f t="shared" si="22"/>
        <v>2.7174182461126626</v>
      </c>
      <c r="D156" s="102">
        <v>120896113946</v>
      </c>
      <c r="E156" s="102">
        <v>2245453224</v>
      </c>
      <c r="F156" s="102">
        <v>121700</v>
      </c>
      <c r="G156" s="84">
        <v>197128911582</v>
      </c>
      <c r="H156" s="84">
        <v>993394.52708299097</v>
      </c>
      <c r="I156" s="84">
        <v>18450.724930156121</v>
      </c>
    </row>
    <row r="157" spans="1:9" x14ac:dyDescent="0.2">
      <c r="A157" s="29" t="s">
        <v>21</v>
      </c>
      <c r="B157" s="39">
        <v>121034</v>
      </c>
      <c r="C157" s="30">
        <f t="shared" si="22"/>
        <v>100</v>
      </c>
      <c r="D157" s="119">
        <v>707397203863</v>
      </c>
      <c r="E157" s="40">
        <v>26652229260</v>
      </c>
      <c r="F157" s="119">
        <v>856060</v>
      </c>
      <c r="G157" s="40">
        <v>1093912423148</v>
      </c>
      <c r="H157" s="40">
        <v>826340.68156788079</v>
      </c>
      <c r="I157" s="40">
        <v>31133.599584141299</v>
      </c>
    </row>
  </sheetData>
  <mergeCells count="23">
    <mergeCell ref="B1:I2"/>
    <mergeCell ref="A81:I81"/>
    <mergeCell ref="A88:I88"/>
    <mergeCell ref="A95:I95"/>
    <mergeCell ref="A102:I102"/>
    <mergeCell ref="A39:I39"/>
    <mergeCell ref="A46:I46"/>
    <mergeCell ref="A53:I53"/>
    <mergeCell ref="A60:I60"/>
    <mergeCell ref="A67:I67"/>
    <mergeCell ref="A151:I151"/>
    <mergeCell ref="A74:I74"/>
    <mergeCell ref="A4:I4"/>
    <mergeCell ref="A11:I11"/>
    <mergeCell ref="A18:I18"/>
    <mergeCell ref="A25:I25"/>
    <mergeCell ref="A32:I32"/>
    <mergeCell ref="A123:I123"/>
    <mergeCell ref="A130:I130"/>
    <mergeCell ref="A137:I137"/>
    <mergeCell ref="A144:I144"/>
    <mergeCell ref="A109:I109"/>
    <mergeCell ref="A116:I116"/>
  </mergeCells>
  <pageMargins left="0.15748031496062992" right="0.15748031496062992" top="0.19685039370078741" bottom="0.19685039370078741" header="0.31496062992125984" footer="0.31496062992125984"/>
  <pageSetup paperSize="9" scale="95" firstPageNumber="0" fitToWidth="0" fitToHeight="0" pageOrder="overThenDown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/>
  </sheetViews>
  <sheetFormatPr defaultRowHeight="12.75" x14ac:dyDescent="0.2"/>
  <cols>
    <col min="1" max="1" width="15.875" style="12" customWidth="1"/>
    <col min="2" max="2" width="5.375" style="12" customWidth="1"/>
    <col min="3" max="3" width="4.625" style="12" customWidth="1"/>
    <col min="4" max="4" width="6" style="12" bestFit="1" customWidth="1"/>
    <col min="5" max="6" width="4.625" style="12" customWidth="1"/>
    <col min="7" max="8" width="6" style="12" bestFit="1" customWidth="1"/>
    <col min="9" max="9" width="5.125" style="12" bestFit="1" customWidth="1"/>
    <col min="10" max="10" width="6" style="12" bestFit="1" customWidth="1"/>
    <col min="11" max="11" width="5.125" style="12" bestFit="1" customWidth="1"/>
    <col min="12" max="12" width="4.625" style="12" bestFit="1" customWidth="1"/>
    <col min="13" max="13" width="5.125" style="12" bestFit="1" customWidth="1"/>
    <col min="14" max="14" width="6" style="12" bestFit="1" customWidth="1"/>
    <col min="15" max="15" width="5.125" style="12" bestFit="1" customWidth="1"/>
    <col min="16" max="18" width="4.625" style="12" customWidth="1"/>
    <col min="19" max="20" width="5.125" style="12" bestFit="1" customWidth="1"/>
    <col min="21" max="21" width="5.375" style="12" bestFit="1" customWidth="1"/>
    <col min="22" max="22" width="6.875" style="5" bestFit="1" customWidth="1"/>
    <col min="23" max="255" width="9" style="5"/>
    <col min="256" max="256" width="17.875" style="5" customWidth="1"/>
    <col min="257" max="257" width="6" style="5" customWidth="1"/>
    <col min="258" max="258" width="5.625" style="5" customWidth="1"/>
    <col min="259" max="259" width="6.125" style="5" customWidth="1"/>
    <col min="260" max="260" width="5.125" style="5" customWidth="1"/>
    <col min="261" max="261" width="4.375" style="5" customWidth="1"/>
    <col min="262" max="262" width="6.125" style="5" customWidth="1"/>
    <col min="263" max="263" width="5.625" style="5" bestFit="1" customWidth="1"/>
    <col min="264" max="266" width="4.75" style="5" bestFit="1" customWidth="1"/>
    <col min="267" max="267" width="3.5" style="5" bestFit="1" customWidth="1"/>
    <col min="268" max="268" width="4.75" style="5" bestFit="1" customWidth="1"/>
    <col min="269" max="269" width="5.625" style="5" bestFit="1" customWidth="1"/>
    <col min="270" max="270" width="4.75" style="5" bestFit="1" customWidth="1"/>
    <col min="271" max="271" width="4.375" style="5" customWidth="1"/>
    <col min="272" max="272" width="5.5" style="5" customWidth="1"/>
    <col min="273" max="273" width="3.5" style="5" bestFit="1" customWidth="1"/>
    <col min="274" max="274" width="4.75" style="5" customWidth="1"/>
    <col min="275" max="275" width="4.75" style="5" bestFit="1" customWidth="1"/>
    <col min="276" max="276" width="4.75" style="5" customWidth="1"/>
    <col min="277" max="511" width="9" style="5"/>
    <col min="512" max="512" width="17.875" style="5" customWidth="1"/>
    <col min="513" max="513" width="6" style="5" customWidth="1"/>
    <col min="514" max="514" width="5.625" style="5" customWidth="1"/>
    <col min="515" max="515" width="6.125" style="5" customWidth="1"/>
    <col min="516" max="516" width="5.125" style="5" customWidth="1"/>
    <col min="517" max="517" width="4.375" style="5" customWidth="1"/>
    <col min="518" max="518" width="6.125" style="5" customWidth="1"/>
    <col min="519" max="519" width="5.625" style="5" bestFit="1" customWidth="1"/>
    <col min="520" max="522" width="4.75" style="5" bestFit="1" customWidth="1"/>
    <col min="523" max="523" width="3.5" style="5" bestFit="1" customWidth="1"/>
    <col min="524" max="524" width="4.75" style="5" bestFit="1" customWidth="1"/>
    <col min="525" max="525" width="5.625" style="5" bestFit="1" customWidth="1"/>
    <col min="526" max="526" width="4.75" style="5" bestFit="1" customWidth="1"/>
    <col min="527" max="527" width="4.375" style="5" customWidth="1"/>
    <col min="528" max="528" width="5.5" style="5" customWidth="1"/>
    <col min="529" max="529" width="3.5" style="5" bestFit="1" customWidth="1"/>
    <col min="530" max="530" width="4.75" style="5" customWidth="1"/>
    <col min="531" max="531" width="4.75" style="5" bestFit="1" customWidth="1"/>
    <col min="532" max="532" width="4.75" style="5" customWidth="1"/>
    <col min="533" max="767" width="9" style="5"/>
    <col min="768" max="768" width="17.875" style="5" customWidth="1"/>
    <col min="769" max="769" width="6" style="5" customWidth="1"/>
    <col min="770" max="770" width="5.625" style="5" customWidth="1"/>
    <col min="771" max="771" width="6.125" style="5" customWidth="1"/>
    <col min="772" max="772" width="5.125" style="5" customWidth="1"/>
    <col min="773" max="773" width="4.375" style="5" customWidth="1"/>
    <col min="774" max="774" width="6.125" style="5" customWidth="1"/>
    <col min="775" max="775" width="5.625" style="5" bestFit="1" customWidth="1"/>
    <col min="776" max="778" width="4.75" style="5" bestFit="1" customWidth="1"/>
    <col min="779" max="779" width="3.5" style="5" bestFit="1" customWidth="1"/>
    <col min="780" max="780" width="4.75" style="5" bestFit="1" customWidth="1"/>
    <col min="781" max="781" width="5.625" style="5" bestFit="1" customWidth="1"/>
    <col min="782" max="782" width="4.75" style="5" bestFit="1" customWidth="1"/>
    <col min="783" max="783" width="4.375" style="5" customWidth="1"/>
    <col min="784" max="784" width="5.5" style="5" customWidth="1"/>
    <col min="785" max="785" width="3.5" style="5" bestFit="1" customWidth="1"/>
    <col min="786" max="786" width="4.75" style="5" customWidth="1"/>
    <col min="787" max="787" width="4.75" style="5" bestFit="1" customWidth="1"/>
    <col min="788" max="788" width="4.75" style="5" customWidth="1"/>
    <col min="789" max="1023" width="9" style="5"/>
    <col min="1024" max="1024" width="17.875" style="5" customWidth="1"/>
    <col min="1025" max="1025" width="6" style="5" customWidth="1"/>
    <col min="1026" max="1026" width="5.625" style="5" customWidth="1"/>
    <col min="1027" max="1027" width="6.125" style="5" customWidth="1"/>
    <col min="1028" max="1028" width="5.125" style="5" customWidth="1"/>
    <col min="1029" max="1029" width="4.375" style="5" customWidth="1"/>
    <col min="1030" max="1030" width="6.125" style="5" customWidth="1"/>
    <col min="1031" max="1031" width="5.625" style="5" bestFit="1" customWidth="1"/>
    <col min="1032" max="1034" width="4.75" style="5" bestFit="1" customWidth="1"/>
    <col min="1035" max="1035" width="3.5" style="5" bestFit="1" customWidth="1"/>
    <col min="1036" max="1036" width="4.75" style="5" bestFit="1" customWidth="1"/>
    <col min="1037" max="1037" width="5.625" style="5" bestFit="1" customWidth="1"/>
    <col min="1038" max="1038" width="4.75" style="5" bestFit="1" customWidth="1"/>
    <col min="1039" max="1039" width="4.375" style="5" customWidth="1"/>
    <col min="1040" max="1040" width="5.5" style="5" customWidth="1"/>
    <col min="1041" max="1041" width="3.5" style="5" bestFit="1" customWidth="1"/>
    <col min="1042" max="1042" width="4.75" style="5" customWidth="1"/>
    <col min="1043" max="1043" width="4.75" style="5" bestFit="1" customWidth="1"/>
    <col min="1044" max="1044" width="4.75" style="5" customWidth="1"/>
    <col min="1045" max="1279" width="9" style="5"/>
    <col min="1280" max="1280" width="17.875" style="5" customWidth="1"/>
    <col min="1281" max="1281" width="6" style="5" customWidth="1"/>
    <col min="1282" max="1282" width="5.625" style="5" customWidth="1"/>
    <col min="1283" max="1283" width="6.125" style="5" customWidth="1"/>
    <col min="1284" max="1284" width="5.125" style="5" customWidth="1"/>
    <col min="1285" max="1285" width="4.375" style="5" customWidth="1"/>
    <col min="1286" max="1286" width="6.125" style="5" customWidth="1"/>
    <col min="1287" max="1287" width="5.625" style="5" bestFit="1" customWidth="1"/>
    <col min="1288" max="1290" width="4.75" style="5" bestFit="1" customWidth="1"/>
    <col min="1291" max="1291" width="3.5" style="5" bestFit="1" customWidth="1"/>
    <col min="1292" max="1292" width="4.75" style="5" bestFit="1" customWidth="1"/>
    <col min="1293" max="1293" width="5.625" style="5" bestFit="1" customWidth="1"/>
    <col min="1294" max="1294" width="4.75" style="5" bestFit="1" customWidth="1"/>
    <col min="1295" max="1295" width="4.375" style="5" customWidth="1"/>
    <col min="1296" max="1296" width="5.5" style="5" customWidth="1"/>
    <col min="1297" max="1297" width="3.5" style="5" bestFit="1" customWidth="1"/>
    <col min="1298" max="1298" width="4.75" style="5" customWidth="1"/>
    <col min="1299" max="1299" width="4.75" style="5" bestFit="1" customWidth="1"/>
    <col min="1300" max="1300" width="4.75" style="5" customWidth="1"/>
    <col min="1301" max="1535" width="9" style="5"/>
    <col min="1536" max="1536" width="17.875" style="5" customWidth="1"/>
    <col min="1537" max="1537" width="6" style="5" customWidth="1"/>
    <col min="1538" max="1538" width="5.625" style="5" customWidth="1"/>
    <col min="1539" max="1539" width="6.125" style="5" customWidth="1"/>
    <col min="1540" max="1540" width="5.125" style="5" customWidth="1"/>
    <col min="1541" max="1541" width="4.375" style="5" customWidth="1"/>
    <col min="1542" max="1542" width="6.125" style="5" customWidth="1"/>
    <col min="1543" max="1543" width="5.625" style="5" bestFit="1" customWidth="1"/>
    <col min="1544" max="1546" width="4.75" style="5" bestFit="1" customWidth="1"/>
    <col min="1547" max="1547" width="3.5" style="5" bestFit="1" customWidth="1"/>
    <col min="1548" max="1548" width="4.75" style="5" bestFit="1" customWidth="1"/>
    <col min="1549" max="1549" width="5.625" style="5" bestFit="1" customWidth="1"/>
    <col min="1550" max="1550" width="4.75" style="5" bestFit="1" customWidth="1"/>
    <col min="1551" max="1551" width="4.375" style="5" customWidth="1"/>
    <col min="1552" max="1552" width="5.5" style="5" customWidth="1"/>
    <col min="1553" max="1553" width="3.5" style="5" bestFit="1" customWidth="1"/>
    <col min="1554" max="1554" width="4.75" style="5" customWidth="1"/>
    <col min="1555" max="1555" width="4.75" style="5" bestFit="1" customWidth="1"/>
    <col min="1556" max="1556" width="4.75" style="5" customWidth="1"/>
    <col min="1557" max="1791" width="9" style="5"/>
    <col min="1792" max="1792" width="17.875" style="5" customWidth="1"/>
    <col min="1793" max="1793" width="6" style="5" customWidth="1"/>
    <col min="1794" max="1794" width="5.625" style="5" customWidth="1"/>
    <col min="1795" max="1795" width="6.125" style="5" customWidth="1"/>
    <col min="1796" max="1796" width="5.125" style="5" customWidth="1"/>
    <col min="1797" max="1797" width="4.375" style="5" customWidth="1"/>
    <col min="1798" max="1798" width="6.125" style="5" customWidth="1"/>
    <col min="1799" max="1799" width="5.625" style="5" bestFit="1" customWidth="1"/>
    <col min="1800" max="1802" width="4.75" style="5" bestFit="1" customWidth="1"/>
    <col min="1803" max="1803" width="3.5" style="5" bestFit="1" customWidth="1"/>
    <col min="1804" max="1804" width="4.75" style="5" bestFit="1" customWidth="1"/>
    <col min="1805" max="1805" width="5.625" style="5" bestFit="1" customWidth="1"/>
    <col min="1806" max="1806" width="4.75" style="5" bestFit="1" customWidth="1"/>
    <col min="1807" max="1807" width="4.375" style="5" customWidth="1"/>
    <col min="1808" max="1808" width="5.5" style="5" customWidth="1"/>
    <col min="1809" max="1809" width="3.5" style="5" bestFit="1" customWidth="1"/>
    <col min="1810" max="1810" width="4.75" style="5" customWidth="1"/>
    <col min="1811" max="1811" width="4.75" style="5" bestFit="1" customWidth="1"/>
    <col min="1812" max="1812" width="4.75" style="5" customWidth="1"/>
    <col min="1813" max="2047" width="9" style="5"/>
    <col min="2048" max="2048" width="17.875" style="5" customWidth="1"/>
    <col min="2049" max="2049" width="6" style="5" customWidth="1"/>
    <col min="2050" max="2050" width="5.625" style="5" customWidth="1"/>
    <col min="2051" max="2051" width="6.125" style="5" customWidth="1"/>
    <col min="2052" max="2052" width="5.125" style="5" customWidth="1"/>
    <col min="2053" max="2053" width="4.375" style="5" customWidth="1"/>
    <col min="2054" max="2054" width="6.125" style="5" customWidth="1"/>
    <col min="2055" max="2055" width="5.625" style="5" bestFit="1" customWidth="1"/>
    <col min="2056" max="2058" width="4.75" style="5" bestFit="1" customWidth="1"/>
    <col min="2059" max="2059" width="3.5" style="5" bestFit="1" customWidth="1"/>
    <col min="2060" max="2060" width="4.75" style="5" bestFit="1" customWidth="1"/>
    <col min="2061" max="2061" width="5.625" style="5" bestFit="1" customWidth="1"/>
    <col min="2062" max="2062" width="4.75" style="5" bestFit="1" customWidth="1"/>
    <col min="2063" max="2063" width="4.375" style="5" customWidth="1"/>
    <col min="2064" max="2064" width="5.5" style="5" customWidth="1"/>
    <col min="2065" max="2065" width="3.5" style="5" bestFit="1" customWidth="1"/>
    <col min="2066" max="2066" width="4.75" style="5" customWidth="1"/>
    <col min="2067" max="2067" width="4.75" style="5" bestFit="1" customWidth="1"/>
    <col min="2068" max="2068" width="4.75" style="5" customWidth="1"/>
    <col min="2069" max="2303" width="9" style="5"/>
    <col min="2304" max="2304" width="17.875" style="5" customWidth="1"/>
    <col min="2305" max="2305" width="6" style="5" customWidth="1"/>
    <col min="2306" max="2306" width="5.625" style="5" customWidth="1"/>
    <col min="2307" max="2307" width="6.125" style="5" customWidth="1"/>
    <col min="2308" max="2308" width="5.125" style="5" customWidth="1"/>
    <col min="2309" max="2309" width="4.375" style="5" customWidth="1"/>
    <col min="2310" max="2310" width="6.125" style="5" customWidth="1"/>
    <col min="2311" max="2311" width="5.625" style="5" bestFit="1" customWidth="1"/>
    <col min="2312" max="2314" width="4.75" style="5" bestFit="1" customWidth="1"/>
    <col min="2315" max="2315" width="3.5" style="5" bestFit="1" customWidth="1"/>
    <col min="2316" max="2316" width="4.75" style="5" bestFit="1" customWidth="1"/>
    <col min="2317" max="2317" width="5.625" style="5" bestFit="1" customWidth="1"/>
    <col min="2318" max="2318" width="4.75" style="5" bestFit="1" customWidth="1"/>
    <col min="2319" max="2319" width="4.375" style="5" customWidth="1"/>
    <col min="2320" max="2320" width="5.5" style="5" customWidth="1"/>
    <col min="2321" max="2321" width="3.5" style="5" bestFit="1" customWidth="1"/>
    <col min="2322" max="2322" width="4.75" style="5" customWidth="1"/>
    <col min="2323" max="2323" width="4.75" style="5" bestFit="1" customWidth="1"/>
    <col min="2324" max="2324" width="4.75" style="5" customWidth="1"/>
    <col min="2325" max="2559" width="9" style="5"/>
    <col min="2560" max="2560" width="17.875" style="5" customWidth="1"/>
    <col min="2561" max="2561" width="6" style="5" customWidth="1"/>
    <col min="2562" max="2562" width="5.625" style="5" customWidth="1"/>
    <col min="2563" max="2563" width="6.125" style="5" customWidth="1"/>
    <col min="2564" max="2564" width="5.125" style="5" customWidth="1"/>
    <col min="2565" max="2565" width="4.375" style="5" customWidth="1"/>
    <col min="2566" max="2566" width="6.125" style="5" customWidth="1"/>
    <col min="2567" max="2567" width="5.625" style="5" bestFit="1" customWidth="1"/>
    <col min="2568" max="2570" width="4.75" style="5" bestFit="1" customWidth="1"/>
    <col min="2571" max="2571" width="3.5" style="5" bestFit="1" customWidth="1"/>
    <col min="2572" max="2572" width="4.75" style="5" bestFit="1" customWidth="1"/>
    <col min="2573" max="2573" width="5.625" style="5" bestFit="1" customWidth="1"/>
    <col min="2574" max="2574" width="4.75" style="5" bestFit="1" customWidth="1"/>
    <col min="2575" max="2575" width="4.375" style="5" customWidth="1"/>
    <col min="2576" max="2576" width="5.5" style="5" customWidth="1"/>
    <col min="2577" max="2577" width="3.5" style="5" bestFit="1" customWidth="1"/>
    <col min="2578" max="2578" width="4.75" style="5" customWidth="1"/>
    <col min="2579" max="2579" width="4.75" style="5" bestFit="1" customWidth="1"/>
    <col min="2580" max="2580" width="4.75" style="5" customWidth="1"/>
    <col min="2581" max="2815" width="9" style="5"/>
    <col min="2816" max="2816" width="17.875" style="5" customWidth="1"/>
    <col min="2817" max="2817" width="6" style="5" customWidth="1"/>
    <col min="2818" max="2818" width="5.625" style="5" customWidth="1"/>
    <col min="2819" max="2819" width="6.125" style="5" customWidth="1"/>
    <col min="2820" max="2820" width="5.125" style="5" customWidth="1"/>
    <col min="2821" max="2821" width="4.375" style="5" customWidth="1"/>
    <col min="2822" max="2822" width="6.125" style="5" customWidth="1"/>
    <col min="2823" max="2823" width="5.625" style="5" bestFit="1" customWidth="1"/>
    <col min="2824" max="2826" width="4.75" style="5" bestFit="1" customWidth="1"/>
    <col min="2827" max="2827" width="3.5" style="5" bestFit="1" customWidth="1"/>
    <col min="2828" max="2828" width="4.75" style="5" bestFit="1" customWidth="1"/>
    <col min="2829" max="2829" width="5.625" style="5" bestFit="1" customWidth="1"/>
    <col min="2830" max="2830" width="4.75" style="5" bestFit="1" customWidth="1"/>
    <col min="2831" max="2831" width="4.375" style="5" customWidth="1"/>
    <col min="2832" max="2832" width="5.5" style="5" customWidth="1"/>
    <col min="2833" max="2833" width="3.5" style="5" bestFit="1" customWidth="1"/>
    <col min="2834" max="2834" width="4.75" style="5" customWidth="1"/>
    <col min="2835" max="2835" width="4.75" style="5" bestFit="1" customWidth="1"/>
    <col min="2836" max="2836" width="4.75" style="5" customWidth="1"/>
    <col min="2837" max="3071" width="9" style="5"/>
    <col min="3072" max="3072" width="17.875" style="5" customWidth="1"/>
    <col min="3073" max="3073" width="6" style="5" customWidth="1"/>
    <col min="3074" max="3074" width="5.625" style="5" customWidth="1"/>
    <col min="3075" max="3075" width="6.125" style="5" customWidth="1"/>
    <col min="3076" max="3076" width="5.125" style="5" customWidth="1"/>
    <col min="3077" max="3077" width="4.375" style="5" customWidth="1"/>
    <col min="3078" max="3078" width="6.125" style="5" customWidth="1"/>
    <col min="3079" max="3079" width="5.625" style="5" bestFit="1" customWidth="1"/>
    <col min="3080" max="3082" width="4.75" style="5" bestFit="1" customWidth="1"/>
    <col min="3083" max="3083" width="3.5" style="5" bestFit="1" customWidth="1"/>
    <col min="3084" max="3084" width="4.75" style="5" bestFit="1" customWidth="1"/>
    <col min="3085" max="3085" width="5.625" style="5" bestFit="1" customWidth="1"/>
    <col min="3086" max="3086" width="4.75" style="5" bestFit="1" customWidth="1"/>
    <col min="3087" max="3087" width="4.375" style="5" customWidth="1"/>
    <col min="3088" max="3088" width="5.5" style="5" customWidth="1"/>
    <col min="3089" max="3089" width="3.5" style="5" bestFit="1" customWidth="1"/>
    <col min="3090" max="3090" width="4.75" style="5" customWidth="1"/>
    <col min="3091" max="3091" width="4.75" style="5" bestFit="1" customWidth="1"/>
    <col min="3092" max="3092" width="4.75" style="5" customWidth="1"/>
    <col min="3093" max="3327" width="9" style="5"/>
    <col min="3328" max="3328" width="17.875" style="5" customWidth="1"/>
    <col min="3329" max="3329" width="6" style="5" customWidth="1"/>
    <col min="3330" max="3330" width="5.625" style="5" customWidth="1"/>
    <col min="3331" max="3331" width="6.125" style="5" customWidth="1"/>
    <col min="3332" max="3332" width="5.125" style="5" customWidth="1"/>
    <col min="3333" max="3333" width="4.375" style="5" customWidth="1"/>
    <col min="3334" max="3334" width="6.125" style="5" customWidth="1"/>
    <col min="3335" max="3335" width="5.625" style="5" bestFit="1" customWidth="1"/>
    <col min="3336" max="3338" width="4.75" style="5" bestFit="1" customWidth="1"/>
    <col min="3339" max="3339" width="3.5" style="5" bestFit="1" customWidth="1"/>
    <col min="3340" max="3340" width="4.75" style="5" bestFit="1" customWidth="1"/>
    <col min="3341" max="3341" width="5.625" style="5" bestFit="1" customWidth="1"/>
    <col min="3342" max="3342" width="4.75" style="5" bestFit="1" customWidth="1"/>
    <col min="3343" max="3343" width="4.375" style="5" customWidth="1"/>
    <col min="3344" max="3344" width="5.5" style="5" customWidth="1"/>
    <col min="3345" max="3345" width="3.5" style="5" bestFit="1" customWidth="1"/>
    <col min="3346" max="3346" width="4.75" style="5" customWidth="1"/>
    <col min="3347" max="3347" width="4.75" style="5" bestFit="1" customWidth="1"/>
    <col min="3348" max="3348" width="4.75" style="5" customWidth="1"/>
    <col min="3349" max="3583" width="9" style="5"/>
    <col min="3584" max="3584" width="17.875" style="5" customWidth="1"/>
    <col min="3585" max="3585" width="6" style="5" customWidth="1"/>
    <col min="3586" max="3586" width="5.625" style="5" customWidth="1"/>
    <col min="3587" max="3587" width="6.125" style="5" customWidth="1"/>
    <col min="3588" max="3588" width="5.125" style="5" customWidth="1"/>
    <col min="3589" max="3589" width="4.375" style="5" customWidth="1"/>
    <col min="3590" max="3590" width="6.125" style="5" customWidth="1"/>
    <col min="3591" max="3591" width="5.625" style="5" bestFit="1" customWidth="1"/>
    <col min="3592" max="3594" width="4.75" style="5" bestFit="1" customWidth="1"/>
    <col min="3595" max="3595" width="3.5" style="5" bestFit="1" customWidth="1"/>
    <col min="3596" max="3596" width="4.75" style="5" bestFit="1" customWidth="1"/>
    <col min="3597" max="3597" width="5.625" style="5" bestFit="1" customWidth="1"/>
    <col min="3598" max="3598" width="4.75" style="5" bestFit="1" customWidth="1"/>
    <col min="3599" max="3599" width="4.375" style="5" customWidth="1"/>
    <col min="3600" max="3600" width="5.5" style="5" customWidth="1"/>
    <col min="3601" max="3601" width="3.5" style="5" bestFit="1" customWidth="1"/>
    <col min="3602" max="3602" width="4.75" style="5" customWidth="1"/>
    <col min="3603" max="3603" width="4.75" style="5" bestFit="1" customWidth="1"/>
    <col min="3604" max="3604" width="4.75" style="5" customWidth="1"/>
    <col min="3605" max="3839" width="9" style="5"/>
    <col min="3840" max="3840" width="17.875" style="5" customWidth="1"/>
    <col min="3841" max="3841" width="6" style="5" customWidth="1"/>
    <col min="3842" max="3842" width="5.625" style="5" customWidth="1"/>
    <col min="3843" max="3843" width="6.125" style="5" customWidth="1"/>
    <col min="3844" max="3844" width="5.125" style="5" customWidth="1"/>
    <col min="3845" max="3845" width="4.375" style="5" customWidth="1"/>
    <col min="3846" max="3846" width="6.125" style="5" customWidth="1"/>
    <col min="3847" max="3847" width="5.625" style="5" bestFit="1" customWidth="1"/>
    <col min="3848" max="3850" width="4.75" style="5" bestFit="1" customWidth="1"/>
    <col min="3851" max="3851" width="3.5" style="5" bestFit="1" customWidth="1"/>
    <col min="3852" max="3852" width="4.75" style="5" bestFit="1" customWidth="1"/>
    <col min="3853" max="3853" width="5.625" style="5" bestFit="1" customWidth="1"/>
    <col min="3854" max="3854" width="4.75" style="5" bestFit="1" customWidth="1"/>
    <col min="3855" max="3855" width="4.375" style="5" customWidth="1"/>
    <col min="3856" max="3856" width="5.5" style="5" customWidth="1"/>
    <col min="3857" max="3857" width="3.5" style="5" bestFit="1" customWidth="1"/>
    <col min="3858" max="3858" width="4.75" style="5" customWidth="1"/>
    <col min="3859" max="3859" width="4.75" style="5" bestFit="1" customWidth="1"/>
    <col min="3860" max="3860" width="4.75" style="5" customWidth="1"/>
    <col min="3861" max="4095" width="9" style="5"/>
    <col min="4096" max="4096" width="17.875" style="5" customWidth="1"/>
    <col min="4097" max="4097" width="6" style="5" customWidth="1"/>
    <col min="4098" max="4098" width="5.625" style="5" customWidth="1"/>
    <col min="4099" max="4099" width="6.125" style="5" customWidth="1"/>
    <col min="4100" max="4100" width="5.125" style="5" customWidth="1"/>
    <col min="4101" max="4101" width="4.375" style="5" customWidth="1"/>
    <col min="4102" max="4102" width="6.125" style="5" customWidth="1"/>
    <col min="4103" max="4103" width="5.625" style="5" bestFit="1" customWidth="1"/>
    <col min="4104" max="4106" width="4.75" style="5" bestFit="1" customWidth="1"/>
    <col min="4107" max="4107" width="3.5" style="5" bestFit="1" customWidth="1"/>
    <col min="4108" max="4108" width="4.75" style="5" bestFit="1" customWidth="1"/>
    <col min="4109" max="4109" width="5.625" style="5" bestFit="1" customWidth="1"/>
    <col min="4110" max="4110" width="4.75" style="5" bestFit="1" customWidth="1"/>
    <col min="4111" max="4111" width="4.375" style="5" customWidth="1"/>
    <col min="4112" max="4112" width="5.5" style="5" customWidth="1"/>
    <col min="4113" max="4113" width="3.5" style="5" bestFit="1" customWidth="1"/>
    <col min="4114" max="4114" width="4.75" style="5" customWidth="1"/>
    <col min="4115" max="4115" width="4.75" style="5" bestFit="1" customWidth="1"/>
    <col min="4116" max="4116" width="4.75" style="5" customWidth="1"/>
    <col min="4117" max="4351" width="9" style="5"/>
    <col min="4352" max="4352" width="17.875" style="5" customWidth="1"/>
    <col min="4353" max="4353" width="6" style="5" customWidth="1"/>
    <col min="4354" max="4354" width="5.625" style="5" customWidth="1"/>
    <col min="4355" max="4355" width="6.125" style="5" customWidth="1"/>
    <col min="4356" max="4356" width="5.125" style="5" customWidth="1"/>
    <col min="4357" max="4357" width="4.375" style="5" customWidth="1"/>
    <col min="4358" max="4358" width="6.125" style="5" customWidth="1"/>
    <col min="4359" max="4359" width="5.625" style="5" bestFit="1" customWidth="1"/>
    <col min="4360" max="4362" width="4.75" style="5" bestFit="1" customWidth="1"/>
    <col min="4363" max="4363" width="3.5" style="5" bestFit="1" customWidth="1"/>
    <col min="4364" max="4364" width="4.75" style="5" bestFit="1" customWidth="1"/>
    <col min="4365" max="4365" width="5.625" style="5" bestFit="1" customWidth="1"/>
    <col min="4366" max="4366" width="4.75" style="5" bestFit="1" customWidth="1"/>
    <col min="4367" max="4367" width="4.375" style="5" customWidth="1"/>
    <col min="4368" max="4368" width="5.5" style="5" customWidth="1"/>
    <col min="4369" max="4369" width="3.5" style="5" bestFit="1" customWidth="1"/>
    <col min="4370" max="4370" width="4.75" style="5" customWidth="1"/>
    <col min="4371" max="4371" width="4.75" style="5" bestFit="1" customWidth="1"/>
    <col min="4372" max="4372" width="4.75" style="5" customWidth="1"/>
    <col min="4373" max="4607" width="9" style="5"/>
    <col min="4608" max="4608" width="17.875" style="5" customWidth="1"/>
    <col min="4609" max="4609" width="6" style="5" customWidth="1"/>
    <col min="4610" max="4610" width="5.625" style="5" customWidth="1"/>
    <col min="4611" max="4611" width="6.125" style="5" customWidth="1"/>
    <col min="4612" max="4612" width="5.125" style="5" customWidth="1"/>
    <col min="4613" max="4613" width="4.375" style="5" customWidth="1"/>
    <col min="4614" max="4614" width="6.125" style="5" customWidth="1"/>
    <col min="4615" max="4615" width="5.625" style="5" bestFit="1" customWidth="1"/>
    <col min="4616" max="4618" width="4.75" style="5" bestFit="1" customWidth="1"/>
    <col min="4619" max="4619" width="3.5" style="5" bestFit="1" customWidth="1"/>
    <col min="4620" max="4620" width="4.75" style="5" bestFit="1" customWidth="1"/>
    <col min="4621" max="4621" width="5.625" style="5" bestFit="1" customWidth="1"/>
    <col min="4622" max="4622" width="4.75" style="5" bestFit="1" customWidth="1"/>
    <col min="4623" max="4623" width="4.375" style="5" customWidth="1"/>
    <col min="4624" max="4624" width="5.5" style="5" customWidth="1"/>
    <col min="4625" max="4625" width="3.5" style="5" bestFit="1" customWidth="1"/>
    <col min="4626" max="4626" width="4.75" style="5" customWidth="1"/>
    <col min="4627" max="4627" width="4.75" style="5" bestFit="1" customWidth="1"/>
    <col min="4628" max="4628" width="4.75" style="5" customWidth="1"/>
    <col min="4629" max="4863" width="9" style="5"/>
    <col min="4864" max="4864" width="17.875" style="5" customWidth="1"/>
    <col min="4865" max="4865" width="6" style="5" customWidth="1"/>
    <col min="4866" max="4866" width="5.625" style="5" customWidth="1"/>
    <col min="4867" max="4867" width="6.125" style="5" customWidth="1"/>
    <col min="4868" max="4868" width="5.125" style="5" customWidth="1"/>
    <col min="4869" max="4869" width="4.375" style="5" customWidth="1"/>
    <col min="4870" max="4870" width="6.125" style="5" customWidth="1"/>
    <col min="4871" max="4871" width="5.625" style="5" bestFit="1" customWidth="1"/>
    <col min="4872" max="4874" width="4.75" style="5" bestFit="1" customWidth="1"/>
    <col min="4875" max="4875" width="3.5" style="5" bestFit="1" customWidth="1"/>
    <col min="4876" max="4876" width="4.75" style="5" bestFit="1" customWidth="1"/>
    <col min="4877" max="4877" width="5.625" style="5" bestFit="1" customWidth="1"/>
    <col min="4878" max="4878" width="4.75" style="5" bestFit="1" customWidth="1"/>
    <col min="4879" max="4879" width="4.375" style="5" customWidth="1"/>
    <col min="4880" max="4880" width="5.5" style="5" customWidth="1"/>
    <col min="4881" max="4881" width="3.5" style="5" bestFit="1" customWidth="1"/>
    <col min="4882" max="4882" width="4.75" style="5" customWidth="1"/>
    <col min="4883" max="4883" width="4.75" style="5" bestFit="1" customWidth="1"/>
    <col min="4884" max="4884" width="4.75" style="5" customWidth="1"/>
    <col min="4885" max="5119" width="9" style="5"/>
    <col min="5120" max="5120" width="17.875" style="5" customWidth="1"/>
    <col min="5121" max="5121" width="6" style="5" customWidth="1"/>
    <col min="5122" max="5122" width="5.625" style="5" customWidth="1"/>
    <col min="5123" max="5123" width="6.125" style="5" customWidth="1"/>
    <col min="5124" max="5124" width="5.125" style="5" customWidth="1"/>
    <col min="5125" max="5125" width="4.375" style="5" customWidth="1"/>
    <col min="5126" max="5126" width="6.125" style="5" customWidth="1"/>
    <col min="5127" max="5127" width="5.625" style="5" bestFit="1" customWidth="1"/>
    <col min="5128" max="5130" width="4.75" style="5" bestFit="1" customWidth="1"/>
    <col min="5131" max="5131" width="3.5" style="5" bestFit="1" customWidth="1"/>
    <col min="5132" max="5132" width="4.75" style="5" bestFit="1" customWidth="1"/>
    <col min="5133" max="5133" width="5.625" style="5" bestFit="1" customWidth="1"/>
    <col min="5134" max="5134" width="4.75" style="5" bestFit="1" customWidth="1"/>
    <col min="5135" max="5135" width="4.375" style="5" customWidth="1"/>
    <col min="5136" max="5136" width="5.5" style="5" customWidth="1"/>
    <col min="5137" max="5137" width="3.5" style="5" bestFit="1" customWidth="1"/>
    <col min="5138" max="5138" width="4.75" style="5" customWidth="1"/>
    <col min="5139" max="5139" width="4.75" style="5" bestFit="1" customWidth="1"/>
    <col min="5140" max="5140" width="4.75" style="5" customWidth="1"/>
    <col min="5141" max="5375" width="9" style="5"/>
    <col min="5376" max="5376" width="17.875" style="5" customWidth="1"/>
    <col min="5377" max="5377" width="6" style="5" customWidth="1"/>
    <col min="5378" max="5378" width="5.625" style="5" customWidth="1"/>
    <col min="5379" max="5379" width="6.125" style="5" customWidth="1"/>
    <col min="5380" max="5380" width="5.125" style="5" customWidth="1"/>
    <col min="5381" max="5381" width="4.375" style="5" customWidth="1"/>
    <col min="5382" max="5382" width="6.125" style="5" customWidth="1"/>
    <col min="5383" max="5383" width="5.625" style="5" bestFit="1" customWidth="1"/>
    <col min="5384" max="5386" width="4.75" style="5" bestFit="1" customWidth="1"/>
    <col min="5387" max="5387" width="3.5" style="5" bestFit="1" customWidth="1"/>
    <col min="5388" max="5388" width="4.75" style="5" bestFit="1" customWidth="1"/>
    <col min="5389" max="5389" width="5.625" style="5" bestFit="1" customWidth="1"/>
    <col min="5390" max="5390" width="4.75" style="5" bestFit="1" customWidth="1"/>
    <col min="5391" max="5391" width="4.375" style="5" customWidth="1"/>
    <col min="5392" max="5392" width="5.5" style="5" customWidth="1"/>
    <col min="5393" max="5393" width="3.5" style="5" bestFit="1" customWidth="1"/>
    <col min="5394" max="5394" width="4.75" style="5" customWidth="1"/>
    <col min="5395" max="5395" width="4.75" style="5" bestFit="1" customWidth="1"/>
    <col min="5396" max="5396" width="4.75" style="5" customWidth="1"/>
    <col min="5397" max="5631" width="9" style="5"/>
    <col min="5632" max="5632" width="17.875" style="5" customWidth="1"/>
    <col min="5633" max="5633" width="6" style="5" customWidth="1"/>
    <col min="5634" max="5634" width="5.625" style="5" customWidth="1"/>
    <col min="5635" max="5635" width="6.125" style="5" customWidth="1"/>
    <col min="5636" max="5636" width="5.125" style="5" customWidth="1"/>
    <col min="5637" max="5637" width="4.375" style="5" customWidth="1"/>
    <col min="5638" max="5638" width="6.125" style="5" customWidth="1"/>
    <col min="5639" max="5639" width="5.625" style="5" bestFit="1" customWidth="1"/>
    <col min="5640" max="5642" width="4.75" style="5" bestFit="1" customWidth="1"/>
    <col min="5643" max="5643" width="3.5" style="5" bestFit="1" customWidth="1"/>
    <col min="5644" max="5644" width="4.75" style="5" bestFit="1" customWidth="1"/>
    <col min="5645" max="5645" width="5.625" style="5" bestFit="1" customWidth="1"/>
    <col min="5646" max="5646" width="4.75" style="5" bestFit="1" customWidth="1"/>
    <col min="5647" max="5647" width="4.375" style="5" customWidth="1"/>
    <col min="5648" max="5648" width="5.5" style="5" customWidth="1"/>
    <col min="5649" max="5649" width="3.5" style="5" bestFit="1" customWidth="1"/>
    <col min="5650" max="5650" width="4.75" style="5" customWidth="1"/>
    <col min="5651" max="5651" width="4.75" style="5" bestFit="1" customWidth="1"/>
    <col min="5652" max="5652" width="4.75" style="5" customWidth="1"/>
    <col min="5653" max="5887" width="9" style="5"/>
    <col min="5888" max="5888" width="17.875" style="5" customWidth="1"/>
    <col min="5889" max="5889" width="6" style="5" customWidth="1"/>
    <col min="5890" max="5890" width="5.625" style="5" customWidth="1"/>
    <col min="5891" max="5891" width="6.125" style="5" customWidth="1"/>
    <col min="5892" max="5892" width="5.125" style="5" customWidth="1"/>
    <col min="5893" max="5893" width="4.375" style="5" customWidth="1"/>
    <col min="5894" max="5894" width="6.125" style="5" customWidth="1"/>
    <col min="5895" max="5895" width="5.625" style="5" bestFit="1" customWidth="1"/>
    <col min="5896" max="5898" width="4.75" style="5" bestFit="1" customWidth="1"/>
    <col min="5899" max="5899" width="3.5" style="5" bestFit="1" customWidth="1"/>
    <col min="5900" max="5900" width="4.75" style="5" bestFit="1" customWidth="1"/>
    <col min="5901" max="5901" width="5.625" style="5" bestFit="1" customWidth="1"/>
    <col min="5902" max="5902" width="4.75" style="5" bestFit="1" customWidth="1"/>
    <col min="5903" max="5903" width="4.375" style="5" customWidth="1"/>
    <col min="5904" max="5904" width="5.5" style="5" customWidth="1"/>
    <col min="5905" max="5905" width="3.5" style="5" bestFit="1" customWidth="1"/>
    <col min="5906" max="5906" width="4.75" style="5" customWidth="1"/>
    <col min="5907" max="5907" width="4.75" style="5" bestFit="1" customWidth="1"/>
    <col min="5908" max="5908" width="4.75" style="5" customWidth="1"/>
    <col min="5909" max="6143" width="9" style="5"/>
    <col min="6144" max="6144" width="17.875" style="5" customWidth="1"/>
    <col min="6145" max="6145" width="6" style="5" customWidth="1"/>
    <col min="6146" max="6146" width="5.625" style="5" customWidth="1"/>
    <col min="6147" max="6147" width="6.125" style="5" customWidth="1"/>
    <col min="6148" max="6148" width="5.125" style="5" customWidth="1"/>
    <col min="6149" max="6149" width="4.375" style="5" customWidth="1"/>
    <col min="6150" max="6150" width="6.125" style="5" customWidth="1"/>
    <col min="6151" max="6151" width="5.625" style="5" bestFit="1" customWidth="1"/>
    <col min="6152" max="6154" width="4.75" style="5" bestFit="1" customWidth="1"/>
    <col min="6155" max="6155" width="3.5" style="5" bestFit="1" customWidth="1"/>
    <col min="6156" max="6156" width="4.75" style="5" bestFit="1" customWidth="1"/>
    <col min="6157" max="6157" width="5.625" style="5" bestFit="1" customWidth="1"/>
    <col min="6158" max="6158" width="4.75" style="5" bestFit="1" customWidth="1"/>
    <col min="6159" max="6159" width="4.375" style="5" customWidth="1"/>
    <col min="6160" max="6160" width="5.5" style="5" customWidth="1"/>
    <col min="6161" max="6161" width="3.5" style="5" bestFit="1" customWidth="1"/>
    <col min="6162" max="6162" width="4.75" style="5" customWidth="1"/>
    <col min="6163" max="6163" width="4.75" style="5" bestFit="1" customWidth="1"/>
    <col min="6164" max="6164" width="4.75" style="5" customWidth="1"/>
    <col min="6165" max="6399" width="9" style="5"/>
    <col min="6400" max="6400" width="17.875" style="5" customWidth="1"/>
    <col min="6401" max="6401" width="6" style="5" customWidth="1"/>
    <col min="6402" max="6402" width="5.625" style="5" customWidth="1"/>
    <col min="6403" max="6403" width="6.125" style="5" customWidth="1"/>
    <col min="6404" max="6404" width="5.125" style="5" customWidth="1"/>
    <col min="6405" max="6405" width="4.375" style="5" customWidth="1"/>
    <col min="6406" max="6406" width="6.125" style="5" customWidth="1"/>
    <col min="6407" max="6407" width="5.625" style="5" bestFit="1" customWidth="1"/>
    <col min="6408" max="6410" width="4.75" style="5" bestFit="1" customWidth="1"/>
    <col min="6411" max="6411" width="3.5" style="5" bestFit="1" customWidth="1"/>
    <col min="6412" max="6412" width="4.75" style="5" bestFit="1" customWidth="1"/>
    <col min="6413" max="6413" width="5.625" style="5" bestFit="1" customWidth="1"/>
    <col min="6414" max="6414" width="4.75" style="5" bestFit="1" customWidth="1"/>
    <col min="6415" max="6415" width="4.375" style="5" customWidth="1"/>
    <col min="6416" max="6416" width="5.5" style="5" customWidth="1"/>
    <col min="6417" max="6417" width="3.5" style="5" bestFit="1" customWidth="1"/>
    <col min="6418" max="6418" width="4.75" style="5" customWidth="1"/>
    <col min="6419" max="6419" width="4.75" style="5" bestFit="1" customWidth="1"/>
    <col min="6420" max="6420" width="4.75" style="5" customWidth="1"/>
    <col min="6421" max="6655" width="9" style="5"/>
    <col min="6656" max="6656" width="17.875" style="5" customWidth="1"/>
    <col min="6657" max="6657" width="6" style="5" customWidth="1"/>
    <col min="6658" max="6658" width="5.625" style="5" customWidth="1"/>
    <col min="6659" max="6659" width="6.125" style="5" customWidth="1"/>
    <col min="6660" max="6660" width="5.125" style="5" customWidth="1"/>
    <col min="6661" max="6661" width="4.375" style="5" customWidth="1"/>
    <col min="6662" max="6662" width="6.125" style="5" customWidth="1"/>
    <col min="6663" max="6663" width="5.625" style="5" bestFit="1" customWidth="1"/>
    <col min="6664" max="6666" width="4.75" style="5" bestFit="1" customWidth="1"/>
    <col min="6667" max="6667" width="3.5" style="5" bestFit="1" customWidth="1"/>
    <col min="6668" max="6668" width="4.75" style="5" bestFit="1" customWidth="1"/>
    <col min="6669" max="6669" width="5.625" style="5" bestFit="1" customWidth="1"/>
    <col min="6670" max="6670" width="4.75" style="5" bestFit="1" customWidth="1"/>
    <col min="6671" max="6671" width="4.375" style="5" customWidth="1"/>
    <col min="6672" max="6672" width="5.5" style="5" customWidth="1"/>
    <col min="6673" max="6673" width="3.5" style="5" bestFit="1" customWidth="1"/>
    <col min="6674" max="6674" width="4.75" style="5" customWidth="1"/>
    <col min="6675" max="6675" width="4.75" style="5" bestFit="1" customWidth="1"/>
    <col min="6676" max="6676" width="4.75" style="5" customWidth="1"/>
    <col min="6677" max="6911" width="9" style="5"/>
    <col min="6912" max="6912" width="17.875" style="5" customWidth="1"/>
    <col min="6913" max="6913" width="6" style="5" customWidth="1"/>
    <col min="6914" max="6914" width="5.625" style="5" customWidth="1"/>
    <col min="6915" max="6915" width="6.125" style="5" customWidth="1"/>
    <col min="6916" max="6916" width="5.125" style="5" customWidth="1"/>
    <col min="6917" max="6917" width="4.375" style="5" customWidth="1"/>
    <col min="6918" max="6918" width="6.125" style="5" customWidth="1"/>
    <col min="6919" max="6919" width="5.625" style="5" bestFit="1" customWidth="1"/>
    <col min="6920" max="6922" width="4.75" style="5" bestFit="1" customWidth="1"/>
    <col min="6923" max="6923" width="3.5" style="5" bestFit="1" customWidth="1"/>
    <col min="6924" max="6924" width="4.75" style="5" bestFit="1" customWidth="1"/>
    <col min="6925" max="6925" width="5.625" style="5" bestFit="1" customWidth="1"/>
    <col min="6926" max="6926" width="4.75" style="5" bestFit="1" customWidth="1"/>
    <col min="6927" max="6927" width="4.375" style="5" customWidth="1"/>
    <col min="6928" max="6928" width="5.5" style="5" customWidth="1"/>
    <col min="6929" max="6929" width="3.5" style="5" bestFit="1" customWidth="1"/>
    <col min="6930" max="6930" width="4.75" style="5" customWidth="1"/>
    <col min="6931" max="6931" width="4.75" style="5" bestFit="1" customWidth="1"/>
    <col min="6932" max="6932" width="4.75" style="5" customWidth="1"/>
    <col min="6933" max="7167" width="9" style="5"/>
    <col min="7168" max="7168" width="17.875" style="5" customWidth="1"/>
    <col min="7169" max="7169" width="6" style="5" customWidth="1"/>
    <col min="7170" max="7170" width="5.625" style="5" customWidth="1"/>
    <col min="7171" max="7171" width="6.125" style="5" customWidth="1"/>
    <col min="7172" max="7172" width="5.125" style="5" customWidth="1"/>
    <col min="7173" max="7173" width="4.375" style="5" customWidth="1"/>
    <col min="7174" max="7174" width="6.125" style="5" customWidth="1"/>
    <col min="7175" max="7175" width="5.625" style="5" bestFit="1" customWidth="1"/>
    <col min="7176" max="7178" width="4.75" style="5" bestFit="1" customWidth="1"/>
    <col min="7179" max="7179" width="3.5" style="5" bestFit="1" customWidth="1"/>
    <col min="7180" max="7180" width="4.75" style="5" bestFit="1" customWidth="1"/>
    <col min="7181" max="7181" width="5.625" style="5" bestFit="1" customWidth="1"/>
    <col min="7182" max="7182" width="4.75" style="5" bestFit="1" customWidth="1"/>
    <col min="7183" max="7183" width="4.375" style="5" customWidth="1"/>
    <col min="7184" max="7184" width="5.5" style="5" customWidth="1"/>
    <col min="7185" max="7185" width="3.5" style="5" bestFit="1" customWidth="1"/>
    <col min="7186" max="7186" width="4.75" style="5" customWidth="1"/>
    <col min="7187" max="7187" width="4.75" style="5" bestFit="1" customWidth="1"/>
    <col min="7188" max="7188" width="4.75" style="5" customWidth="1"/>
    <col min="7189" max="7423" width="9" style="5"/>
    <col min="7424" max="7424" width="17.875" style="5" customWidth="1"/>
    <col min="7425" max="7425" width="6" style="5" customWidth="1"/>
    <col min="7426" max="7426" width="5.625" style="5" customWidth="1"/>
    <col min="7427" max="7427" width="6.125" style="5" customWidth="1"/>
    <col min="7428" max="7428" width="5.125" style="5" customWidth="1"/>
    <col min="7429" max="7429" width="4.375" style="5" customWidth="1"/>
    <col min="7430" max="7430" width="6.125" style="5" customWidth="1"/>
    <col min="7431" max="7431" width="5.625" style="5" bestFit="1" customWidth="1"/>
    <col min="7432" max="7434" width="4.75" style="5" bestFit="1" customWidth="1"/>
    <col min="7435" max="7435" width="3.5" style="5" bestFit="1" customWidth="1"/>
    <col min="7436" max="7436" width="4.75" style="5" bestFit="1" customWidth="1"/>
    <col min="7437" max="7437" width="5.625" style="5" bestFit="1" customWidth="1"/>
    <col min="7438" max="7438" width="4.75" style="5" bestFit="1" customWidth="1"/>
    <col min="7439" max="7439" width="4.375" style="5" customWidth="1"/>
    <col min="7440" max="7440" width="5.5" style="5" customWidth="1"/>
    <col min="7441" max="7441" width="3.5" style="5" bestFit="1" customWidth="1"/>
    <col min="7442" max="7442" width="4.75" style="5" customWidth="1"/>
    <col min="7443" max="7443" width="4.75" style="5" bestFit="1" customWidth="1"/>
    <col min="7444" max="7444" width="4.75" style="5" customWidth="1"/>
    <col min="7445" max="7679" width="9" style="5"/>
    <col min="7680" max="7680" width="17.875" style="5" customWidth="1"/>
    <col min="7681" max="7681" width="6" style="5" customWidth="1"/>
    <col min="7682" max="7682" width="5.625" style="5" customWidth="1"/>
    <col min="7683" max="7683" width="6.125" style="5" customWidth="1"/>
    <col min="7684" max="7684" width="5.125" style="5" customWidth="1"/>
    <col min="7685" max="7685" width="4.375" style="5" customWidth="1"/>
    <col min="7686" max="7686" width="6.125" style="5" customWidth="1"/>
    <col min="7687" max="7687" width="5.625" style="5" bestFit="1" customWidth="1"/>
    <col min="7688" max="7690" width="4.75" style="5" bestFit="1" customWidth="1"/>
    <col min="7691" max="7691" width="3.5" style="5" bestFit="1" customWidth="1"/>
    <col min="7692" max="7692" width="4.75" style="5" bestFit="1" customWidth="1"/>
    <col min="7693" max="7693" width="5.625" style="5" bestFit="1" customWidth="1"/>
    <col min="7694" max="7694" width="4.75" style="5" bestFit="1" customWidth="1"/>
    <col min="7695" max="7695" width="4.375" style="5" customWidth="1"/>
    <col min="7696" max="7696" width="5.5" style="5" customWidth="1"/>
    <col min="7697" max="7697" width="3.5" style="5" bestFit="1" customWidth="1"/>
    <col min="7698" max="7698" width="4.75" style="5" customWidth="1"/>
    <col min="7699" max="7699" width="4.75" style="5" bestFit="1" customWidth="1"/>
    <col min="7700" max="7700" width="4.75" style="5" customWidth="1"/>
    <col min="7701" max="7935" width="9" style="5"/>
    <col min="7936" max="7936" width="17.875" style="5" customWidth="1"/>
    <col min="7937" max="7937" width="6" style="5" customWidth="1"/>
    <col min="7938" max="7938" width="5.625" style="5" customWidth="1"/>
    <col min="7939" max="7939" width="6.125" style="5" customWidth="1"/>
    <col min="7940" max="7940" width="5.125" style="5" customWidth="1"/>
    <col min="7941" max="7941" width="4.375" style="5" customWidth="1"/>
    <col min="7942" max="7942" width="6.125" style="5" customWidth="1"/>
    <col min="7943" max="7943" width="5.625" style="5" bestFit="1" customWidth="1"/>
    <col min="7944" max="7946" width="4.75" style="5" bestFit="1" customWidth="1"/>
    <col min="7947" max="7947" width="3.5" style="5" bestFit="1" customWidth="1"/>
    <col min="7948" max="7948" width="4.75" style="5" bestFit="1" customWidth="1"/>
    <col min="7949" max="7949" width="5.625" style="5" bestFit="1" customWidth="1"/>
    <col min="7950" max="7950" width="4.75" style="5" bestFit="1" customWidth="1"/>
    <col min="7951" max="7951" width="4.375" style="5" customWidth="1"/>
    <col min="7952" max="7952" width="5.5" style="5" customWidth="1"/>
    <col min="7953" max="7953" width="3.5" style="5" bestFit="1" customWidth="1"/>
    <col min="7954" max="7954" width="4.75" style="5" customWidth="1"/>
    <col min="7955" max="7955" width="4.75" style="5" bestFit="1" customWidth="1"/>
    <col min="7956" max="7956" width="4.75" style="5" customWidth="1"/>
    <col min="7957" max="8191" width="9" style="5"/>
    <col min="8192" max="8192" width="17.875" style="5" customWidth="1"/>
    <col min="8193" max="8193" width="6" style="5" customWidth="1"/>
    <col min="8194" max="8194" width="5.625" style="5" customWidth="1"/>
    <col min="8195" max="8195" width="6.125" style="5" customWidth="1"/>
    <col min="8196" max="8196" width="5.125" style="5" customWidth="1"/>
    <col min="8197" max="8197" width="4.375" style="5" customWidth="1"/>
    <col min="8198" max="8198" width="6.125" style="5" customWidth="1"/>
    <col min="8199" max="8199" width="5.625" style="5" bestFit="1" customWidth="1"/>
    <col min="8200" max="8202" width="4.75" style="5" bestFit="1" customWidth="1"/>
    <col min="8203" max="8203" width="3.5" style="5" bestFit="1" customWidth="1"/>
    <col min="8204" max="8204" width="4.75" style="5" bestFit="1" customWidth="1"/>
    <col min="8205" max="8205" width="5.625" style="5" bestFit="1" customWidth="1"/>
    <col min="8206" max="8206" width="4.75" style="5" bestFit="1" customWidth="1"/>
    <col min="8207" max="8207" width="4.375" style="5" customWidth="1"/>
    <col min="8208" max="8208" width="5.5" style="5" customWidth="1"/>
    <col min="8209" max="8209" width="3.5" style="5" bestFit="1" customWidth="1"/>
    <col min="8210" max="8210" width="4.75" style="5" customWidth="1"/>
    <col min="8211" max="8211" width="4.75" style="5" bestFit="1" customWidth="1"/>
    <col min="8212" max="8212" width="4.75" style="5" customWidth="1"/>
    <col min="8213" max="8447" width="9" style="5"/>
    <col min="8448" max="8448" width="17.875" style="5" customWidth="1"/>
    <col min="8449" max="8449" width="6" style="5" customWidth="1"/>
    <col min="8450" max="8450" width="5.625" style="5" customWidth="1"/>
    <col min="8451" max="8451" width="6.125" style="5" customWidth="1"/>
    <col min="8452" max="8452" width="5.125" style="5" customWidth="1"/>
    <col min="8453" max="8453" width="4.375" style="5" customWidth="1"/>
    <col min="8454" max="8454" width="6.125" style="5" customWidth="1"/>
    <col min="8455" max="8455" width="5.625" style="5" bestFit="1" customWidth="1"/>
    <col min="8456" max="8458" width="4.75" style="5" bestFit="1" customWidth="1"/>
    <col min="8459" max="8459" width="3.5" style="5" bestFit="1" customWidth="1"/>
    <col min="8460" max="8460" width="4.75" style="5" bestFit="1" customWidth="1"/>
    <col min="8461" max="8461" width="5.625" style="5" bestFit="1" customWidth="1"/>
    <col min="8462" max="8462" width="4.75" style="5" bestFit="1" customWidth="1"/>
    <col min="8463" max="8463" width="4.375" style="5" customWidth="1"/>
    <col min="8464" max="8464" width="5.5" style="5" customWidth="1"/>
    <col min="8465" max="8465" width="3.5" style="5" bestFit="1" customWidth="1"/>
    <col min="8466" max="8466" width="4.75" style="5" customWidth="1"/>
    <col min="8467" max="8467" width="4.75" style="5" bestFit="1" customWidth="1"/>
    <col min="8468" max="8468" width="4.75" style="5" customWidth="1"/>
    <col min="8469" max="8703" width="9" style="5"/>
    <col min="8704" max="8704" width="17.875" style="5" customWidth="1"/>
    <col min="8705" max="8705" width="6" style="5" customWidth="1"/>
    <col min="8706" max="8706" width="5.625" style="5" customWidth="1"/>
    <col min="8707" max="8707" width="6.125" style="5" customWidth="1"/>
    <col min="8708" max="8708" width="5.125" style="5" customWidth="1"/>
    <col min="8709" max="8709" width="4.375" style="5" customWidth="1"/>
    <col min="8710" max="8710" width="6.125" style="5" customWidth="1"/>
    <col min="8711" max="8711" width="5.625" style="5" bestFit="1" customWidth="1"/>
    <col min="8712" max="8714" width="4.75" style="5" bestFit="1" customWidth="1"/>
    <col min="8715" max="8715" width="3.5" style="5" bestFit="1" customWidth="1"/>
    <col min="8716" max="8716" width="4.75" style="5" bestFit="1" customWidth="1"/>
    <col min="8717" max="8717" width="5.625" style="5" bestFit="1" customWidth="1"/>
    <col min="8718" max="8718" width="4.75" style="5" bestFit="1" customWidth="1"/>
    <col min="8719" max="8719" width="4.375" style="5" customWidth="1"/>
    <col min="8720" max="8720" width="5.5" style="5" customWidth="1"/>
    <col min="8721" max="8721" width="3.5" style="5" bestFit="1" customWidth="1"/>
    <col min="8722" max="8722" width="4.75" style="5" customWidth="1"/>
    <col min="8723" max="8723" width="4.75" style="5" bestFit="1" customWidth="1"/>
    <col min="8724" max="8724" width="4.75" style="5" customWidth="1"/>
    <col min="8725" max="8959" width="9" style="5"/>
    <col min="8960" max="8960" width="17.875" style="5" customWidth="1"/>
    <col min="8961" max="8961" width="6" style="5" customWidth="1"/>
    <col min="8962" max="8962" width="5.625" style="5" customWidth="1"/>
    <col min="8963" max="8963" width="6.125" style="5" customWidth="1"/>
    <col min="8964" max="8964" width="5.125" style="5" customWidth="1"/>
    <col min="8965" max="8965" width="4.375" style="5" customWidth="1"/>
    <col min="8966" max="8966" width="6.125" style="5" customWidth="1"/>
    <col min="8967" max="8967" width="5.625" style="5" bestFit="1" customWidth="1"/>
    <col min="8968" max="8970" width="4.75" style="5" bestFit="1" customWidth="1"/>
    <col min="8971" max="8971" width="3.5" style="5" bestFit="1" customWidth="1"/>
    <col min="8972" max="8972" width="4.75" style="5" bestFit="1" customWidth="1"/>
    <col min="8973" max="8973" width="5.625" style="5" bestFit="1" customWidth="1"/>
    <col min="8974" max="8974" width="4.75" style="5" bestFit="1" customWidth="1"/>
    <col min="8975" max="8975" width="4.375" style="5" customWidth="1"/>
    <col min="8976" max="8976" width="5.5" style="5" customWidth="1"/>
    <col min="8977" max="8977" width="3.5" style="5" bestFit="1" customWidth="1"/>
    <col min="8978" max="8978" width="4.75" style="5" customWidth="1"/>
    <col min="8979" max="8979" width="4.75" style="5" bestFit="1" customWidth="1"/>
    <col min="8980" max="8980" width="4.75" style="5" customWidth="1"/>
    <col min="8981" max="9215" width="9" style="5"/>
    <col min="9216" max="9216" width="17.875" style="5" customWidth="1"/>
    <col min="9217" max="9217" width="6" style="5" customWidth="1"/>
    <col min="9218" max="9218" width="5.625" style="5" customWidth="1"/>
    <col min="9219" max="9219" width="6.125" style="5" customWidth="1"/>
    <col min="9220" max="9220" width="5.125" style="5" customWidth="1"/>
    <col min="9221" max="9221" width="4.375" style="5" customWidth="1"/>
    <col min="9222" max="9222" width="6.125" style="5" customWidth="1"/>
    <col min="9223" max="9223" width="5.625" style="5" bestFit="1" customWidth="1"/>
    <col min="9224" max="9226" width="4.75" style="5" bestFit="1" customWidth="1"/>
    <col min="9227" max="9227" width="3.5" style="5" bestFit="1" customWidth="1"/>
    <col min="9228" max="9228" width="4.75" style="5" bestFit="1" customWidth="1"/>
    <col min="9229" max="9229" width="5.625" style="5" bestFit="1" customWidth="1"/>
    <col min="9230" max="9230" width="4.75" style="5" bestFit="1" customWidth="1"/>
    <col min="9231" max="9231" width="4.375" style="5" customWidth="1"/>
    <col min="9232" max="9232" width="5.5" style="5" customWidth="1"/>
    <col min="9233" max="9233" width="3.5" style="5" bestFit="1" customWidth="1"/>
    <col min="9234" max="9234" width="4.75" style="5" customWidth="1"/>
    <col min="9235" max="9235" width="4.75" style="5" bestFit="1" customWidth="1"/>
    <col min="9236" max="9236" width="4.75" style="5" customWidth="1"/>
    <col min="9237" max="9471" width="9" style="5"/>
    <col min="9472" max="9472" width="17.875" style="5" customWidth="1"/>
    <col min="9473" max="9473" width="6" style="5" customWidth="1"/>
    <col min="9474" max="9474" width="5.625" style="5" customWidth="1"/>
    <col min="9475" max="9475" width="6.125" style="5" customWidth="1"/>
    <col min="9476" max="9476" width="5.125" style="5" customWidth="1"/>
    <col min="9477" max="9477" width="4.375" style="5" customWidth="1"/>
    <col min="9478" max="9478" width="6.125" style="5" customWidth="1"/>
    <col min="9479" max="9479" width="5.625" style="5" bestFit="1" customWidth="1"/>
    <col min="9480" max="9482" width="4.75" style="5" bestFit="1" customWidth="1"/>
    <col min="9483" max="9483" width="3.5" style="5" bestFit="1" customWidth="1"/>
    <col min="9484" max="9484" width="4.75" style="5" bestFit="1" customWidth="1"/>
    <col min="9485" max="9485" width="5.625" style="5" bestFit="1" customWidth="1"/>
    <col min="9486" max="9486" width="4.75" style="5" bestFit="1" customWidth="1"/>
    <col min="9487" max="9487" width="4.375" style="5" customWidth="1"/>
    <col min="9488" max="9488" width="5.5" style="5" customWidth="1"/>
    <col min="9489" max="9489" width="3.5" style="5" bestFit="1" customWidth="1"/>
    <col min="9490" max="9490" width="4.75" style="5" customWidth="1"/>
    <col min="9491" max="9491" width="4.75" style="5" bestFit="1" customWidth="1"/>
    <col min="9492" max="9492" width="4.75" style="5" customWidth="1"/>
    <col min="9493" max="9727" width="9" style="5"/>
    <col min="9728" max="9728" width="17.875" style="5" customWidth="1"/>
    <col min="9729" max="9729" width="6" style="5" customWidth="1"/>
    <col min="9730" max="9730" width="5.625" style="5" customWidth="1"/>
    <col min="9731" max="9731" width="6.125" style="5" customWidth="1"/>
    <col min="9732" max="9732" width="5.125" style="5" customWidth="1"/>
    <col min="9733" max="9733" width="4.375" style="5" customWidth="1"/>
    <col min="9734" max="9734" width="6.125" style="5" customWidth="1"/>
    <col min="9735" max="9735" width="5.625" style="5" bestFit="1" customWidth="1"/>
    <col min="9736" max="9738" width="4.75" style="5" bestFit="1" customWidth="1"/>
    <col min="9739" max="9739" width="3.5" style="5" bestFit="1" customWidth="1"/>
    <col min="9740" max="9740" width="4.75" style="5" bestFit="1" customWidth="1"/>
    <col min="9741" max="9741" width="5.625" style="5" bestFit="1" customWidth="1"/>
    <col min="9742" max="9742" width="4.75" style="5" bestFit="1" customWidth="1"/>
    <col min="9743" max="9743" width="4.375" style="5" customWidth="1"/>
    <col min="9744" max="9744" width="5.5" style="5" customWidth="1"/>
    <col min="9745" max="9745" width="3.5" style="5" bestFit="1" customWidth="1"/>
    <col min="9746" max="9746" width="4.75" style="5" customWidth="1"/>
    <col min="9747" max="9747" width="4.75" style="5" bestFit="1" customWidth="1"/>
    <col min="9748" max="9748" width="4.75" style="5" customWidth="1"/>
    <col min="9749" max="9983" width="9" style="5"/>
    <col min="9984" max="9984" width="17.875" style="5" customWidth="1"/>
    <col min="9985" max="9985" width="6" style="5" customWidth="1"/>
    <col min="9986" max="9986" width="5.625" style="5" customWidth="1"/>
    <col min="9987" max="9987" width="6.125" style="5" customWidth="1"/>
    <col min="9988" max="9988" width="5.125" style="5" customWidth="1"/>
    <col min="9989" max="9989" width="4.375" style="5" customWidth="1"/>
    <col min="9990" max="9990" width="6.125" style="5" customWidth="1"/>
    <col min="9991" max="9991" width="5.625" style="5" bestFit="1" customWidth="1"/>
    <col min="9992" max="9994" width="4.75" style="5" bestFit="1" customWidth="1"/>
    <col min="9995" max="9995" width="3.5" style="5" bestFit="1" customWidth="1"/>
    <col min="9996" max="9996" width="4.75" style="5" bestFit="1" customWidth="1"/>
    <col min="9997" max="9997" width="5.625" style="5" bestFit="1" customWidth="1"/>
    <col min="9998" max="9998" width="4.75" style="5" bestFit="1" customWidth="1"/>
    <col min="9999" max="9999" width="4.375" style="5" customWidth="1"/>
    <col min="10000" max="10000" width="5.5" style="5" customWidth="1"/>
    <col min="10001" max="10001" width="3.5" style="5" bestFit="1" customWidth="1"/>
    <col min="10002" max="10002" width="4.75" style="5" customWidth="1"/>
    <col min="10003" max="10003" width="4.75" style="5" bestFit="1" customWidth="1"/>
    <col min="10004" max="10004" width="4.75" style="5" customWidth="1"/>
    <col min="10005" max="10239" width="9" style="5"/>
    <col min="10240" max="10240" width="17.875" style="5" customWidth="1"/>
    <col min="10241" max="10241" width="6" style="5" customWidth="1"/>
    <col min="10242" max="10242" width="5.625" style="5" customWidth="1"/>
    <col min="10243" max="10243" width="6.125" style="5" customWidth="1"/>
    <col min="10244" max="10244" width="5.125" style="5" customWidth="1"/>
    <col min="10245" max="10245" width="4.375" style="5" customWidth="1"/>
    <col min="10246" max="10246" width="6.125" style="5" customWidth="1"/>
    <col min="10247" max="10247" width="5.625" style="5" bestFit="1" customWidth="1"/>
    <col min="10248" max="10250" width="4.75" style="5" bestFit="1" customWidth="1"/>
    <col min="10251" max="10251" width="3.5" style="5" bestFit="1" customWidth="1"/>
    <col min="10252" max="10252" width="4.75" style="5" bestFit="1" customWidth="1"/>
    <col min="10253" max="10253" width="5.625" style="5" bestFit="1" customWidth="1"/>
    <col min="10254" max="10254" width="4.75" style="5" bestFit="1" customWidth="1"/>
    <col min="10255" max="10255" width="4.375" style="5" customWidth="1"/>
    <col min="10256" max="10256" width="5.5" style="5" customWidth="1"/>
    <col min="10257" max="10257" width="3.5" style="5" bestFit="1" customWidth="1"/>
    <col min="10258" max="10258" width="4.75" style="5" customWidth="1"/>
    <col min="10259" max="10259" width="4.75" style="5" bestFit="1" customWidth="1"/>
    <col min="10260" max="10260" width="4.75" style="5" customWidth="1"/>
    <col min="10261" max="10495" width="9" style="5"/>
    <col min="10496" max="10496" width="17.875" style="5" customWidth="1"/>
    <col min="10497" max="10497" width="6" style="5" customWidth="1"/>
    <col min="10498" max="10498" width="5.625" style="5" customWidth="1"/>
    <col min="10499" max="10499" width="6.125" style="5" customWidth="1"/>
    <col min="10500" max="10500" width="5.125" style="5" customWidth="1"/>
    <col min="10501" max="10501" width="4.375" style="5" customWidth="1"/>
    <col min="10502" max="10502" width="6.125" style="5" customWidth="1"/>
    <col min="10503" max="10503" width="5.625" style="5" bestFit="1" customWidth="1"/>
    <col min="10504" max="10506" width="4.75" style="5" bestFit="1" customWidth="1"/>
    <col min="10507" max="10507" width="3.5" style="5" bestFit="1" customWidth="1"/>
    <col min="10508" max="10508" width="4.75" style="5" bestFit="1" customWidth="1"/>
    <col min="10509" max="10509" width="5.625" style="5" bestFit="1" customWidth="1"/>
    <col min="10510" max="10510" width="4.75" style="5" bestFit="1" customWidth="1"/>
    <col min="10511" max="10511" width="4.375" style="5" customWidth="1"/>
    <col min="10512" max="10512" width="5.5" style="5" customWidth="1"/>
    <col min="10513" max="10513" width="3.5" style="5" bestFit="1" customWidth="1"/>
    <col min="10514" max="10514" width="4.75" style="5" customWidth="1"/>
    <col min="10515" max="10515" width="4.75" style="5" bestFit="1" customWidth="1"/>
    <col min="10516" max="10516" width="4.75" style="5" customWidth="1"/>
    <col min="10517" max="10751" width="9" style="5"/>
    <col min="10752" max="10752" width="17.875" style="5" customWidth="1"/>
    <col min="10753" max="10753" width="6" style="5" customWidth="1"/>
    <col min="10754" max="10754" width="5.625" style="5" customWidth="1"/>
    <col min="10755" max="10755" width="6.125" style="5" customWidth="1"/>
    <col min="10756" max="10756" width="5.125" style="5" customWidth="1"/>
    <col min="10757" max="10757" width="4.375" style="5" customWidth="1"/>
    <col min="10758" max="10758" width="6.125" style="5" customWidth="1"/>
    <col min="10759" max="10759" width="5.625" style="5" bestFit="1" customWidth="1"/>
    <col min="10760" max="10762" width="4.75" style="5" bestFit="1" customWidth="1"/>
    <col min="10763" max="10763" width="3.5" style="5" bestFit="1" customWidth="1"/>
    <col min="10764" max="10764" width="4.75" style="5" bestFit="1" customWidth="1"/>
    <col min="10765" max="10765" width="5.625" style="5" bestFit="1" customWidth="1"/>
    <col min="10766" max="10766" width="4.75" style="5" bestFit="1" customWidth="1"/>
    <col min="10767" max="10767" width="4.375" style="5" customWidth="1"/>
    <col min="10768" max="10768" width="5.5" style="5" customWidth="1"/>
    <col min="10769" max="10769" width="3.5" style="5" bestFit="1" customWidth="1"/>
    <col min="10770" max="10770" width="4.75" style="5" customWidth="1"/>
    <col min="10771" max="10771" width="4.75" style="5" bestFit="1" customWidth="1"/>
    <col min="10772" max="10772" width="4.75" style="5" customWidth="1"/>
    <col min="10773" max="11007" width="9" style="5"/>
    <col min="11008" max="11008" width="17.875" style="5" customWidth="1"/>
    <col min="11009" max="11009" width="6" style="5" customWidth="1"/>
    <col min="11010" max="11010" width="5.625" style="5" customWidth="1"/>
    <col min="11011" max="11011" width="6.125" style="5" customWidth="1"/>
    <col min="11012" max="11012" width="5.125" style="5" customWidth="1"/>
    <col min="11013" max="11013" width="4.375" style="5" customWidth="1"/>
    <col min="11014" max="11014" width="6.125" style="5" customWidth="1"/>
    <col min="11015" max="11015" width="5.625" style="5" bestFit="1" customWidth="1"/>
    <col min="11016" max="11018" width="4.75" style="5" bestFit="1" customWidth="1"/>
    <col min="11019" max="11019" width="3.5" style="5" bestFit="1" customWidth="1"/>
    <col min="11020" max="11020" width="4.75" style="5" bestFit="1" customWidth="1"/>
    <col min="11021" max="11021" width="5.625" style="5" bestFit="1" customWidth="1"/>
    <col min="11022" max="11022" width="4.75" style="5" bestFit="1" customWidth="1"/>
    <col min="11023" max="11023" width="4.375" style="5" customWidth="1"/>
    <col min="11024" max="11024" width="5.5" style="5" customWidth="1"/>
    <col min="11025" max="11025" width="3.5" style="5" bestFit="1" customWidth="1"/>
    <col min="11026" max="11026" width="4.75" style="5" customWidth="1"/>
    <col min="11027" max="11027" width="4.75" style="5" bestFit="1" customWidth="1"/>
    <col min="11028" max="11028" width="4.75" style="5" customWidth="1"/>
    <col min="11029" max="11263" width="9" style="5"/>
    <col min="11264" max="11264" width="17.875" style="5" customWidth="1"/>
    <col min="11265" max="11265" width="6" style="5" customWidth="1"/>
    <col min="11266" max="11266" width="5.625" style="5" customWidth="1"/>
    <col min="11267" max="11267" width="6.125" style="5" customWidth="1"/>
    <col min="11268" max="11268" width="5.125" style="5" customWidth="1"/>
    <col min="11269" max="11269" width="4.375" style="5" customWidth="1"/>
    <col min="11270" max="11270" width="6.125" style="5" customWidth="1"/>
    <col min="11271" max="11271" width="5.625" style="5" bestFit="1" customWidth="1"/>
    <col min="11272" max="11274" width="4.75" style="5" bestFit="1" customWidth="1"/>
    <col min="11275" max="11275" width="3.5" style="5" bestFit="1" customWidth="1"/>
    <col min="11276" max="11276" width="4.75" style="5" bestFit="1" customWidth="1"/>
    <col min="11277" max="11277" width="5.625" style="5" bestFit="1" customWidth="1"/>
    <col min="11278" max="11278" width="4.75" style="5" bestFit="1" customWidth="1"/>
    <col min="11279" max="11279" width="4.375" style="5" customWidth="1"/>
    <col min="11280" max="11280" width="5.5" style="5" customWidth="1"/>
    <col min="11281" max="11281" width="3.5" style="5" bestFit="1" customWidth="1"/>
    <col min="11282" max="11282" width="4.75" style="5" customWidth="1"/>
    <col min="11283" max="11283" width="4.75" style="5" bestFit="1" customWidth="1"/>
    <col min="11284" max="11284" width="4.75" style="5" customWidth="1"/>
    <col min="11285" max="11519" width="9" style="5"/>
    <col min="11520" max="11520" width="17.875" style="5" customWidth="1"/>
    <col min="11521" max="11521" width="6" style="5" customWidth="1"/>
    <col min="11522" max="11522" width="5.625" style="5" customWidth="1"/>
    <col min="11523" max="11523" width="6.125" style="5" customWidth="1"/>
    <col min="11524" max="11524" width="5.125" style="5" customWidth="1"/>
    <col min="11525" max="11525" width="4.375" style="5" customWidth="1"/>
    <col min="11526" max="11526" width="6.125" style="5" customWidth="1"/>
    <col min="11527" max="11527" width="5.625" style="5" bestFit="1" customWidth="1"/>
    <col min="11528" max="11530" width="4.75" style="5" bestFit="1" customWidth="1"/>
    <col min="11531" max="11531" width="3.5" style="5" bestFit="1" customWidth="1"/>
    <col min="11532" max="11532" width="4.75" style="5" bestFit="1" customWidth="1"/>
    <col min="11533" max="11533" width="5.625" style="5" bestFit="1" customWidth="1"/>
    <col min="11534" max="11534" width="4.75" style="5" bestFit="1" customWidth="1"/>
    <col min="11535" max="11535" width="4.375" style="5" customWidth="1"/>
    <col min="11536" max="11536" width="5.5" style="5" customWidth="1"/>
    <col min="11537" max="11537" width="3.5" style="5" bestFit="1" customWidth="1"/>
    <col min="11538" max="11538" width="4.75" style="5" customWidth="1"/>
    <col min="11539" max="11539" width="4.75" style="5" bestFit="1" customWidth="1"/>
    <col min="11540" max="11540" width="4.75" style="5" customWidth="1"/>
    <col min="11541" max="11775" width="9" style="5"/>
    <col min="11776" max="11776" width="17.875" style="5" customWidth="1"/>
    <col min="11777" max="11777" width="6" style="5" customWidth="1"/>
    <col min="11778" max="11778" width="5.625" style="5" customWidth="1"/>
    <col min="11779" max="11779" width="6.125" style="5" customWidth="1"/>
    <col min="11780" max="11780" width="5.125" style="5" customWidth="1"/>
    <col min="11781" max="11781" width="4.375" style="5" customWidth="1"/>
    <col min="11782" max="11782" width="6.125" style="5" customWidth="1"/>
    <col min="11783" max="11783" width="5.625" style="5" bestFit="1" customWidth="1"/>
    <col min="11784" max="11786" width="4.75" style="5" bestFit="1" customWidth="1"/>
    <col min="11787" max="11787" width="3.5" style="5" bestFit="1" customWidth="1"/>
    <col min="11788" max="11788" width="4.75" style="5" bestFit="1" customWidth="1"/>
    <col min="11789" max="11789" width="5.625" style="5" bestFit="1" customWidth="1"/>
    <col min="11790" max="11790" width="4.75" style="5" bestFit="1" customWidth="1"/>
    <col min="11791" max="11791" width="4.375" style="5" customWidth="1"/>
    <col min="11792" max="11792" width="5.5" style="5" customWidth="1"/>
    <col min="11793" max="11793" width="3.5" style="5" bestFit="1" customWidth="1"/>
    <col min="11794" max="11794" width="4.75" style="5" customWidth="1"/>
    <col min="11795" max="11795" width="4.75" style="5" bestFit="1" customWidth="1"/>
    <col min="11796" max="11796" width="4.75" style="5" customWidth="1"/>
    <col min="11797" max="12031" width="9" style="5"/>
    <col min="12032" max="12032" width="17.875" style="5" customWidth="1"/>
    <col min="12033" max="12033" width="6" style="5" customWidth="1"/>
    <col min="12034" max="12034" width="5.625" style="5" customWidth="1"/>
    <col min="12035" max="12035" width="6.125" style="5" customWidth="1"/>
    <col min="12036" max="12036" width="5.125" style="5" customWidth="1"/>
    <col min="12037" max="12037" width="4.375" style="5" customWidth="1"/>
    <col min="12038" max="12038" width="6.125" style="5" customWidth="1"/>
    <col min="12039" max="12039" width="5.625" style="5" bestFit="1" customWidth="1"/>
    <col min="12040" max="12042" width="4.75" style="5" bestFit="1" customWidth="1"/>
    <col min="12043" max="12043" width="3.5" style="5" bestFit="1" customWidth="1"/>
    <col min="12044" max="12044" width="4.75" style="5" bestFit="1" customWidth="1"/>
    <col min="12045" max="12045" width="5.625" style="5" bestFit="1" customWidth="1"/>
    <col min="12046" max="12046" width="4.75" style="5" bestFit="1" customWidth="1"/>
    <col min="12047" max="12047" width="4.375" style="5" customWidth="1"/>
    <col min="12048" max="12048" width="5.5" style="5" customWidth="1"/>
    <col min="12049" max="12049" width="3.5" style="5" bestFit="1" customWidth="1"/>
    <col min="12050" max="12050" width="4.75" style="5" customWidth="1"/>
    <col min="12051" max="12051" width="4.75" style="5" bestFit="1" customWidth="1"/>
    <col min="12052" max="12052" width="4.75" style="5" customWidth="1"/>
    <col min="12053" max="12287" width="9" style="5"/>
    <col min="12288" max="12288" width="17.875" style="5" customWidth="1"/>
    <col min="12289" max="12289" width="6" style="5" customWidth="1"/>
    <col min="12290" max="12290" width="5.625" style="5" customWidth="1"/>
    <col min="12291" max="12291" width="6.125" style="5" customWidth="1"/>
    <col min="12292" max="12292" width="5.125" style="5" customWidth="1"/>
    <col min="12293" max="12293" width="4.375" style="5" customWidth="1"/>
    <col min="12294" max="12294" width="6.125" style="5" customWidth="1"/>
    <col min="12295" max="12295" width="5.625" style="5" bestFit="1" customWidth="1"/>
    <col min="12296" max="12298" width="4.75" style="5" bestFit="1" customWidth="1"/>
    <col min="12299" max="12299" width="3.5" style="5" bestFit="1" customWidth="1"/>
    <col min="12300" max="12300" width="4.75" style="5" bestFit="1" customWidth="1"/>
    <col min="12301" max="12301" width="5.625" style="5" bestFit="1" customWidth="1"/>
    <col min="12302" max="12302" width="4.75" style="5" bestFit="1" customWidth="1"/>
    <col min="12303" max="12303" width="4.375" style="5" customWidth="1"/>
    <col min="12304" max="12304" width="5.5" style="5" customWidth="1"/>
    <col min="12305" max="12305" width="3.5" style="5" bestFit="1" customWidth="1"/>
    <col min="12306" max="12306" width="4.75" style="5" customWidth="1"/>
    <col min="12307" max="12307" width="4.75" style="5" bestFit="1" customWidth="1"/>
    <col min="12308" max="12308" width="4.75" style="5" customWidth="1"/>
    <col min="12309" max="12543" width="9" style="5"/>
    <col min="12544" max="12544" width="17.875" style="5" customWidth="1"/>
    <col min="12545" max="12545" width="6" style="5" customWidth="1"/>
    <col min="12546" max="12546" width="5.625" style="5" customWidth="1"/>
    <col min="12547" max="12547" width="6.125" style="5" customWidth="1"/>
    <col min="12548" max="12548" width="5.125" style="5" customWidth="1"/>
    <col min="12549" max="12549" width="4.375" style="5" customWidth="1"/>
    <col min="12550" max="12550" width="6.125" style="5" customWidth="1"/>
    <col min="12551" max="12551" width="5.625" style="5" bestFit="1" customWidth="1"/>
    <col min="12552" max="12554" width="4.75" style="5" bestFit="1" customWidth="1"/>
    <col min="12555" max="12555" width="3.5" style="5" bestFit="1" customWidth="1"/>
    <col min="12556" max="12556" width="4.75" style="5" bestFit="1" customWidth="1"/>
    <col min="12557" max="12557" width="5.625" style="5" bestFit="1" customWidth="1"/>
    <col min="12558" max="12558" width="4.75" style="5" bestFit="1" customWidth="1"/>
    <col min="12559" max="12559" width="4.375" style="5" customWidth="1"/>
    <col min="12560" max="12560" width="5.5" style="5" customWidth="1"/>
    <col min="12561" max="12561" width="3.5" style="5" bestFit="1" customWidth="1"/>
    <col min="12562" max="12562" width="4.75" style="5" customWidth="1"/>
    <col min="12563" max="12563" width="4.75" style="5" bestFit="1" customWidth="1"/>
    <col min="12564" max="12564" width="4.75" style="5" customWidth="1"/>
    <col min="12565" max="12799" width="9" style="5"/>
    <col min="12800" max="12800" width="17.875" style="5" customWidth="1"/>
    <col min="12801" max="12801" width="6" style="5" customWidth="1"/>
    <col min="12802" max="12802" width="5.625" style="5" customWidth="1"/>
    <col min="12803" max="12803" width="6.125" style="5" customWidth="1"/>
    <col min="12804" max="12804" width="5.125" style="5" customWidth="1"/>
    <col min="12805" max="12805" width="4.375" style="5" customWidth="1"/>
    <col min="12806" max="12806" width="6.125" style="5" customWidth="1"/>
    <col min="12807" max="12807" width="5.625" style="5" bestFit="1" customWidth="1"/>
    <col min="12808" max="12810" width="4.75" style="5" bestFit="1" customWidth="1"/>
    <col min="12811" max="12811" width="3.5" style="5" bestFit="1" customWidth="1"/>
    <col min="12812" max="12812" width="4.75" style="5" bestFit="1" customWidth="1"/>
    <col min="12813" max="12813" width="5.625" style="5" bestFit="1" customWidth="1"/>
    <col min="12814" max="12814" width="4.75" style="5" bestFit="1" customWidth="1"/>
    <col min="12815" max="12815" width="4.375" style="5" customWidth="1"/>
    <col min="12816" max="12816" width="5.5" style="5" customWidth="1"/>
    <col min="12817" max="12817" width="3.5" style="5" bestFit="1" customWidth="1"/>
    <col min="12818" max="12818" width="4.75" style="5" customWidth="1"/>
    <col min="12819" max="12819" width="4.75" style="5" bestFit="1" customWidth="1"/>
    <col min="12820" max="12820" width="4.75" style="5" customWidth="1"/>
    <col min="12821" max="13055" width="9" style="5"/>
    <col min="13056" max="13056" width="17.875" style="5" customWidth="1"/>
    <col min="13057" max="13057" width="6" style="5" customWidth="1"/>
    <col min="13058" max="13058" width="5.625" style="5" customWidth="1"/>
    <col min="13059" max="13059" width="6.125" style="5" customWidth="1"/>
    <col min="13060" max="13060" width="5.125" style="5" customWidth="1"/>
    <col min="13061" max="13061" width="4.375" style="5" customWidth="1"/>
    <col min="13062" max="13062" width="6.125" style="5" customWidth="1"/>
    <col min="13063" max="13063" width="5.625" style="5" bestFit="1" customWidth="1"/>
    <col min="13064" max="13066" width="4.75" style="5" bestFit="1" customWidth="1"/>
    <col min="13067" max="13067" width="3.5" style="5" bestFit="1" customWidth="1"/>
    <col min="13068" max="13068" width="4.75" style="5" bestFit="1" customWidth="1"/>
    <col min="13069" max="13069" width="5.625" style="5" bestFit="1" customWidth="1"/>
    <col min="13070" max="13070" width="4.75" style="5" bestFit="1" customWidth="1"/>
    <col min="13071" max="13071" width="4.375" style="5" customWidth="1"/>
    <col min="13072" max="13072" width="5.5" style="5" customWidth="1"/>
    <col min="13073" max="13073" width="3.5" style="5" bestFit="1" customWidth="1"/>
    <col min="13074" max="13074" width="4.75" style="5" customWidth="1"/>
    <col min="13075" max="13075" width="4.75" style="5" bestFit="1" customWidth="1"/>
    <col min="13076" max="13076" width="4.75" style="5" customWidth="1"/>
    <col min="13077" max="13311" width="9" style="5"/>
    <col min="13312" max="13312" width="17.875" style="5" customWidth="1"/>
    <col min="13313" max="13313" width="6" style="5" customWidth="1"/>
    <col min="13314" max="13314" width="5.625" style="5" customWidth="1"/>
    <col min="13315" max="13315" width="6.125" style="5" customWidth="1"/>
    <col min="13316" max="13316" width="5.125" style="5" customWidth="1"/>
    <col min="13317" max="13317" width="4.375" style="5" customWidth="1"/>
    <col min="13318" max="13318" width="6.125" style="5" customWidth="1"/>
    <col min="13319" max="13319" width="5.625" style="5" bestFit="1" customWidth="1"/>
    <col min="13320" max="13322" width="4.75" style="5" bestFit="1" customWidth="1"/>
    <col min="13323" max="13323" width="3.5" style="5" bestFit="1" customWidth="1"/>
    <col min="13324" max="13324" width="4.75" style="5" bestFit="1" customWidth="1"/>
    <col min="13325" max="13325" width="5.625" style="5" bestFit="1" customWidth="1"/>
    <col min="13326" max="13326" width="4.75" style="5" bestFit="1" customWidth="1"/>
    <col min="13327" max="13327" width="4.375" style="5" customWidth="1"/>
    <col min="13328" max="13328" width="5.5" style="5" customWidth="1"/>
    <col min="13329" max="13329" width="3.5" style="5" bestFit="1" customWidth="1"/>
    <col min="13330" max="13330" width="4.75" style="5" customWidth="1"/>
    <col min="13331" max="13331" width="4.75" style="5" bestFit="1" customWidth="1"/>
    <col min="13332" max="13332" width="4.75" style="5" customWidth="1"/>
    <col min="13333" max="13567" width="9" style="5"/>
    <col min="13568" max="13568" width="17.875" style="5" customWidth="1"/>
    <col min="13569" max="13569" width="6" style="5" customWidth="1"/>
    <col min="13570" max="13570" width="5.625" style="5" customWidth="1"/>
    <col min="13571" max="13571" width="6.125" style="5" customWidth="1"/>
    <col min="13572" max="13572" width="5.125" style="5" customWidth="1"/>
    <col min="13573" max="13573" width="4.375" style="5" customWidth="1"/>
    <col min="13574" max="13574" width="6.125" style="5" customWidth="1"/>
    <col min="13575" max="13575" width="5.625" style="5" bestFit="1" customWidth="1"/>
    <col min="13576" max="13578" width="4.75" style="5" bestFit="1" customWidth="1"/>
    <col min="13579" max="13579" width="3.5" style="5" bestFit="1" customWidth="1"/>
    <col min="13580" max="13580" width="4.75" style="5" bestFit="1" customWidth="1"/>
    <col min="13581" max="13581" width="5.625" style="5" bestFit="1" customWidth="1"/>
    <col min="13582" max="13582" width="4.75" style="5" bestFit="1" customWidth="1"/>
    <col min="13583" max="13583" width="4.375" style="5" customWidth="1"/>
    <col min="13584" max="13584" width="5.5" style="5" customWidth="1"/>
    <col min="13585" max="13585" width="3.5" style="5" bestFit="1" customWidth="1"/>
    <col min="13586" max="13586" width="4.75" style="5" customWidth="1"/>
    <col min="13587" max="13587" width="4.75" style="5" bestFit="1" customWidth="1"/>
    <col min="13588" max="13588" width="4.75" style="5" customWidth="1"/>
    <col min="13589" max="13823" width="9" style="5"/>
    <col min="13824" max="13824" width="17.875" style="5" customWidth="1"/>
    <col min="13825" max="13825" width="6" style="5" customWidth="1"/>
    <col min="13826" max="13826" width="5.625" style="5" customWidth="1"/>
    <col min="13827" max="13827" width="6.125" style="5" customWidth="1"/>
    <col min="13828" max="13828" width="5.125" style="5" customWidth="1"/>
    <col min="13829" max="13829" width="4.375" style="5" customWidth="1"/>
    <col min="13830" max="13830" width="6.125" style="5" customWidth="1"/>
    <col min="13831" max="13831" width="5.625" style="5" bestFit="1" customWidth="1"/>
    <col min="13832" max="13834" width="4.75" style="5" bestFit="1" customWidth="1"/>
    <col min="13835" max="13835" width="3.5" style="5" bestFit="1" customWidth="1"/>
    <col min="13836" max="13836" width="4.75" style="5" bestFit="1" customWidth="1"/>
    <col min="13837" max="13837" width="5.625" style="5" bestFit="1" customWidth="1"/>
    <col min="13838" max="13838" width="4.75" style="5" bestFit="1" customWidth="1"/>
    <col min="13839" max="13839" width="4.375" style="5" customWidth="1"/>
    <col min="13840" max="13840" width="5.5" style="5" customWidth="1"/>
    <col min="13841" max="13841" width="3.5" style="5" bestFit="1" customWidth="1"/>
    <col min="13842" max="13842" width="4.75" style="5" customWidth="1"/>
    <col min="13843" max="13843" width="4.75" style="5" bestFit="1" customWidth="1"/>
    <col min="13844" max="13844" width="4.75" style="5" customWidth="1"/>
    <col min="13845" max="14079" width="9" style="5"/>
    <col min="14080" max="14080" width="17.875" style="5" customWidth="1"/>
    <col min="14081" max="14081" width="6" style="5" customWidth="1"/>
    <col min="14082" max="14082" width="5.625" style="5" customWidth="1"/>
    <col min="14083" max="14083" width="6.125" style="5" customWidth="1"/>
    <col min="14084" max="14084" width="5.125" style="5" customWidth="1"/>
    <col min="14085" max="14085" width="4.375" style="5" customWidth="1"/>
    <col min="14086" max="14086" width="6.125" style="5" customWidth="1"/>
    <col min="14087" max="14087" width="5.625" style="5" bestFit="1" customWidth="1"/>
    <col min="14088" max="14090" width="4.75" style="5" bestFit="1" customWidth="1"/>
    <col min="14091" max="14091" width="3.5" style="5" bestFit="1" customWidth="1"/>
    <col min="14092" max="14092" width="4.75" style="5" bestFit="1" customWidth="1"/>
    <col min="14093" max="14093" width="5.625" style="5" bestFit="1" customWidth="1"/>
    <col min="14094" max="14094" width="4.75" style="5" bestFit="1" customWidth="1"/>
    <col min="14095" max="14095" width="4.375" style="5" customWidth="1"/>
    <col min="14096" max="14096" width="5.5" style="5" customWidth="1"/>
    <col min="14097" max="14097" width="3.5" style="5" bestFit="1" customWidth="1"/>
    <col min="14098" max="14098" width="4.75" style="5" customWidth="1"/>
    <col min="14099" max="14099" width="4.75" style="5" bestFit="1" customWidth="1"/>
    <col min="14100" max="14100" width="4.75" style="5" customWidth="1"/>
    <col min="14101" max="14335" width="9" style="5"/>
    <col min="14336" max="14336" width="17.875" style="5" customWidth="1"/>
    <col min="14337" max="14337" width="6" style="5" customWidth="1"/>
    <col min="14338" max="14338" width="5.625" style="5" customWidth="1"/>
    <col min="14339" max="14339" width="6.125" style="5" customWidth="1"/>
    <col min="14340" max="14340" width="5.125" style="5" customWidth="1"/>
    <col min="14341" max="14341" width="4.375" style="5" customWidth="1"/>
    <col min="14342" max="14342" width="6.125" style="5" customWidth="1"/>
    <col min="14343" max="14343" width="5.625" style="5" bestFit="1" customWidth="1"/>
    <col min="14344" max="14346" width="4.75" style="5" bestFit="1" customWidth="1"/>
    <col min="14347" max="14347" width="3.5" style="5" bestFit="1" customWidth="1"/>
    <col min="14348" max="14348" width="4.75" style="5" bestFit="1" customWidth="1"/>
    <col min="14349" max="14349" width="5.625" style="5" bestFit="1" customWidth="1"/>
    <col min="14350" max="14350" width="4.75" style="5" bestFit="1" customWidth="1"/>
    <col min="14351" max="14351" width="4.375" style="5" customWidth="1"/>
    <col min="14352" max="14352" width="5.5" style="5" customWidth="1"/>
    <col min="14353" max="14353" width="3.5" style="5" bestFit="1" customWidth="1"/>
    <col min="14354" max="14354" width="4.75" style="5" customWidth="1"/>
    <col min="14355" max="14355" width="4.75" style="5" bestFit="1" customWidth="1"/>
    <col min="14356" max="14356" width="4.75" style="5" customWidth="1"/>
    <col min="14357" max="14591" width="9" style="5"/>
    <col min="14592" max="14592" width="17.875" style="5" customWidth="1"/>
    <col min="14593" max="14593" width="6" style="5" customWidth="1"/>
    <col min="14594" max="14594" width="5.625" style="5" customWidth="1"/>
    <col min="14595" max="14595" width="6.125" style="5" customWidth="1"/>
    <col min="14596" max="14596" width="5.125" style="5" customWidth="1"/>
    <col min="14597" max="14597" width="4.375" style="5" customWidth="1"/>
    <col min="14598" max="14598" width="6.125" style="5" customWidth="1"/>
    <col min="14599" max="14599" width="5.625" style="5" bestFit="1" customWidth="1"/>
    <col min="14600" max="14602" width="4.75" style="5" bestFit="1" customWidth="1"/>
    <col min="14603" max="14603" width="3.5" style="5" bestFit="1" customWidth="1"/>
    <col min="14604" max="14604" width="4.75" style="5" bestFit="1" customWidth="1"/>
    <col min="14605" max="14605" width="5.625" style="5" bestFit="1" customWidth="1"/>
    <col min="14606" max="14606" width="4.75" style="5" bestFit="1" customWidth="1"/>
    <col min="14607" max="14607" width="4.375" style="5" customWidth="1"/>
    <col min="14608" max="14608" width="5.5" style="5" customWidth="1"/>
    <col min="14609" max="14609" width="3.5" style="5" bestFit="1" customWidth="1"/>
    <col min="14610" max="14610" width="4.75" style="5" customWidth="1"/>
    <col min="14611" max="14611" width="4.75" style="5" bestFit="1" customWidth="1"/>
    <col min="14612" max="14612" width="4.75" style="5" customWidth="1"/>
    <col min="14613" max="14847" width="9" style="5"/>
    <col min="14848" max="14848" width="17.875" style="5" customWidth="1"/>
    <col min="14849" max="14849" width="6" style="5" customWidth="1"/>
    <col min="14850" max="14850" width="5.625" style="5" customWidth="1"/>
    <col min="14851" max="14851" width="6.125" style="5" customWidth="1"/>
    <col min="14852" max="14852" width="5.125" style="5" customWidth="1"/>
    <col min="14853" max="14853" width="4.375" style="5" customWidth="1"/>
    <col min="14854" max="14854" width="6.125" style="5" customWidth="1"/>
    <col min="14855" max="14855" width="5.625" style="5" bestFit="1" customWidth="1"/>
    <col min="14856" max="14858" width="4.75" style="5" bestFit="1" customWidth="1"/>
    <col min="14859" max="14859" width="3.5" style="5" bestFit="1" customWidth="1"/>
    <col min="14860" max="14860" width="4.75" style="5" bestFit="1" customWidth="1"/>
    <col min="14861" max="14861" width="5.625" style="5" bestFit="1" customWidth="1"/>
    <col min="14862" max="14862" width="4.75" style="5" bestFit="1" customWidth="1"/>
    <col min="14863" max="14863" width="4.375" style="5" customWidth="1"/>
    <col min="14864" max="14864" width="5.5" style="5" customWidth="1"/>
    <col min="14865" max="14865" width="3.5" style="5" bestFit="1" customWidth="1"/>
    <col min="14866" max="14866" width="4.75" style="5" customWidth="1"/>
    <col min="14867" max="14867" width="4.75" style="5" bestFit="1" customWidth="1"/>
    <col min="14868" max="14868" width="4.75" style="5" customWidth="1"/>
    <col min="14869" max="15103" width="9" style="5"/>
    <col min="15104" max="15104" width="17.875" style="5" customWidth="1"/>
    <col min="15105" max="15105" width="6" style="5" customWidth="1"/>
    <col min="15106" max="15106" width="5.625" style="5" customWidth="1"/>
    <col min="15107" max="15107" width="6.125" style="5" customWidth="1"/>
    <col min="15108" max="15108" width="5.125" style="5" customWidth="1"/>
    <col min="15109" max="15109" width="4.375" style="5" customWidth="1"/>
    <col min="15110" max="15110" width="6.125" style="5" customWidth="1"/>
    <col min="15111" max="15111" width="5.625" style="5" bestFit="1" customWidth="1"/>
    <col min="15112" max="15114" width="4.75" style="5" bestFit="1" customWidth="1"/>
    <col min="15115" max="15115" width="3.5" style="5" bestFit="1" customWidth="1"/>
    <col min="15116" max="15116" width="4.75" style="5" bestFit="1" customWidth="1"/>
    <col min="15117" max="15117" width="5.625" style="5" bestFit="1" customWidth="1"/>
    <col min="15118" max="15118" width="4.75" style="5" bestFit="1" customWidth="1"/>
    <col min="15119" max="15119" width="4.375" style="5" customWidth="1"/>
    <col min="15120" max="15120" width="5.5" style="5" customWidth="1"/>
    <col min="15121" max="15121" width="3.5" style="5" bestFit="1" customWidth="1"/>
    <col min="15122" max="15122" width="4.75" style="5" customWidth="1"/>
    <col min="15123" max="15123" width="4.75" style="5" bestFit="1" customWidth="1"/>
    <col min="15124" max="15124" width="4.75" style="5" customWidth="1"/>
    <col min="15125" max="15359" width="9" style="5"/>
    <col min="15360" max="15360" width="17.875" style="5" customWidth="1"/>
    <col min="15361" max="15361" width="6" style="5" customWidth="1"/>
    <col min="15362" max="15362" width="5.625" style="5" customWidth="1"/>
    <col min="15363" max="15363" width="6.125" style="5" customWidth="1"/>
    <col min="15364" max="15364" width="5.125" style="5" customWidth="1"/>
    <col min="15365" max="15365" width="4.375" style="5" customWidth="1"/>
    <col min="15366" max="15366" width="6.125" style="5" customWidth="1"/>
    <col min="15367" max="15367" width="5.625" style="5" bestFit="1" customWidth="1"/>
    <col min="15368" max="15370" width="4.75" style="5" bestFit="1" customWidth="1"/>
    <col min="15371" max="15371" width="3.5" style="5" bestFit="1" customWidth="1"/>
    <col min="15372" max="15372" width="4.75" style="5" bestFit="1" customWidth="1"/>
    <col min="15373" max="15373" width="5.625" style="5" bestFit="1" customWidth="1"/>
    <col min="15374" max="15374" width="4.75" style="5" bestFit="1" customWidth="1"/>
    <col min="15375" max="15375" width="4.375" style="5" customWidth="1"/>
    <col min="15376" max="15376" width="5.5" style="5" customWidth="1"/>
    <col min="15377" max="15377" width="3.5" style="5" bestFit="1" customWidth="1"/>
    <col min="15378" max="15378" width="4.75" style="5" customWidth="1"/>
    <col min="15379" max="15379" width="4.75" style="5" bestFit="1" customWidth="1"/>
    <col min="15380" max="15380" width="4.75" style="5" customWidth="1"/>
    <col min="15381" max="15615" width="9" style="5"/>
    <col min="15616" max="15616" width="17.875" style="5" customWidth="1"/>
    <col min="15617" max="15617" width="6" style="5" customWidth="1"/>
    <col min="15618" max="15618" width="5.625" style="5" customWidth="1"/>
    <col min="15619" max="15619" width="6.125" style="5" customWidth="1"/>
    <col min="15620" max="15620" width="5.125" style="5" customWidth="1"/>
    <col min="15621" max="15621" width="4.375" style="5" customWidth="1"/>
    <col min="15622" max="15622" width="6.125" style="5" customWidth="1"/>
    <col min="15623" max="15623" width="5.625" style="5" bestFit="1" customWidth="1"/>
    <col min="15624" max="15626" width="4.75" style="5" bestFit="1" customWidth="1"/>
    <col min="15627" max="15627" width="3.5" style="5" bestFit="1" customWidth="1"/>
    <col min="15628" max="15628" width="4.75" style="5" bestFit="1" customWidth="1"/>
    <col min="15629" max="15629" width="5.625" style="5" bestFit="1" customWidth="1"/>
    <col min="15630" max="15630" width="4.75" style="5" bestFit="1" customWidth="1"/>
    <col min="15631" max="15631" width="4.375" style="5" customWidth="1"/>
    <col min="15632" max="15632" width="5.5" style="5" customWidth="1"/>
    <col min="15633" max="15633" width="3.5" style="5" bestFit="1" customWidth="1"/>
    <col min="15634" max="15634" width="4.75" style="5" customWidth="1"/>
    <col min="15635" max="15635" width="4.75" style="5" bestFit="1" customWidth="1"/>
    <col min="15636" max="15636" width="4.75" style="5" customWidth="1"/>
    <col min="15637" max="15871" width="9" style="5"/>
    <col min="15872" max="15872" width="17.875" style="5" customWidth="1"/>
    <col min="15873" max="15873" width="6" style="5" customWidth="1"/>
    <col min="15874" max="15874" width="5.625" style="5" customWidth="1"/>
    <col min="15875" max="15875" width="6.125" style="5" customWidth="1"/>
    <col min="15876" max="15876" width="5.125" style="5" customWidth="1"/>
    <col min="15877" max="15877" width="4.375" style="5" customWidth="1"/>
    <col min="15878" max="15878" width="6.125" style="5" customWidth="1"/>
    <col min="15879" max="15879" width="5.625" style="5" bestFit="1" customWidth="1"/>
    <col min="15880" max="15882" width="4.75" style="5" bestFit="1" customWidth="1"/>
    <col min="15883" max="15883" width="3.5" style="5" bestFit="1" customWidth="1"/>
    <col min="15884" max="15884" width="4.75" style="5" bestFit="1" customWidth="1"/>
    <col min="15885" max="15885" width="5.625" style="5" bestFit="1" customWidth="1"/>
    <col min="15886" max="15886" width="4.75" style="5" bestFit="1" customWidth="1"/>
    <col min="15887" max="15887" width="4.375" style="5" customWidth="1"/>
    <col min="15888" max="15888" width="5.5" style="5" customWidth="1"/>
    <col min="15889" max="15889" width="3.5" style="5" bestFit="1" customWidth="1"/>
    <col min="15890" max="15890" width="4.75" style="5" customWidth="1"/>
    <col min="15891" max="15891" width="4.75" style="5" bestFit="1" customWidth="1"/>
    <col min="15892" max="15892" width="4.75" style="5" customWidth="1"/>
    <col min="15893" max="16127" width="9" style="5"/>
    <col min="16128" max="16128" width="17.875" style="5" customWidth="1"/>
    <col min="16129" max="16129" width="6" style="5" customWidth="1"/>
    <col min="16130" max="16130" width="5.625" style="5" customWidth="1"/>
    <col min="16131" max="16131" width="6.125" style="5" customWidth="1"/>
    <col min="16132" max="16132" width="5.125" style="5" customWidth="1"/>
    <col min="16133" max="16133" width="4.375" style="5" customWidth="1"/>
    <col min="16134" max="16134" width="6.125" style="5" customWidth="1"/>
    <col min="16135" max="16135" width="5.625" style="5" bestFit="1" customWidth="1"/>
    <col min="16136" max="16138" width="4.75" style="5" bestFit="1" customWidth="1"/>
    <col min="16139" max="16139" width="3.5" style="5" bestFit="1" customWidth="1"/>
    <col min="16140" max="16140" width="4.75" style="5" bestFit="1" customWidth="1"/>
    <col min="16141" max="16141" width="5.625" style="5" bestFit="1" customWidth="1"/>
    <col min="16142" max="16142" width="4.75" style="5" bestFit="1" customWidth="1"/>
    <col min="16143" max="16143" width="4.375" style="5" customWidth="1"/>
    <col min="16144" max="16144" width="5.5" style="5" customWidth="1"/>
    <col min="16145" max="16145" width="3.5" style="5" bestFit="1" customWidth="1"/>
    <col min="16146" max="16146" width="4.75" style="5" customWidth="1"/>
    <col min="16147" max="16147" width="4.75" style="5" bestFit="1" customWidth="1"/>
    <col min="16148" max="16148" width="4.75" style="5" customWidth="1"/>
    <col min="16149" max="16383" width="9" style="5"/>
    <col min="16384" max="16384" width="9" style="5" customWidth="1"/>
  </cols>
  <sheetData>
    <row r="1" spans="1:23" ht="16.5" customHeight="1" x14ac:dyDescent="0.2">
      <c r="A1" s="151" t="s">
        <v>111</v>
      </c>
    </row>
    <row r="2" spans="1:23" ht="5.25" customHeight="1" x14ac:dyDescent="0.2"/>
    <row r="3" spans="1:23" x14ac:dyDescent="0.2">
      <c r="A3" s="191" t="s">
        <v>110</v>
      </c>
      <c r="B3" s="188" t="s">
        <v>81</v>
      </c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8"/>
      <c r="R3" s="188"/>
      <c r="S3" s="188"/>
      <c r="T3" s="188"/>
      <c r="U3" s="188"/>
      <c r="V3" s="189" t="s">
        <v>21</v>
      </c>
    </row>
    <row r="4" spans="1:23" ht="13.5" thickBot="1" x14ac:dyDescent="0.25">
      <c r="A4" s="192"/>
      <c r="B4" s="16" t="s">
        <v>82</v>
      </c>
      <c r="C4" s="16" t="s">
        <v>83</v>
      </c>
      <c r="D4" s="148" t="s">
        <v>84</v>
      </c>
      <c r="E4" s="16" t="s">
        <v>85</v>
      </c>
      <c r="F4" s="16" t="s">
        <v>86</v>
      </c>
      <c r="G4" s="16" t="s">
        <v>87</v>
      </c>
      <c r="H4" s="148" t="s">
        <v>88</v>
      </c>
      <c r="I4" s="16" t="s">
        <v>89</v>
      </c>
      <c r="J4" s="16" t="s">
        <v>90</v>
      </c>
      <c r="K4" s="16" t="s">
        <v>91</v>
      </c>
      <c r="L4" s="16" t="s">
        <v>92</v>
      </c>
      <c r="M4" s="16" t="s">
        <v>93</v>
      </c>
      <c r="N4" s="148" t="s">
        <v>94</v>
      </c>
      <c r="O4" s="16" t="s">
        <v>95</v>
      </c>
      <c r="P4" s="16" t="s">
        <v>96</v>
      </c>
      <c r="Q4" s="16" t="s">
        <v>97</v>
      </c>
      <c r="R4" s="16" t="s">
        <v>98</v>
      </c>
      <c r="S4" s="16" t="s">
        <v>99</v>
      </c>
      <c r="T4" s="16" t="s">
        <v>100</v>
      </c>
      <c r="U4" s="16" t="s">
        <v>101</v>
      </c>
      <c r="V4" s="190"/>
    </row>
    <row r="5" spans="1:23" ht="15" customHeight="1" thickBot="1" x14ac:dyDescent="0.25">
      <c r="A5" s="154" t="s">
        <v>16</v>
      </c>
      <c r="B5" s="157">
        <v>410</v>
      </c>
      <c r="C5" s="158">
        <v>17</v>
      </c>
      <c r="D5" s="159">
        <v>2289</v>
      </c>
      <c r="E5" s="160">
        <v>80</v>
      </c>
      <c r="F5" s="157">
        <v>58</v>
      </c>
      <c r="G5" s="158">
        <v>1721</v>
      </c>
      <c r="H5" s="159">
        <v>5665</v>
      </c>
      <c r="I5" s="160">
        <v>738</v>
      </c>
      <c r="J5" s="157">
        <v>2791</v>
      </c>
      <c r="K5" s="157">
        <v>815</v>
      </c>
      <c r="L5" s="157">
        <v>77</v>
      </c>
      <c r="M5" s="158">
        <v>979</v>
      </c>
      <c r="N5" s="159">
        <v>6054</v>
      </c>
      <c r="O5" s="160">
        <v>1537</v>
      </c>
      <c r="P5" s="157">
        <v>0</v>
      </c>
      <c r="Q5" s="157">
        <v>403</v>
      </c>
      <c r="R5" s="157">
        <v>312</v>
      </c>
      <c r="S5" s="157">
        <v>388</v>
      </c>
      <c r="T5" s="157">
        <v>2341</v>
      </c>
      <c r="U5" s="157">
        <v>1</v>
      </c>
      <c r="V5" s="39">
        <v>26676</v>
      </c>
    </row>
    <row r="6" spans="1:23" ht="15" customHeight="1" x14ac:dyDescent="0.2">
      <c r="A6" s="155" t="s">
        <v>17</v>
      </c>
      <c r="B6" s="157">
        <v>1445</v>
      </c>
      <c r="C6" s="157">
        <v>92</v>
      </c>
      <c r="D6" s="161">
        <v>8081</v>
      </c>
      <c r="E6" s="157">
        <v>345</v>
      </c>
      <c r="F6" s="157">
        <v>230</v>
      </c>
      <c r="G6" s="157">
        <v>10129</v>
      </c>
      <c r="H6" s="161">
        <v>16394</v>
      </c>
      <c r="I6" s="157">
        <v>3817</v>
      </c>
      <c r="J6" s="157">
        <v>6507</v>
      </c>
      <c r="K6" s="157">
        <v>4122</v>
      </c>
      <c r="L6" s="157">
        <v>228</v>
      </c>
      <c r="M6" s="157">
        <v>2435</v>
      </c>
      <c r="N6" s="161">
        <v>9795</v>
      </c>
      <c r="O6" s="157">
        <v>3464</v>
      </c>
      <c r="P6" s="157">
        <v>3</v>
      </c>
      <c r="Q6" s="157">
        <v>434</v>
      </c>
      <c r="R6" s="157">
        <v>333</v>
      </c>
      <c r="S6" s="157">
        <v>854</v>
      </c>
      <c r="T6" s="157">
        <v>1370</v>
      </c>
      <c r="U6" s="157">
        <v>0</v>
      </c>
      <c r="V6" s="39">
        <v>70078</v>
      </c>
    </row>
    <row r="7" spans="1:23" ht="15" customHeight="1" x14ac:dyDescent="0.2">
      <c r="A7" s="155" t="s">
        <v>18</v>
      </c>
      <c r="B7" s="157">
        <v>220</v>
      </c>
      <c r="C7" s="157">
        <v>43</v>
      </c>
      <c r="D7" s="157">
        <v>857</v>
      </c>
      <c r="E7" s="157">
        <v>260</v>
      </c>
      <c r="F7" s="157">
        <v>417</v>
      </c>
      <c r="G7" s="157">
        <v>823</v>
      </c>
      <c r="H7" s="157">
        <v>1573</v>
      </c>
      <c r="I7" s="157">
        <v>318</v>
      </c>
      <c r="J7" s="157">
        <v>601</v>
      </c>
      <c r="K7" s="157">
        <v>521</v>
      </c>
      <c r="L7" s="157">
        <v>59</v>
      </c>
      <c r="M7" s="157">
        <v>918</v>
      </c>
      <c r="N7" s="157">
        <v>1017</v>
      </c>
      <c r="O7" s="157">
        <v>504</v>
      </c>
      <c r="P7" s="157">
        <v>11</v>
      </c>
      <c r="Q7" s="157">
        <v>38</v>
      </c>
      <c r="R7" s="157">
        <v>26</v>
      </c>
      <c r="S7" s="157">
        <v>168</v>
      </c>
      <c r="T7" s="157">
        <v>99</v>
      </c>
      <c r="U7" s="157">
        <v>0</v>
      </c>
      <c r="V7" s="39">
        <v>8473</v>
      </c>
      <c r="W7" s="93"/>
    </row>
    <row r="8" spans="1:23" ht="15" customHeight="1" x14ac:dyDescent="0.2">
      <c r="A8" s="155" t="s">
        <v>19</v>
      </c>
      <c r="B8" s="157">
        <v>293</v>
      </c>
      <c r="C8" s="157">
        <v>37</v>
      </c>
      <c r="D8" s="157">
        <v>1629</v>
      </c>
      <c r="E8" s="157">
        <v>109</v>
      </c>
      <c r="F8" s="157">
        <v>55</v>
      </c>
      <c r="G8" s="157">
        <v>1071</v>
      </c>
      <c r="H8" s="157">
        <v>2792</v>
      </c>
      <c r="I8" s="157">
        <v>368</v>
      </c>
      <c r="J8" s="157">
        <v>1025</v>
      </c>
      <c r="K8" s="157">
        <v>724</v>
      </c>
      <c r="L8" s="157">
        <v>40</v>
      </c>
      <c r="M8" s="157">
        <v>856</v>
      </c>
      <c r="N8" s="157">
        <v>2330</v>
      </c>
      <c r="O8" s="157">
        <v>614</v>
      </c>
      <c r="P8" s="157">
        <v>1</v>
      </c>
      <c r="Q8" s="157">
        <v>92</v>
      </c>
      <c r="R8" s="157">
        <v>105</v>
      </c>
      <c r="S8" s="157">
        <v>158</v>
      </c>
      <c r="T8" s="157">
        <v>219</v>
      </c>
      <c r="U8" s="157">
        <v>0</v>
      </c>
      <c r="V8" s="39">
        <v>12518</v>
      </c>
    </row>
    <row r="9" spans="1:23" ht="15" customHeight="1" x14ac:dyDescent="0.2">
      <c r="A9" s="155" t="s">
        <v>20</v>
      </c>
      <c r="B9" s="157">
        <v>80</v>
      </c>
      <c r="C9" s="157">
        <v>12</v>
      </c>
      <c r="D9" s="157">
        <v>467</v>
      </c>
      <c r="E9" s="157">
        <v>2</v>
      </c>
      <c r="F9" s="157">
        <v>15</v>
      </c>
      <c r="G9" s="157">
        <v>470</v>
      </c>
      <c r="H9" s="157">
        <v>711</v>
      </c>
      <c r="I9" s="157">
        <v>117</v>
      </c>
      <c r="J9" s="157">
        <v>310</v>
      </c>
      <c r="K9" s="157">
        <v>119</v>
      </c>
      <c r="L9" s="157">
        <v>18</v>
      </c>
      <c r="M9" s="157">
        <v>301</v>
      </c>
      <c r="N9" s="157">
        <v>369</v>
      </c>
      <c r="O9" s="157">
        <v>178</v>
      </c>
      <c r="P9" s="157">
        <v>0</v>
      </c>
      <c r="Q9" s="157">
        <v>14</v>
      </c>
      <c r="R9" s="157">
        <v>6</v>
      </c>
      <c r="S9" s="157">
        <v>36</v>
      </c>
      <c r="T9" s="157">
        <v>64</v>
      </c>
      <c r="U9" s="157">
        <v>0</v>
      </c>
      <c r="V9" s="39">
        <v>3289</v>
      </c>
    </row>
    <row r="10" spans="1:23" ht="15" customHeight="1" thickBot="1" x14ac:dyDescent="0.25">
      <c r="A10" s="156" t="s">
        <v>21</v>
      </c>
      <c r="B10" s="162">
        <v>2448</v>
      </c>
      <c r="C10" s="162">
        <v>201</v>
      </c>
      <c r="D10" s="162">
        <v>13323</v>
      </c>
      <c r="E10" s="162">
        <v>796</v>
      </c>
      <c r="F10" s="162">
        <v>775</v>
      </c>
      <c r="G10" s="162">
        <v>14214</v>
      </c>
      <c r="H10" s="163">
        <v>27135</v>
      </c>
      <c r="I10" s="163">
        <v>5358</v>
      </c>
      <c r="J10" s="163">
        <v>11234</v>
      </c>
      <c r="K10" s="163">
        <v>6301</v>
      </c>
      <c r="L10" s="163">
        <v>422</v>
      </c>
      <c r="M10" s="163">
        <v>5489</v>
      </c>
      <c r="N10" s="163">
        <v>19565</v>
      </c>
      <c r="O10" s="163">
        <v>6297</v>
      </c>
      <c r="P10" s="163">
        <v>15</v>
      </c>
      <c r="Q10" s="162">
        <v>981</v>
      </c>
      <c r="R10" s="162">
        <v>782</v>
      </c>
      <c r="S10" s="163">
        <v>1604</v>
      </c>
      <c r="T10" s="162">
        <v>4093</v>
      </c>
      <c r="U10" s="163">
        <v>1</v>
      </c>
      <c r="V10" s="163">
        <v>121034</v>
      </c>
    </row>
    <row r="11" spans="1:23" ht="15" customHeight="1" thickBot="1" x14ac:dyDescent="0.25">
      <c r="A11" s="152" t="s">
        <v>109</v>
      </c>
      <c r="B11" s="153">
        <f>B5/B10</f>
        <v>0.16748366013071894</v>
      </c>
      <c r="C11" s="153">
        <f t="shared" ref="C11:V11" si="0">C5/C10</f>
        <v>8.45771144278607E-2</v>
      </c>
      <c r="D11" s="153">
        <f t="shared" si="0"/>
        <v>0.1718081513172709</v>
      </c>
      <c r="E11" s="153">
        <f t="shared" si="0"/>
        <v>0.10050251256281408</v>
      </c>
      <c r="F11" s="153">
        <f t="shared" si="0"/>
        <v>7.483870967741936E-2</v>
      </c>
      <c r="G11" s="153">
        <f t="shared" si="0"/>
        <v>0.12107781060925847</v>
      </c>
      <c r="H11" s="149">
        <f t="shared" si="0"/>
        <v>0.2087709600147411</v>
      </c>
      <c r="I11" s="149">
        <f t="shared" si="0"/>
        <v>0.13773796192609183</v>
      </c>
      <c r="J11" s="149">
        <f t="shared" si="0"/>
        <v>0.24844222894783694</v>
      </c>
      <c r="K11" s="149">
        <f t="shared" si="0"/>
        <v>0.12934454848436755</v>
      </c>
      <c r="L11" s="149">
        <f t="shared" si="0"/>
        <v>0.18246445497630331</v>
      </c>
      <c r="M11" s="149">
        <f t="shared" si="0"/>
        <v>0.17835671342685372</v>
      </c>
      <c r="N11" s="149">
        <f t="shared" si="0"/>
        <v>0.30943010477894201</v>
      </c>
      <c r="O11" s="149">
        <f t="shared" si="0"/>
        <v>0.24408448467524219</v>
      </c>
      <c r="P11" s="149">
        <f t="shared" si="0"/>
        <v>0</v>
      </c>
      <c r="Q11" s="150">
        <f t="shared" si="0"/>
        <v>0.41080530071355759</v>
      </c>
      <c r="R11" s="150">
        <f t="shared" si="0"/>
        <v>0.39897698209718668</v>
      </c>
      <c r="S11" s="149">
        <f t="shared" si="0"/>
        <v>0.24189526184538654</v>
      </c>
      <c r="T11" s="150">
        <f t="shared" si="0"/>
        <v>0.57195211336428042</v>
      </c>
      <c r="U11" s="149">
        <f t="shared" si="0"/>
        <v>1</v>
      </c>
      <c r="V11" s="149">
        <f t="shared" si="0"/>
        <v>0.22040087909182543</v>
      </c>
    </row>
    <row r="24" spans="22:22" x14ac:dyDescent="0.2">
      <c r="V24" s="78"/>
    </row>
  </sheetData>
  <mergeCells count="3">
    <mergeCell ref="B3:U3"/>
    <mergeCell ref="V3:V4"/>
    <mergeCell ref="A3:A4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Vlasnička struktura_RH</vt:lpstr>
      <vt:lpstr>Vlasnička struktura_županijama</vt:lpstr>
      <vt:lpstr>Vlasnička struktura djelatnosti</vt:lpstr>
      <vt:lpstr>Vlasnička struktura djelat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Natalija Jonjić</dc:creator>
  <cp:lastModifiedBy>Vesna Kavur</cp:lastModifiedBy>
  <dcterms:created xsi:type="dcterms:W3CDTF">2018-11-19T07:20:14Z</dcterms:created>
  <dcterms:modified xsi:type="dcterms:W3CDTF">2019-11-18T07:50:37Z</dcterms:modified>
</cp:coreProperties>
</file>