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240" windowHeight="12405" tabRatio="821" activeTab="4"/>
  </bookViews>
  <sheets>
    <sheet name="Tablica 1" sheetId="1" r:id="rId1"/>
    <sheet name="Tablica 2 i 3" sheetId="2" r:id="rId2"/>
    <sheet name="Grafikon 1" sheetId="3" r:id="rId3"/>
    <sheet name="Tablica 4" sheetId="4" r:id="rId4"/>
    <sheet name="Tablica 5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<sst xmlns="http://schemas.openxmlformats.org/spreadsheetml/2006/main" count="210" uniqueCount="99">
  <si>
    <t>Opis</t>
  </si>
  <si>
    <t>Trgovinski saldo</t>
  </si>
  <si>
    <t>2016.</t>
  </si>
  <si>
    <t>Broj poduzetnika</t>
  </si>
  <si>
    <t>Broj zaposlenih</t>
  </si>
  <si>
    <t>Ukupni prihodi</t>
  </si>
  <si>
    <t>Ukupni rashodi</t>
  </si>
  <si>
    <t>Dobit razdoblja</t>
  </si>
  <si>
    <t>Gubitak razdoblja</t>
  </si>
  <si>
    <t xml:space="preserve">Neto dobit/ gubitak razdoblja </t>
  </si>
  <si>
    <t>Izvoz</t>
  </si>
  <si>
    <t>Uvoz</t>
  </si>
  <si>
    <t>Izvor: Fina, Registar godišnjih financijskih izvještaja, obrada GFI-a za statističke i druge potrebe</t>
  </si>
  <si>
    <t>*Serija podataka u tablici za sve godine prikazana je iz godišnjeg financijskog izvještaja iz kolone tekuće godine.</t>
  </si>
  <si>
    <t>-</t>
  </si>
  <si>
    <t>Prosječna mjesečna neto plaća po zaposlenom</t>
  </si>
  <si>
    <t>Naziv</t>
  </si>
  <si>
    <t>Ukupan prihod</t>
  </si>
  <si>
    <t>1.</t>
  </si>
  <si>
    <t>2.</t>
  </si>
  <si>
    <t>3.</t>
  </si>
  <si>
    <t>4.</t>
  </si>
  <si>
    <t>5.</t>
  </si>
  <si>
    <t>Investicije u novu dugotrajnu imovinu</t>
  </si>
  <si>
    <t>J60.20 - Emitiranje televizijskog programa</t>
  </si>
  <si>
    <t>R. br.</t>
  </si>
  <si>
    <t>Ukupno svi po odabranim kriterijima u djel. J60.20</t>
  </si>
  <si>
    <t>Udio top pet poduzetnika po prihodu u djel. J60.20</t>
  </si>
  <si>
    <t>Index</t>
  </si>
  <si>
    <t>Broj dobitaša</t>
  </si>
  <si>
    <t>Broj gubitaša</t>
  </si>
  <si>
    <t>Dobit prije oporezivanja</t>
  </si>
  <si>
    <t>Gubitak prije oporezivanja</t>
  </si>
  <si>
    <t>Porez na dobit</t>
  </si>
  <si>
    <t>Dobit razdoblja (+) ili gubitak razdoblja (-)</t>
  </si>
  <si>
    <t>2017.</t>
  </si>
  <si>
    <t>Indeks</t>
  </si>
  <si>
    <t xml:space="preserve">Djelatnost J – Informacije i komunikacije </t>
  </si>
  <si>
    <t>(iznosi u tisućama kuna)</t>
  </si>
  <si>
    <t>2008.</t>
  </si>
  <si>
    <t>2010.</t>
  </si>
  <si>
    <t>2012.</t>
  </si>
  <si>
    <t>2014.</t>
  </si>
  <si>
    <t>Neto dobit/ gubitak</t>
  </si>
  <si>
    <t>2009.</t>
  </si>
  <si>
    <t>2011.</t>
  </si>
  <si>
    <t>2013.</t>
  </si>
  <si>
    <t>2015.</t>
  </si>
  <si>
    <t>OIB</t>
  </si>
  <si>
    <t xml:space="preserve"> (iznosi u tisućama kuna, prosječne plaće u kunama)</t>
  </si>
  <si>
    <t>Za djelatnost: J6020 Emitiranje televizijskog programa</t>
  </si>
  <si>
    <t>Iznosi u tisućama kuna, prosječne plaće u kunama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</si>
  <si>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</si>
  <si>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</si>
  <si>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</si>
  <si>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</si>
  <si>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</si>
  <si>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</si>
  <si>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</si>
  <si>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</si>
  <si>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</si>
  <si>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</si>
  <si>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VARAŽDINSKA</t>
  </si>
  <si>
    <t>&gt;&gt;100</t>
  </si>
  <si>
    <t>PRIMORSKO-GORANSKA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</si>
  <si>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</si>
  <si>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</si>
  <si>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</si>
  <si>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</si>
  <si>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</si>
  <si>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</si>
  <si>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</si>
  <si>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</si>
  <si>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</si>
  <si>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</si>
  <si>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</si>
  <si>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t>2018.</t>
  </si>
  <si>
    <t>07330149920</t>
  </si>
  <si>
    <t>OSJEČKO-BARANJSKA</t>
  </si>
  <si>
    <t>NOVA TV d.d.</t>
  </si>
  <si>
    <t>MAXSPORT MEDIA d.o.o.</t>
  </si>
  <si>
    <t xml:space="preserve">Hrvatska radiotelevizija </t>
  </si>
  <si>
    <t>Fox Networks Group Bulgaria EOOD - Podružnica Zagreb</t>
  </si>
  <si>
    <t>Udio top pet poduzetnika po dobiti razdoblja u djel. J60.20</t>
  </si>
  <si>
    <t>RTL Hrvatska d.o.o.</t>
  </si>
  <si>
    <t>Tablica 4. Osnovni podaci poslovanja poduzetnika po županijama za 2018. godinu</t>
  </si>
  <si>
    <t>Ukupno top pet poduzetnika</t>
  </si>
  <si>
    <t>(iznosi u tisućama kuna, prosječne plaće u kunama)</t>
  </si>
  <si>
    <r>
      <t xml:space="preserve">Tablica 1. </t>
    </r>
    <r>
      <rPr>
        <b/>
        <sz val="9"/>
        <color indexed="18"/>
        <rFont val="Arial"/>
        <family val="2"/>
      </rPr>
      <t xml:space="preserve">Osnovni financijski rezultati poslovanja poduzetnika u djelatnosti J60.20 - Emitiranje televizijskog programa, u razdoblju od 2008.-2018. godine* </t>
    </r>
  </si>
  <si>
    <t>Tablica 1. Osnovni financijski rezultati poslovanja poduzetnika u djelatnosti J60.20 - Emitiranje televizijskog programa, u 2018. godini</t>
  </si>
  <si>
    <t>Tablica 3. Top pet poduzetnika u djelatnosti J60.20 - Emitiranje televizijskog programa, rangirani prema dobiti razdoblja u 2018. godini</t>
  </si>
  <si>
    <t>Tablica 2. Top pet poduzetnika u djelatnosti J60.20 - Emitiranje televizijskog programa, rangirani prema ukupnom prihodu u 2018. godini</t>
  </si>
  <si>
    <t xml:space="preserve">Grafikon 1. Neto dobit/gubitak poduzetnika u djelatnosti J60.20 - Emitiranje televizijskog programa, u razdoblju od 2008. - 2018. godine* </t>
  </si>
  <si>
    <t>OAR d.o.o.</t>
  </si>
  <si>
    <t>Za ukupno RH, sve veličine i sve oznake vlasništva</t>
  </si>
  <si>
    <t>Trgovinski saldo (razlika između izvoza i uvoza)</t>
  </si>
  <si>
    <t>Index 2018./08.</t>
  </si>
  <si>
    <t>Udio 60.20 u djelatnosti J</t>
  </si>
  <si>
    <t xml:space="preserve">-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</si>
</sst>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.##000&quot; kn&quot;;\-#.##000&quot; kn&quot;"/>
    <numFmt numFmtId="169" formatCode="#,##0.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0.0%"/>
    <numFmt numFmtId="176" formatCode="#0.0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&quot;Yes&quot;;&quot;Yes&quot;;&quot;No&quot;"/>
    <numFmt numFmtId="183" formatCode="&quot;On&quot;;&quot;On&quot;;&quot;Off&quot;"/>
    <numFmt numFmtId="184" formatCode="[$€-2]\ #,##0.00_);[Red]\([$€-2]\ #,##0.00\)"/>
    <numFmt numFmtId="185" formatCode="#,##0_ ;[Red]\-#,##0\ "/>
    <numFmt numFmtId="186" formatCode="#,##0.0_ ;[Red]\-#,##0.0\ "/>
    <numFmt numFmtId="187" formatCode="0.00_ ;[Red]\-0.00\ "/>
    <numFmt numFmtId="188" formatCode="0.0000000"/>
  </numFmts>
  <fonts count="90">
    <font>
      <sz val="10"/>
      <name val="Arial"/>
      <family val="0"/>
    </font>
    <font>
      <sz val="10"/>
      <color indexed="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color indexed="18"/>
      <name val="Arial"/>
      <family val="2"/>
    </font>
    <font>
      <b/>
      <sz val="8.5"/>
      <color indexed="9"/>
      <name val="Arial"/>
      <family val="2"/>
    </font>
    <font>
      <sz val="10"/>
      <color indexed="8"/>
      <name val="Calibri"/>
      <family val="2"/>
    </font>
    <font>
      <b/>
      <sz val="8"/>
      <color indexed="56"/>
      <name val="Arial"/>
      <family val="2"/>
    </font>
    <font>
      <sz val="8.5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.5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62"/>
      <name val="Arial"/>
      <family val="2"/>
    </font>
    <font>
      <b/>
      <sz val="11"/>
      <color indexed="10"/>
      <name val="Calibri"/>
      <family val="2"/>
    </font>
    <font>
      <b/>
      <sz val="10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9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7365D"/>
      <name val="Arial"/>
      <family val="2"/>
    </font>
    <font>
      <b/>
      <sz val="11"/>
      <color rgb="FFFF0000"/>
      <name val="Calibri"/>
      <family val="2"/>
    </font>
    <font>
      <b/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rgb="FF17365D"/>
      <name val="Arial"/>
      <family val="2"/>
    </font>
    <font>
      <b/>
      <sz val="9"/>
      <color rgb="FF17365D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1"/>
      <name val="Arial"/>
      <family val="2"/>
    </font>
    <font>
      <sz val="9"/>
      <color theme="4" tint="-0.4999699890613556"/>
      <name val="Arial"/>
      <family val="2"/>
    </font>
    <font>
      <b/>
      <sz val="8"/>
      <color rgb="FFFFFFFF"/>
      <name val="Arial"/>
      <family val="2"/>
    </font>
    <font>
      <b/>
      <sz val="8.5"/>
      <color rgb="FFFFFFFF"/>
      <name val="Arial"/>
      <family val="2"/>
    </font>
    <font>
      <b/>
      <sz val="9"/>
      <color rgb="FFFFFFFF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b/>
      <sz val="9"/>
      <color theme="3" tint="-0.4999699890613556"/>
      <name val="Arial"/>
      <family val="2"/>
    </font>
    <font>
      <sz val="11"/>
      <color theme="3" tint="-0.4999699890613556"/>
      <name val="Calibri"/>
      <family val="2"/>
    </font>
    <font>
      <sz val="8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8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4" tint="-0.24997000396251678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0" tint="-0.1499900072813034"/>
      </right>
      <top style="thin">
        <color theme="4" tint="-0.24997000396251678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4" tint="-0.24997000396251678"/>
      </right>
      <top style="thin">
        <color theme="4" tint="-0.24997000396251678"/>
      </top>
      <bottom style="thin">
        <color theme="0" tint="-0.1499900072813034"/>
      </bottom>
    </border>
    <border>
      <left style="thin">
        <color theme="4" tint="-0.24997000396251678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4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4" tint="-0.24997000396251678"/>
      </left>
      <right style="thin">
        <color theme="0" tint="-0.1499900072813034"/>
      </right>
      <top style="thin">
        <color theme="0" tint="-0.1499900072813034"/>
      </top>
      <bottom style="thin">
        <color theme="4" tint="-0.24997000396251678"/>
      </bottom>
    </border>
    <border>
      <left style="thin">
        <color theme="0" tint="-0.1499900072813034"/>
      </left>
      <right style="thin">
        <color theme="4" tint="-0.24997000396251678"/>
      </right>
      <top style="thin">
        <color theme="0" tint="-0.1499900072813034"/>
      </top>
      <bottom style="thin">
        <color theme="4" tint="-0.2499700039625167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74" fontId="48" fillId="0" borderId="0" xfId="52" applyNumberFormat="1">
      <alignment/>
      <protection/>
    </xf>
    <xf numFmtId="0" fontId="67" fillId="0" borderId="0" xfId="0" applyFont="1" applyAlignment="1">
      <alignment horizontal="left" vertical="center"/>
    </xf>
    <xf numFmtId="0" fontId="0" fillId="0" borderId="0" xfId="52" applyFont="1">
      <alignment/>
      <protection/>
    </xf>
    <xf numFmtId="0" fontId="48" fillId="0" borderId="0" xfId="52">
      <alignment/>
      <protection/>
    </xf>
    <xf numFmtId="174" fontId="0" fillId="0" borderId="0" xfId="0" applyNumberFormat="1" applyAlignment="1">
      <alignment/>
    </xf>
    <xf numFmtId="0" fontId="68" fillId="0" borderId="0" xfId="52" applyFont="1">
      <alignment/>
      <protection/>
    </xf>
    <xf numFmtId="0" fontId="51" fillId="0" borderId="0" xfId="35" applyAlignment="1">
      <alignment vertical="center"/>
    </xf>
    <xf numFmtId="0" fontId="48" fillId="0" borderId="0" xfId="52" applyAlignment="1">
      <alignment/>
      <protection/>
    </xf>
    <xf numFmtId="0" fontId="67" fillId="0" borderId="0" xfId="51" applyFont="1" applyAlignment="1">
      <alignment horizontal="left" vertical="center"/>
      <protection/>
    </xf>
    <xf numFmtId="0" fontId="69" fillId="0" borderId="0" xfId="52" applyFont="1">
      <alignment/>
      <protection/>
    </xf>
    <xf numFmtId="0" fontId="70" fillId="0" borderId="0" xfId="0" applyFont="1" applyAlignment="1">
      <alignment vertical="center"/>
    </xf>
    <xf numFmtId="0" fontId="48" fillId="0" borderId="0" xfId="52">
      <alignment/>
      <protection/>
    </xf>
    <xf numFmtId="0" fontId="71" fillId="0" borderId="10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2" fillId="0" borderId="10" xfId="52" applyFont="1" applyBorder="1" applyAlignment="1">
      <alignment horizontal="left" vertical="center"/>
      <protection/>
    </xf>
    <xf numFmtId="3" fontId="73" fillId="0" borderId="10" xfId="52" applyNumberFormat="1" applyFont="1" applyBorder="1" applyAlignment="1">
      <alignment horizontal="right" vertical="center"/>
      <protection/>
    </xf>
    <xf numFmtId="174" fontId="73" fillId="33" borderId="10" xfId="0" applyNumberFormat="1" applyFont="1" applyFill="1" applyBorder="1" applyAlignment="1">
      <alignment vertical="center" wrapText="1"/>
    </xf>
    <xf numFmtId="185" fontId="73" fillId="0" borderId="10" xfId="52" applyNumberFormat="1" applyFont="1" applyBorder="1" applyAlignment="1">
      <alignment horizontal="right" vertical="center"/>
      <protection/>
    </xf>
    <xf numFmtId="176" fontId="73" fillId="0" borderId="10" xfId="52" applyNumberFormat="1" applyFont="1" applyBorder="1" applyAlignment="1">
      <alignment horizontal="right" vertical="center"/>
      <protection/>
    </xf>
    <xf numFmtId="0" fontId="73" fillId="33" borderId="10" xfId="0" applyFont="1" applyFill="1" applyBorder="1" applyAlignment="1">
      <alignment horizontal="right" vertical="center" wrapText="1"/>
    </xf>
    <xf numFmtId="185" fontId="74" fillId="0" borderId="10" xfId="52" applyNumberFormat="1" applyFont="1" applyBorder="1" applyAlignment="1">
      <alignment horizontal="right" vertical="center"/>
      <protection/>
    </xf>
    <xf numFmtId="176" fontId="74" fillId="0" borderId="10" xfId="52" applyNumberFormat="1" applyFont="1" applyBorder="1" applyAlignment="1">
      <alignment horizontal="right" vertical="center"/>
      <protection/>
    </xf>
    <xf numFmtId="3" fontId="74" fillId="0" borderId="10" xfId="52" applyNumberFormat="1" applyFont="1" applyBorder="1" applyAlignment="1">
      <alignment horizontal="right" vertical="center"/>
      <protection/>
    </xf>
    <xf numFmtId="174" fontId="74" fillId="33" borderId="10" xfId="0" applyNumberFormat="1" applyFont="1" applyFill="1" applyBorder="1" applyAlignment="1">
      <alignment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 quotePrefix="1">
      <alignment/>
    </xf>
    <xf numFmtId="0" fontId="73" fillId="33" borderId="10" xfId="51" applyFont="1" applyFill="1" applyBorder="1" applyAlignment="1">
      <alignment horizontal="center" vertical="center" wrapText="1"/>
      <protection/>
    </xf>
    <xf numFmtId="0" fontId="73" fillId="33" borderId="10" xfId="0" applyNumberFormat="1" applyFont="1" applyFill="1" applyBorder="1" applyAlignment="1" quotePrefix="1">
      <alignment/>
    </xf>
    <xf numFmtId="0" fontId="73" fillId="33" borderId="10" xfId="0" applyNumberFormat="1" applyFont="1" applyFill="1" applyBorder="1" applyAlignment="1" quotePrefix="1">
      <alignment wrapText="1"/>
    </xf>
    <xf numFmtId="0" fontId="48" fillId="0" borderId="0" xfId="52">
      <alignment/>
      <protection/>
    </xf>
    <xf numFmtId="0" fontId="72" fillId="0" borderId="12" xfId="51" applyFont="1" applyBorder="1" applyAlignment="1">
      <alignment vertical="center"/>
      <protection/>
    </xf>
    <xf numFmtId="185" fontId="74" fillId="0" borderId="13" xfId="52" applyNumberFormat="1" applyFont="1" applyBorder="1" applyAlignment="1">
      <alignment horizontal="right" vertical="center"/>
      <protection/>
    </xf>
    <xf numFmtId="185" fontId="74" fillId="0" borderId="12" xfId="51" applyNumberFormat="1" applyFont="1" applyBorder="1" applyAlignment="1">
      <alignment horizontal="right" vertical="center"/>
      <protection/>
    </xf>
    <xf numFmtId="0" fontId="71" fillId="33" borderId="13" xfId="0" applyFont="1" applyFill="1" applyBorder="1" applyAlignment="1">
      <alignment vertical="center"/>
    </xf>
    <xf numFmtId="185" fontId="73" fillId="33" borderId="13" xfId="0" applyNumberFormat="1" applyFont="1" applyFill="1" applyBorder="1" applyAlignment="1">
      <alignment vertical="center"/>
    </xf>
    <xf numFmtId="174" fontId="73" fillId="33" borderId="13" xfId="0" applyNumberFormat="1" applyFont="1" applyFill="1" applyBorder="1" applyAlignment="1">
      <alignment vertical="center"/>
    </xf>
    <xf numFmtId="3" fontId="73" fillId="0" borderId="13" xfId="52" applyNumberFormat="1" applyFont="1" applyBorder="1" applyAlignment="1">
      <alignment horizontal="right" vertical="center"/>
      <protection/>
    </xf>
    <xf numFmtId="174" fontId="73" fillId="33" borderId="13" xfId="0" applyNumberFormat="1" applyFont="1" applyFill="1" applyBorder="1" applyAlignment="1">
      <alignment vertical="center" wrapText="1"/>
    </xf>
    <xf numFmtId="0" fontId="71" fillId="34" borderId="14" xfId="0" applyFont="1" applyFill="1" applyBorder="1" applyAlignment="1">
      <alignment vertical="center"/>
    </xf>
    <xf numFmtId="185" fontId="73" fillId="34" borderId="14" xfId="0" applyNumberFormat="1" applyFont="1" applyFill="1" applyBorder="1" applyAlignment="1">
      <alignment vertical="center"/>
    </xf>
    <xf numFmtId="174" fontId="73" fillId="34" borderId="14" xfId="0" applyNumberFormat="1" applyFont="1" applyFill="1" applyBorder="1" applyAlignment="1">
      <alignment vertical="center" wrapText="1"/>
    </xf>
    <xf numFmtId="174" fontId="73" fillId="34" borderId="14" xfId="0" applyNumberFormat="1" applyFont="1" applyFill="1" applyBorder="1" applyAlignment="1">
      <alignment vertical="center"/>
    </xf>
    <xf numFmtId="3" fontId="73" fillId="33" borderId="10" xfId="0" applyNumberFormat="1" applyFont="1" applyFill="1" applyBorder="1" applyAlignment="1" quotePrefix="1">
      <alignment vertical="center"/>
    </xf>
    <xf numFmtId="3" fontId="73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5" fillId="0" borderId="0" xfId="52" applyFont="1">
      <alignment/>
      <protection/>
    </xf>
    <xf numFmtId="0" fontId="76" fillId="0" borderId="0" xfId="52" applyFont="1" applyAlignment="1">
      <alignment vertical="center"/>
      <protection/>
    </xf>
    <xf numFmtId="3" fontId="2" fillId="0" borderId="15" xfId="52" applyNumberFormat="1" applyFont="1" applyBorder="1" applyAlignment="1">
      <alignment vertical="center" wrapText="1"/>
      <protection/>
    </xf>
    <xf numFmtId="3" fontId="2" fillId="0" borderId="16" xfId="52" applyNumberFormat="1" applyFont="1" applyBorder="1" applyAlignment="1">
      <alignment vertical="center" wrapText="1"/>
      <protection/>
    </xf>
    <xf numFmtId="3" fontId="2" fillId="0" borderId="16" xfId="52" applyNumberFormat="1" applyFont="1" applyBorder="1" applyAlignment="1">
      <alignment horizontal="right" vertical="center" wrapText="1"/>
      <protection/>
    </xf>
    <xf numFmtId="3" fontId="2" fillId="0" borderId="17" xfId="52" applyNumberFormat="1" applyFont="1" applyBorder="1" applyAlignment="1">
      <alignment horizontal="right" vertical="center" wrapText="1"/>
      <protection/>
    </xf>
    <xf numFmtId="169" fontId="2" fillId="0" borderId="18" xfId="52" applyNumberFormat="1" applyFont="1" applyBorder="1" applyAlignment="1">
      <alignment horizontal="right" vertical="center" wrapText="1"/>
      <protection/>
    </xf>
    <xf numFmtId="3" fontId="2" fillId="0" borderId="19" xfId="52" applyNumberFormat="1" applyFont="1" applyBorder="1" applyAlignment="1">
      <alignment horizontal="right" vertical="center" wrapText="1"/>
      <protection/>
    </xf>
    <xf numFmtId="3" fontId="2" fillId="0" borderId="20" xfId="52" applyNumberFormat="1" applyFont="1" applyBorder="1" applyAlignment="1">
      <alignment horizontal="right" vertical="center" wrapText="1"/>
      <protection/>
    </xf>
    <xf numFmtId="3" fontId="2" fillId="0" borderId="21" xfId="52" applyNumberFormat="1" applyFont="1" applyBorder="1" applyAlignment="1">
      <alignment horizontal="right" vertical="center" wrapText="1"/>
      <protection/>
    </xf>
    <xf numFmtId="169" fontId="2" fillId="0" borderId="22" xfId="52" applyNumberFormat="1" applyFont="1" applyBorder="1" applyAlignment="1">
      <alignment horizontal="right" vertical="center" wrapText="1"/>
      <protection/>
    </xf>
    <xf numFmtId="3" fontId="2" fillId="0" borderId="23" xfId="52" applyNumberFormat="1" applyFont="1" applyBorder="1" applyAlignment="1">
      <alignment vertical="center" wrapText="1"/>
      <protection/>
    </xf>
    <xf numFmtId="3" fontId="2" fillId="0" borderId="24" xfId="52" applyNumberFormat="1" applyFont="1" applyBorder="1" applyAlignment="1">
      <alignment vertical="center" wrapText="1"/>
      <protection/>
    </xf>
    <xf numFmtId="3" fontId="2" fillId="0" borderId="24" xfId="52" applyNumberFormat="1" applyFont="1" applyBorder="1" applyAlignment="1">
      <alignment horizontal="right" vertical="center" wrapText="1"/>
      <protection/>
    </xf>
    <xf numFmtId="3" fontId="2" fillId="0" borderId="25" xfId="52" applyNumberFormat="1" applyFont="1" applyBorder="1" applyAlignment="1">
      <alignment horizontal="right" vertical="center" wrapText="1"/>
      <protection/>
    </xf>
    <xf numFmtId="169" fontId="2" fillId="0" borderId="26" xfId="52" applyNumberFormat="1" applyFont="1" applyBorder="1" applyAlignment="1">
      <alignment horizontal="right" vertical="center" wrapText="1"/>
      <protection/>
    </xf>
    <xf numFmtId="3" fontId="2" fillId="0" borderId="27" xfId="52" applyNumberFormat="1" applyFont="1" applyBorder="1" applyAlignment="1">
      <alignment horizontal="right" vertical="center" wrapText="1"/>
      <protection/>
    </xf>
    <xf numFmtId="3" fontId="2" fillId="0" borderId="28" xfId="52" applyNumberFormat="1" applyFont="1" applyBorder="1" applyAlignment="1">
      <alignment vertical="center" wrapText="1"/>
      <protection/>
    </xf>
    <xf numFmtId="3" fontId="2" fillId="0" borderId="29" xfId="52" applyNumberFormat="1" applyFont="1" applyBorder="1" applyAlignment="1">
      <alignment vertical="center" wrapText="1"/>
      <protection/>
    </xf>
    <xf numFmtId="3" fontId="2" fillId="0" borderId="29" xfId="52" applyNumberFormat="1" applyFont="1" applyBorder="1" applyAlignment="1">
      <alignment horizontal="right" vertical="center" wrapText="1"/>
      <protection/>
    </xf>
    <xf numFmtId="3" fontId="2" fillId="0" borderId="30" xfId="52" applyNumberFormat="1" applyFont="1" applyBorder="1" applyAlignment="1">
      <alignment horizontal="right" vertical="center" wrapText="1"/>
      <protection/>
    </xf>
    <xf numFmtId="169" fontId="2" fillId="0" borderId="31" xfId="52" applyNumberFormat="1" applyFont="1" applyBorder="1" applyAlignment="1">
      <alignment horizontal="right" vertical="center" wrapText="1"/>
      <protection/>
    </xf>
    <xf numFmtId="3" fontId="2" fillId="0" borderId="32" xfId="52" applyNumberFormat="1" applyFont="1" applyBorder="1" applyAlignment="1">
      <alignment horizontal="right" vertical="center" wrapText="1"/>
      <protection/>
    </xf>
    <xf numFmtId="3" fontId="2" fillId="8" borderId="14" xfId="52" applyNumberFormat="1" applyFont="1" applyFill="1" applyBorder="1" applyAlignment="1">
      <alignment vertical="center" wrapText="1"/>
      <protection/>
    </xf>
    <xf numFmtId="3" fontId="2" fillId="8" borderId="14" xfId="52" applyNumberFormat="1" applyFont="1" applyFill="1" applyBorder="1" applyAlignment="1">
      <alignment horizontal="right" vertical="center" wrapText="1"/>
      <protection/>
    </xf>
    <xf numFmtId="169" fontId="2" fillId="8" borderId="14" xfId="52" applyNumberFormat="1" applyFont="1" applyFill="1" applyBorder="1" applyAlignment="1">
      <alignment horizontal="right" vertical="center" wrapText="1"/>
      <protection/>
    </xf>
    <xf numFmtId="0" fontId="77" fillId="35" borderId="14" xfId="0" applyFont="1" applyFill="1" applyBorder="1" applyAlignment="1">
      <alignment horizontal="center" vertical="center" wrapText="1"/>
    </xf>
    <xf numFmtId="174" fontId="73" fillId="33" borderId="10" xfId="0" applyNumberFormat="1" applyFont="1" applyFill="1" applyBorder="1" applyAlignment="1">
      <alignment horizontal="right" vertical="center" wrapText="1"/>
    </xf>
    <xf numFmtId="181" fontId="73" fillId="0" borderId="10" xfId="52" applyNumberFormat="1" applyFont="1" applyBorder="1" applyAlignment="1">
      <alignment horizontal="right" vertical="center"/>
      <protection/>
    </xf>
    <xf numFmtId="0" fontId="73" fillId="34" borderId="14" xfId="0" applyFont="1" applyFill="1" applyBorder="1" applyAlignment="1">
      <alignment horizontal="right" vertical="center"/>
    </xf>
    <xf numFmtId="0" fontId="78" fillId="35" borderId="33" xfId="0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 quotePrefix="1">
      <alignment horizontal="center"/>
    </xf>
    <xf numFmtId="0" fontId="73" fillId="0" borderId="11" xfId="0" applyNumberFormat="1" applyFont="1" applyBorder="1" applyAlignment="1" quotePrefix="1">
      <alignment wrapText="1"/>
    </xf>
    <xf numFmtId="0" fontId="79" fillId="35" borderId="33" xfId="51" applyFont="1" applyFill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0" fontId="80" fillId="0" borderId="0" xfId="52" applyFont="1" applyAlignment="1">
      <alignment vertical="center"/>
      <protection/>
    </xf>
    <xf numFmtId="185" fontId="74" fillId="0" borderId="16" xfId="52" applyNumberFormat="1" applyFont="1" applyBorder="1" applyAlignment="1">
      <alignment horizontal="right" vertical="center"/>
      <protection/>
    </xf>
    <xf numFmtId="0" fontId="80" fillId="0" borderId="0" xfId="52" applyFont="1">
      <alignment/>
      <protection/>
    </xf>
    <xf numFmtId="0" fontId="79" fillId="35" borderId="14" xfId="0" applyFont="1" applyFill="1" applyBorder="1" applyAlignment="1">
      <alignment horizontal="center" vertical="center" wrapText="1"/>
    </xf>
    <xf numFmtId="0" fontId="78" fillId="35" borderId="33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right" vertical="center"/>
    </xf>
    <xf numFmtId="185" fontId="73" fillId="2" borderId="14" xfId="0" applyNumberFormat="1" applyFont="1" applyFill="1" applyBorder="1" applyAlignment="1">
      <alignment vertical="center"/>
    </xf>
    <xf numFmtId="174" fontId="71" fillId="34" borderId="14" xfId="0" applyNumberFormat="1" applyFont="1" applyFill="1" applyBorder="1" applyAlignment="1">
      <alignment horizontal="right" vertical="center" wrapText="1"/>
    </xf>
    <xf numFmtId="0" fontId="71" fillId="34" borderId="33" xfId="0" applyFont="1" applyFill="1" applyBorder="1" applyAlignment="1">
      <alignment vertical="center"/>
    </xf>
    <xf numFmtId="3" fontId="71" fillId="34" borderId="33" xfId="0" applyNumberFormat="1" applyFont="1" applyFill="1" applyBorder="1" applyAlignment="1">
      <alignment horizontal="right" vertical="center"/>
    </xf>
    <xf numFmtId="185" fontId="73" fillId="2" borderId="33" xfId="0" applyNumberFormat="1" applyFont="1" applyFill="1" applyBorder="1" applyAlignment="1">
      <alignment vertical="center"/>
    </xf>
    <xf numFmtId="174" fontId="71" fillId="34" borderId="33" xfId="0" applyNumberFormat="1" applyFont="1" applyFill="1" applyBorder="1" applyAlignment="1">
      <alignment horizontal="right" vertical="center" wrapText="1"/>
    </xf>
    <xf numFmtId="3" fontId="71" fillId="0" borderId="34" xfId="0" applyNumberFormat="1" applyFont="1" applyBorder="1" applyAlignment="1">
      <alignment horizontal="right" vertical="center"/>
    </xf>
    <xf numFmtId="185" fontId="73" fillId="0" borderId="34" xfId="52" applyNumberFormat="1" applyFont="1" applyBorder="1" applyAlignment="1">
      <alignment horizontal="right" vertical="center"/>
      <protection/>
    </xf>
    <xf numFmtId="174" fontId="71" fillId="33" borderId="34" xfId="0" applyNumberFormat="1" applyFont="1" applyFill="1" applyBorder="1" applyAlignment="1">
      <alignment horizontal="right" vertical="center" wrapText="1"/>
    </xf>
    <xf numFmtId="0" fontId="71" fillId="0" borderId="34" xfId="0" applyFont="1" applyBorder="1" applyAlignment="1">
      <alignment vertical="center"/>
    </xf>
    <xf numFmtId="3" fontId="71" fillId="0" borderId="35" xfId="0" applyNumberFormat="1" applyFont="1" applyBorder="1" applyAlignment="1">
      <alignment horizontal="right" vertical="center"/>
    </xf>
    <xf numFmtId="185" fontId="73" fillId="0" borderId="35" xfId="52" applyNumberFormat="1" applyFont="1" applyBorder="1" applyAlignment="1">
      <alignment horizontal="right" vertical="center"/>
      <protection/>
    </xf>
    <xf numFmtId="0" fontId="73" fillId="0" borderId="11" xfId="0" applyNumberFormat="1" applyFont="1" applyBorder="1" applyAlignment="1" quotePrefix="1">
      <alignment horizontal="center" vertical="center"/>
    </xf>
    <xf numFmtId="3" fontId="73" fillId="0" borderId="11" xfId="0" applyNumberFormat="1" applyFont="1" applyBorder="1" applyAlignment="1" quotePrefix="1">
      <alignment vertical="center"/>
    </xf>
    <xf numFmtId="3" fontId="73" fillId="0" borderId="11" xfId="0" applyNumberFormat="1" applyFont="1" applyBorder="1" applyAlignment="1">
      <alignment vertical="center"/>
    </xf>
    <xf numFmtId="0" fontId="67" fillId="0" borderId="0" xfId="0" applyFont="1" applyAlignment="1">
      <alignment horizontal="left"/>
    </xf>
    <xf numFmtId="0" fontId="81" fillId="0" borderId="0" xfId="52" applyFont="1">
      <alignment/>
      <protection/>
    </xf>
    <xf numFmtId="0" fontId="73" fillId="0" borderId="0" xfId="51" applyFont="1" applyAlignment="1">
      <alignment vertical="center"/>
      <protection/>
    </xf>
    <xf numFmtId="0" fontId="70" fillId="0" borderId="0" xfId="51" applyFont="1" applyAlignment="1">
      <alignment vertical="center"/>
      <protection/>
    </xf>
    <xf numFmtId="0" fontId="65" fillId="0" borderId="0" xfId="52" applyFont="1">
      <alignment/>
      <protection/>
    </xf>
    <xf numFmtId="3" fontId="7" fillId="35" borderId="14" xfId="52" applyNumberFormat="1" applyFont="1" applyFill="1" applyBorder="1" applyAlignment="1">
      <alignment vertical="center" wrapText="1"/>
      <protection/>
    </xf>
    <xf numFmtId="3" fontId="7" fillId="35" borderId="14" xfId="52" applyNumberFormat="1" applyFont="1" applyFill="1" applyBorder="1" applyAlignment="1">
      <alignment horizontal="right" vertical="center" wrapText="1"/>
      <protection/>
    </xf>
    <xf numFmtId="169" fontId="7" fillId="35" borderId="14" xfId="52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82" fillId="0" borderId="0" xfId="0" applyFont="1" applyAlignment="1">
      <alignment horizontal="left" vertical="center"/>
    </xf>
    <xf numFmtId="3" fontId="83" fillId="37" borderId="36" xfId="0" applyNumberFormat="1" applyFont="1" applyFill="1" applyBorder="1" applyAlignment="1">
      <alignment horizontal="right" vertical="center" wrapText="1"/>
    </xf>
    <xf numFmtId="175" fontId="83" fillId="37" borderId="14" xfId="0" applyNumberFormat="1" applyFont="1" applyFill="1" applyBorder="1" applyAlignment="1">
      <alignment horizontal="right" vertical="center" wrapText="1"/>
    </xf>
    <xf numFmtId="3" fontId="83" fillId="37" borderId="36" xfId="51" applyNumberFormat="1" applyFont="1" applyFill="1" applyBorder="1" applyAlignment="1">
      <alignment horizontal="right" vertical="center" wrapText="1"/>
      <protection/>
    </xf>
    <xf numFmtId="0" fontId="84" fillId="0" borderId="0" xfId="52" applyFont="1">
      <alignment/>
      <protection/>
    </xf>
    <xf numFmtId="0" fontId="85" fillId="0" borderId="0" xfId="52" applyFont="1">
      <alignment/>
      <protection/>
    </xf>
    <xf numFmtId="0" fontId="86" fillId="0" borderId="0" xfId="52" applyFont="1">
      <alignment/>
      <protection/>
    </xf>
    <xf numFmtId="0" fontId="84" fillId="0" borderId="0" xfId="52" applyFont="1" applyAlignment="1">
      <alignment vertical="center"/>
      <protection/>
    </xf>
    <xf numFmtId="0" fontId="85" fillId="0" borderId="0" xfId="52" applyFont="1" applyAlignment="1">
      <alignment vertical="center"/>
      <protection/>
    </xf>
    <xf numFmtId="0" fontId="83" fillId="0" borderId="0" xfId="52" applyFont="1" applyAlignment="1">
      <alignment vertical="center"/>
      <protection/>
    </xf>
    <xf numFmtId="0" fontId="72" fillId="0" borderId="37" xfId="0" applyFont="1" applyBorder="1" applyAlignment="1">
      <alignment vertical="center"/>
    </xf>
    <xf numFmtId="3" fontId="87" fillId="0" borderId="37" xfId="0" applyNumberFormat="1" applyFont="1" applyBorder="1" applyAlignment="1">
      <alignment horizontal="right" vertical="center"/>
    </xf>
    <xf numFmtId="3" fontId="72" fillId="0" borderId="37" xfId="0" applyNumberFormat="1" applyFont="1" applyBorder="1" applyAlignment="1">
      <alignment horizontal="right" vertical="center"/>
    </xf>
    <xf numFmtId="185" fontId="74" fillId="0" borderId="37" xfId="52" applyNumberFormat="1" applyFont="1" applyBorder="1" applyAlignment="1">
      <alignment horizontal="right" vertical="center"/>
      <protection/>
    </xf>
    <xf numFmtId="0" fontId="71" fillId="0" borderId="35" xfId="0" applyFont="1" applyBorder="1" applyAlignment="1">
      <alignment vertical="center"/>
    </xf>
    <xf numFmtId="174" fontId="71" fillId="33" borderId="35" xfId="0" applyNumberFormat="1" applyFont="1" applyFill="1" applyBorder="1" applyAlignment="1">
      <alignment horizontal="right" vertical="center" wrapText="1"/>
    </xf>
    <xf numFmtId="0" fontId="88" fillId="35" borderId="14" xfId="0" applyFont="1" applyFill="1" applyBorder="1" applyAlignment="1">
      <alignment horizontal="center" vertical="center" wrapText="1"/>
    </xf>
    <xf numFmtId="185" fontId="76" fillId="0" borderId="38" xfId="52" applyNumberFormat="1" applyFont="1" applyBorder="1" applyAlignment="1">
      <alignment horizontal="right" vertical="center"/>
      <protection/>
    </xf>
    <xf numFmtId="185" fontId="76" fillId="0" borderId="34" xfId="52" applyNumberFormat="1" applyFont="1" applyBorder="1" applyAlignment="1">
      <alignment horizontal="right" vertical="center"/>
      <protection/>
    </xf>
    <xf numFmtId="181" fontId="76" fillId="0" borderId="39" xfId="52" applyNumberFormat="1" applyFont="1" applyBorder="1" applyAlignment="1">
      <alignment horizontal="right" vertical="center"/>
      <protection/>
    </xf>
    <xf numFmtId="0" fontId="76" fillId="0" borderId="40" xfId="0" applyFont="1" applyBorder="1" applyAlignment="1">
      <alignment vertical="center"/>
    </xf>
    <xf numFmtId="3" fontId="76" fillId="0" borderId="38" xfId="0" applyNumberFormat="1" applyFont="1" applyBorder="1" applyAlignment="1">
      <alignment horizontal="right" vertical="center"/>
    </xf>
    <xf numFmtId="174" fontId="76" fillId="33" borderId="41" xfId="0" applyNumberFormat="1" applyFont="1" applyFill="1" applyBorder="1" applyAlignment="1">
      <alignment horizontal="right" vertical="center" wrapText="1"/>
    </xf>
    <xf numFmtId="0" fontId="76" fillId="0" borderId="42" xfId="0" applyFont="1" applyBorder="1" applyAlignment="1">
      <alignment vertical="center"/>
    </xf>
    <xf numFmtId="3" fontId="76" fillId="0" borderId="34" xfId="0" applyNumberFormat="1" applyFont="1" applyBorder="1" applyAlignment="1">
      <alignment horizontal="right" vertical="center"/>
    </xf>
    <xf numFmtId="174" fontId="76" fillId="33" borderId="43" xfId="0" applyNumberFormat="1" applyFont="1" applyFill="1" applyBorder="1" applyAlignment="1">
      <alignment horizontal="right" vertical="center" wrapText="1"/>
    </xf>
    <xf numFmtId="0" fontId="76" fillId="0" borderId="44" xfId="0" applyFont="1" applyBorder="1" applyAlignment="1">
      <alignment vertical="center"/>
    </xf>
    <xf numFmtId="3" fontId="76" fillId="0" borderId="39" xfId="0" applyNumberFormat="1" applyFont="1" applyBorder="1" applyAlignment="1">
      <alignment horizontal="right" vertical="center"/>
    </xf>
    <xf numFmtId="174" fontId="76" fillId="33" borderId="45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 horizontal="right" vertical="center"/>
    </xf>
    <xf numFmtId="0" fontId="79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77" fillId="35" borderId="14" xfId="0" applyFont="1" applyFill="1" applyBorder="1" applyAlignment="1">
      <alignment horizontal="center" vertical="center" wrapText="1"/>
    </xf>
    <xf numFmtId="0" fontId="83" fillId="37" borderId="36" xfId="51" applyFont="1" applyFill="1" applyBorder="1" applyAlignment="1">
      <alignment horizontal="left" vertical="center" wrapText="1"/>
      <protection/>
    </xf>
    <xf numFmtId="0" fontId="83" fillId="37" borderId="14" xfId="0" applyFont="1" applyFill="1" applyBorder="1" applyAlignment="1">
      <alignment horizontal="left" vertical="center" wrapText="1"/>
    </xf>
    <xf numFmtId="0" fontId="78" fillId="35" borderId="14" xfId="51" applyFont="1" applyFill="1" applyBorder="1" applyAlignment="1">
      <alignment horizontal="center" vertical="center" wrapText="1"/>
      <protection/>
    </xf>
    <xf numFmtId="0" fontId="78" fillId="35" borderId="33" xfId="51" applyFont="1" applyFill="1" applyBorder="1" applyAlignment="1">
      <alignment horizontal="center" vertical="center" wrapText="1"/>
      <protection/>
    </xf>
    <xf numFmtId="0" fontId="0" fillId="35" borderId="46" xfId="0" applyFill="1" applyBorder="1" applyAlignment="1">
      <alignment horizontal="center" vertical="center" wrapText="1"/>
    </xf>
    <xf numFmtId="0" fontId="78" fillId="35" borderId="47" xfId="51" applyFont="1" applyFill="1" applyBorder="1" applyAlignment="1">
      <alignment horizontal="center" vertical="center" wrapText="1"/>
      <protection/>
    </xf>
    <xf numFmtId="0" fontId="0" fillId="35" borderId="48" xfId="0" applyFill="1" applyBorder="1" applyAlignment="1">
      <alignment horizontal="center" vertical="center" wrapText="1"/>
    </xf>
    <xf numFmtId="0" fontId="89" fillId="35" borderId="47" xfId="51" applyFont="1" applyFill="1" applyBorder="1" applyAlignment="1">
      <alignment horizontal="center" vertical="center" wrapText="1"/>
      <protection/>
    </xf>
    <xf numFmtId="0" fontId="78" fillId="35" borderId="47" xfId="0" applyFont="1" applyFill="1" applyBorder="1" applyAlignment="1">
      <alignment horizontal="center" vertical="center" wrapText="1"/>
    </xf>
    <xf numFmtId="0" fontId="83" fillId="37" borderId="36" xfId="0" applyFont="1" applyFill="1" applyBorder="1" applyAlignment="1">
      <alignment horizontal="left" vertical="center" wrapText="1"/>
    </xf>
    <xf numFmtId="0" fontId="78" fillId="35" borderId="14" xfId="0" applyFont="1" applyFill="1" applyBorder="1" applyAlignment="1">
      <alignment horizontal="center" vertical="center" wrapText="1"/>
    </xf>
    <xf numFmtId="0" fontId="78" fillId="35" borderId="33" xfId="0" applyFont="1" applyFill="1" applyBorder="1" applyAlignment="1">
      <alignment horizontal="center" vertical="center" wrapText="1"/>
    </xf>
    <xf numFmtId="0" fontId="89" fillId="35" borderId="47" xfId="0" applyFont="1" applyFill="1" applyBorder="1" applyAlignment="1">
      <alignment horizontal="center" vertical="center" wrapText="1"/>
    </xf>
    <xf numFmtId="2" fontId="78" fillId="35" borderId="33" xfId="0" applyNumberFormat="1" applyFont="1" applyFill="1" applyBorder="1" applyAlignment="1">
      <alignment horizontal="center" vertical="center" wrapText="1"/>
    </xf>
    <xf numFmtId="2" fontId="0" fillId="35" borderId="49" xfId="0" applyNumberFormat="1" applyFill="1" applyBorder="1" applyAlignment="1">
      <alignment horizontal="center" vertical="center" wrapText="1"/>
    </xf>
    <xf numFmtId="0" fontId="3" fillId="35" borderId="14" xfId="52" applyFont="1" applyFill="1" applyBorder="1" applyAlignment="1">
      <alignment horizontal="center" vertical="center" wrapText="1"/>
      <protection/>
    </xf>
    <xf numFmtId="0" fontId="3" fillId="35" borderId="0" xfId="52" applyFont="1" applyFill="1" applyBorder="1" applyAlignment="1">
      <alignment horizontal="center" vertical="center" wrapText="1"/>
      <protection/>
    </xf>
    <xf numFmtId="0" fontId="3" fillId="35" borderId="0" xfId="52" applyFont="1" applyFill="1" applyAlignment="1">
      <alignment horizontal="center" vertical="center" wrapText="1"/>
      <protection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47" xfId="0" applyFont="1" applyFill="1" applyBorder="1" applyAlignment="1">
      <alignment horizontal="center" vertical="center" wrapText="1"/>
    </xf>
    <xf numFmtId="0" fontId="79" fillId="36" borderId="5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8" fillId="36" borderId="14" xfId="0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4" xfId="52"/>
    <cellStyle name="Normalno 3" xfId="53"/>
    <cellStyle name="Obično_Kumulativi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0475"/>
          <c:w val="0.972"/>
          <c:h val="0.992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Neto dobit/ gubitak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'Grafikon 1'!$B$5:$L$5</c:f>
              <c:strCache/>
            </c:strRef>
          </c:cat>
          <c:val>
            <c:numRef>
              <c:f>'Grafikon 1'!$B$6:$L$6</c:f>
              <c:numCache/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780574"/>
        <c:crossesAt val="1"/>
        <c:crossBetween val="between"/>
        <c:dispUnits/>
      </c:valAx>
      <c:spPr>
        <a:pattFill prst="pct50">
          <a:fgClr>
            <a:srgbClr val="DCE6F2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02625"/>
          <c:w val="0.59625"/>
          <c:h val="0.1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50">
      <a:fgClr>
        <a:srgbClr val="DCE6F2"/>
      </a:fgClr>
      <a:bgClr>
        <a:srgbClr val="FFFFFF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1476375</xdr:colOff>
      <xdr:row>1</xdr:row>
      <xdr:rowOff>66675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2</xdr:col>
      <xdr:colOff>114300</xdr:colOff>
      <xdr:row>1</xdr:row>
      <xdr:rowOff>95250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0</xdr:col>
      <xdr:colOff>1533525</xdr:colOff>
      <xdr:row>1</xdr:row>
      <xdr:rowOff>95250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9</xdr:row>
      <xdr:rowOff>95250</xdr:rowOff>
    </xdr:from>
    <xdr:to>
      <xdr:col>10</xdr:col>
      <xdr:colOff>0</xdr:colOff>
      <xdr:row>23</xdr:row>
      <xdr:rowOff>57150</xdr:rowOff>
    </xdr:to>
    <xdr:graphicFrame>
      <xdr:nvGraphicFramePr>
        <xdr:cNvPr id="2" name="Grafikon 5"/>
        <xdr:cNvGraphicFramePr/>
      </xdr:nvGraphicFramePr>
      <xdr:xfrm>
        <a:off x="66675" y="1771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847725</xdr:colOff>
      <xdr:row>2</xdr:row>
      <xdr:rowOff>38100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123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1457325</xdr:colOff>
      <xdr:row>1</xdr:row>
      <xdr:rowOff>66675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"/>
  <sheetViews>
    <sheetView zoomScalePageLayoutView="0" workbookViewId="0" topLeftCell="A1">
      <selection activeCell="I13" sqref="I13"/>
    </sheetView>
  </sheetViews>
  <sheetFormatPr defaultColWidth="10.00390625" defaultRowHeight="12.75"/>
  <cols>
    <col min="1" max="1" width="41.421875" style="4" customWidth="1"/>
    <col min="2" max="3" width="10.7109375" style="4" customWidth="1"/>
    <col min="4" max="4" width="9.00390625" style="4" customWidth="1"/>
    <col min="5" max="5" width="12.7109375" style="4" customWidth="1"/>
    <col min="6" max="6" width="11.28125" style="4" customWidth="1"/>
    <col min="7" max="16384" width="10.00390625" style="4" customWidth="1"/>
  </cols>
  <sheetData>
    <row r="3" s="10" customFormat="1" ht="12.75">
      <c r="A3" s="11" t="s">
        <v>89</v>
      </c>
    </row>
    <row r="4" spans="1:4" s="10" customFormat="1" ht="12.75">
      <c r="A4" s="11"/>
      <c r="D4" s="83" t="s">
        <v>49</v>
      </c>
    </row>
    <row r="5" spans="1:6" ht="33.75">
      <c r="A5" s="142" t="s">
        <v>0</v>
      </c>
      <c r="B5" s="142" t="s">
        <v>24</v>
      </c>
      <c r="C5" s="143"/>
      <c r="D5" s="143"/>
      <c r="E5" s="72" t="s">
        <v>37</v>
      </c>
      <c r="F5" s="144" t="s">
        <v>97</v>
      </c>
    </row>
    <row r="6" spans="1:6" ht="15">
      <c r="A6" s="142"/>
      <c r="B6" s="84" t="s">
        <v>35</v>
      </c>
      <c r="C6" s="84" t="s">
        <v>76</v>
      </c>
      <c r="D6" s="128" t="s">
        <v>36</v>
      </c>
      <c r="E6" s="72" t="s">
        <v>76</v>
      </c>
      <c r="F6" s="144"/>
    </row>
    <row r="7" spans="1:6" ht="15">
      <c r="A7" s="39" t="s">
        <v>3</v>
      </c>
      <c r="B7" s="40"/>
      <c r="C7" s="40">
        <v>52</v>
      </c>
      <c r="D7" s="75" t="s">
        <v>14</v>
      </c>
      <c r="E7" s="40">
        <v>6454</v>
      </c>
      <c r="F7" s="41">
        <f>C7/E7*100</f>
        <v>0.8057018903005888</v>
      </c>
    </row>
    <row r="8" spans="1:6" s="12" customFormat="1" ht="15">
      <c r="A8" s="39" t="s">
        <v>29</v>
      </c>
      <c r="B8" s="40">
        <v>33</v>
      </c>
      <c r="C8" s="40">
        <v>34</v>
      </c>
      <c r="D8" s="42">
        <v>103.03030303030303</v>
      </c>
      <c r="E8" s="40">
        <v>4646</v>
      </c>
      <c r="F8" s="41">
        <f>C8/E8*100</f>
        <v>0.7318123116659492</v>
      </c>
    </row>
    <row r="9" spans="1:6" s="12" customFormat="1" ht="15">
      <c r="A9" s="39" t="s">
        <v>30</v>
      </c>
      <c r="B9" s="40">
        <v>17</v>
      </c>
      <c r="C9" s="40">
        <v>18</v>
      </c>
      <c r="D9" s="42">
        <v>105.88235294117648</v>
      </c>
      <c r="E9" s="40">
        <v>1808</v>
      </c>
      <c r="F9" s="41">
        <f>C9/E9*100</f>
        <v>0.995575221238938</v>
      </c>
    </row>
    <row r="10" spans="1:6" ht="15">
      <c r="A10" s="34" t="s">
        <v>4</v>
      </c>
      <c r="B10" s="35">
        <v>3784</v>
      </c>
      <c r="C10" s="35">
        <v>3794</v>
      </c>
      <c r="D10" s="36">
        <v>100.26427061310783</v>
      </c>
      <c r="E10" s="37">
        <v>40084</v>
      </c>
      <c r="F10" s="38">
        <f aca="true" t="shared" si="0" ref="F10:F22">C10/E10*100</f>
        <v>9.465123241193494</v>
      </c>
    </row>
    <row r="11" spans="1:6" ht="15">
      <c r="A11" s="13" t="s">
        <v>5</v>
      </c>
      <c r="B11" s="18">
        <v>2266009.906</v>
      </c>
      <c r="C11" s="18">
        <v>2318610.48</v>
      </c>
      <c r="D11" s="19">
        <v>102.32128614533956</v>
      </c>
      <c r="E11" s="16">
        <v>33705824.13</v>
      </c>
      <c r="F11" s="17">
        <f t="shared" si="0"/>
        <v>6.87896095065752</v>
      </c>
    </row>
    <row r="12" spans="1:6" ht="15">
      <c r="A12" s="13" t="s">
        <v>6</v>
      </c>
      <c r="B12" s="18">
        <v>2136136.492</v>
      </c>
      <c r="C12" s="18">
        <v>2149703.499</v>
      </c>
      <c r="D12" s="19">
        <v>100.63511891917062</v>
      </c>
      <c r="E12" s="16">
        <v>29796517.24</v>
      </c>
      <c r="F12" s="17">
        <f t="shared" si="0"/>
        <v>7.214613310961574</v>
      </c>
    </row>
    <row r="13" spans="1:6" s="12" customFormat="1" ht="15">
      <c r="A13" s="15" t="s">
        <v>31</v>
      </c>
      <c r="B13" s="18">
        <v>145409.794</v>
      </c>
      <c r="C13" s="18">
        <v>181119.275</v>
      </c>
      <c r="D13" s="19">
        <v>124.55782380105704</v>
      </c>
      <c r="E13" s="16">
        <v>4199020.634</v>
      </c>
      <c r="F13" s="17">
        <f t="shared" si="0"/>
        <v>4.31336949224432</v>
      </c>
    </row>
    <row r="14" spans="1:6" s="12" customFormat="1" ht="15">
      <c r="A14" s="15" t="s">
        <v>32</v>
      </c>
      <c r="B14" s="18">
        <v>15536.38</v>
      </c>
      <c r="C14" s="18">
        <v>12212.294</v>
      </c>
      <c r="D14" s="19">
        <v>78.60450117723691</v>
      </c>
      <c r="E14" s="16">
        <v>289713.744</v>
      </c>
      <c r="F14" s="17">
        <f t="shared" si="0"/>
        <v>4.215296737872401</v>
      </c>
    </row>
    <row r="15" spans="1:6" s="12" customFormat="1" ht="15">
      <c r="A15" s="15" t="s">
        <v>33</v>
      </c>
      <c r="B15" s="74">
        <v>-3025.789</v>
      </c>
      <c r="C15" s="18">
        <v>25591.929</v>
      </c>
      <c r="D15" s="19" t="s">
        <v>14</v>
      </c>
      <c r="E15" s="16">
        <v>664951.581</v>
      </c>
      <c r="F15" s="17">
        <f t="shared" si="0"/>
        <v>3.848690601128144</v>
      </c>
    </row>
    <row r="16" spans="1:6" ht="15">
      <c r="A16" s="13" t="s">
        <v>7</v>
      </c>
      <c r="B16" s="18">
        <v>148435.583</v>
      </c>
      <c r="C16" s="18">
        <v>155545.634</v>
      </c>
      <c r="D16" s="19">
        <v>104.78999095520108</v>
      </c>
      <c r="E16" s="16">
        <v>3530720.253</v>
      </c>
      <c r="F16" s="17">
        <f t="shared" si="0"/>
        <v>4.405493011456663</v>
      </c>
    </row>
    <row r="17" spans="1:6" ht="15">
      <c r="A17" s="13" t="s">
        <v>8</v>
      </c>
      <c r="B17" s="18">
        <v>15536.38</v>
      </c>
      <c r="C17" s="18">
        <v>12230.582</v>
      </c>
      <c r="D17" s="19">
        <v>78.72221199532969</v>
      </c>
      <c r="E17" s="16">
        <v>286364.944</v>
      </c>
      <c r="F17" s="17">
        <f t="shared" si="0"/>
        <v>4.270977386114691</v>
      </c>
    </row>
    <row r="18" spans="1:6" ht="15">
      <c r="A18" s="14" t="s">
        <v>9</v>
      </c>
      <c r="B18" s="21">
        <v>132899.203</v>
      </c>
      <c r="C18" s="21">
        <v>143315.052</v>
      </c>
      <c r="D18" s="22">
        <v>107.83740516487521</v>
      </c>
      <c r="E18" s="23">
        <v>3244355.309</v>
      </c>
      <c r="F18" s="24">
        <f t="shared" si="0"/>
        <v>4.417366112843346</v>
      </c>
    </row>
    <row r="19" spans="1:6" ht="15">
      <c r="A19" s="13" t="s">
        <v>10</v>
      </c>
      <c r="B19" s="18">
        <v>44379.598</v>
      </c>
      <c r="C19" s="18">
        <v>47417.024</v>
      </c>
      <c r="D19" s="19">
        <v>106.84419448774638</v>
      </c>
      <c r="E19" s="16">
        <v>5885772.77</v>
      </c>
      <c r="F19" s="17">
        <f t="shared" si="0"/>
        <v>0.8056210433689577</v>
      </c>
    </row>
    <row r="20" spans="1:6" ht="15">
      <c r="A20" s="13" t="s">
        <v>11</v>
      </c>
      <c r="B20" s="18">
        <v>262912.601</v>
      </c>
      <c r="C20" s="18">
        <v>304363.166</v>
      </c>
      <c r="D20" s="19">
        <v>115.76591036045474</v>
      </c>
      <c r="E20" s="16">
        <v>4453292.03</v>
      </c>
      <c r="F20" s="17">
        <f t="shared" si="0"/>
        <v>6.834565619088762</v>
      </c>
    </row>
    <row r="21" spans="1:6" ht="15">
      <c r="A21" s="13" t="s">
        <v>1</v>
      </c>
      <c r="B21" s="18">
        <v>-218533.003</v>
      </c>
      <c r="C21" s="18">
        <v>-256946.142</v>
      </c>
      <c r="D21" s="19">
        <v>117.57772898036825</v>
      </c>
      <c r="E21" s="16">
        <v>1432480.74</v>
      </c>
      <c r="F21" s="73" t="s">
        <v>14</v>
      </c>
    </row>
    <row r="22" spans="1:6" ht="15">
      <c r="A22" s="13" t="s">
        <v>23</v>
      </c>
      <c r="B22" s="18">
        <v>140332.345</v>
      </c>
      <c r="C22" s="18">
        <v>251436.039</v>
      </c>
      <c r="D22" s="19">
        <v>179.17183597266902</v>
      </c>
      <c r="E22" s="16">
        <v>1776483.754</v>
      </c>
      <c r="F22" s="17">
        <f t="shared" si="0"/>
        <v>14.15357941967422</v>
      </c>
    </row>
    <row r="23" spans="1:6" ht="15">
      <c r="A23" s="13" t="s">
        <v>15</v>
      </c>
      <c r="B23" s="18">
        <v>7410.606214763918</v>
      </c>
      <c r="C23" s="18">
        <v>7294.984229485151</v>
      </c>
      <c r="D23" s="19">
        <v>98.43977696388163</v>
      </c>
      <c r="E23" s="16">
        <v>7933.667650018295</v>
      </c>
      <c r="F23" s="20" t="s">
        <v>14</v>
      </c>
    </row>
    <row r="24" ht="7.5" customHeight="1"/>
    <row r="25" ht="15">
      <c r="A25" s="112" t="s">
        <v>12</v>
      </c>
    </row>
    <row r="26" s="30" customFormat="1" ht="15">
      <c r="A26" s="2"/>
    </row>
  </sheetData>
  <sheetProtection/>
  <mergeCells count="3">
    <mergeCell ref="A5:A6"/>
    <mergeCell ref="B5:D5"/>
    <mergeCell ref="F5:F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3">
      <selection activeCell="M23" sqref="M23"/>
    </sheetView>
  </sheetViews>
  <sheetFormatPr defaultColWidth="10.00390625" defaultRowHeight="12.75"/>
  <cols>
    <col min="1" max="1" width="4.421875" style="4" customWidth="1"/>
    <col min="2" max="2" width="13.140625" style="30" customWidth="1"/>
    <col min="3" max="3" width="30.7109375" style="4" customWidth="1"/>
    <col min="4" max="5" width="8.7109375" style="4" customWidth="1"/>
    <col min="6" max="9" width="10.00390625" style="4" customWidth="1"/>
    <col min="10" max="10" width="6.421875" style="4" bestFit="1" customWidth="1"/>
    <col min="11" max="11" width="7.00390625" style="4" bestFit="1" customWidth="1"/>
    <col min="12" max="12" width="6.7109375" style="4" bestFit="1" customWidth="1"/>
    <col min="13" max="16384" width="10.00390625" style="4" customWidth="1"/>
  </cols>
  <sheetData>
    <row r="3" spans="1:2" s="10" customFormat="1" ht="12.75">
      <c r="A3" s="11" t="s">
        <v>91</v>
      </c>
      <c r="B3" s="11"/>
    </row>
    <row r="4" s="119" customFormat="1" ht="15">
      <c r="H4" s="120" t="s">
        <v>38</v>
      </c>
    </row>
    <row r="5" spans="1:9" ht="15">
      <c r="A5" s="155" t="s">
        <v>25</v>
      </c>
      <c r="B5" s="158" t="s">
        <v>48</v>
      </c>
      <c r="C5" s="155" t="s">
        <v>16</v>
      </c>
      <c r="D5" s="153" t="s">
        <v>4</v>
      </c>
      <c r="E5" s="151"/>
      <c r="F5" s="157" t="s">
        <v>17</v>
      </c>
      <c r="G5" s="151"/>
      <c r="H5" s="153" t="s">
        <v>7</v>
      </c>
      <c r="I5" s="151"/>
    </row>
    <row r="6" spans="1:9" ht="15">
      <c r="A6" s="156"/>
      <c r="B6" s="159"/>
      <c r="C6" s="156"/>
      <c r="D6" s="76" t="s">
        <v>35</v>
      </c>
      <c r="E6" s="76" t="s">
        <v>76</v>
      </c>
      <c r="F6" s="76" t="s">
        <v>35</v>
      </c>
      <c r="G6" s="76" t="s">
        <v>76</v>
      </c>
      <c r="H6" s="76" t="s">
        <v>35</v>
      </c>
      <c r="I6" s="76" t="s">
        <v>76</v>
      </c>
    </row>
    <row r="7" spans="1:11" ht="15">
      <c r="A7" s="25" t="s">
        <v>18</v>
      </c>
      <c r="B7" s="77">
        <v>68419124305</v>
      </c>
      <c r="C7" s="26" t="s">
        <v>81</v>
      </c>
      <c r="D7" s="101">
        <v>2781</v>
      </c>
      <c r="E7" s="101">
        <v>2741</v>
      </c>
      <c r="F7" s="102">
        <v>1380947.053</v>
      </c>
      <c r="G7" s="102">
        <v>1380245.504</v>
      </c>
      <c r="H7" s="102">
        <v>100040.879</v>
      </c>
      <c r="I7" s="102">
        <v>81279.522</v>
      </c>
      <c r="K7" s="1"/>
    </row>
    <row r="8" spans="1:9" ht="15">
      <c r="A8" s="25" t="s">
        <v>19</v>
      </c>
      <c r="B8" s="77">
        <v>75399377119</v>
      </c>
      <c r="C8" s="26" t="s">
        <v>79</v>
      </c>
      <c r="D8" s="101">
        <v>324</v>
      </c>
      <c r="E8" s="101">
        <v>324</v>
      </c>
      <c r="F8" s="102">
        <v>391419.878</v>
      </c>
      <c r="G8" s="102">
        <v>418748.414</v>
      </c>
      <c r="H8" s="102">
        <v>26476.165</v>
      </c>
      <c r="I8" s="102">
        <v>51943.197</v>
      </c>
    </row>
    <row r="9" spans="1:11" ht="15">
      <c r="A9" s="25" t="s">
        <v>20</v>
      </c>
      <c r="B9" s="77" t="s">
        <v>77</v>
      </c>
      <c r="C9" s="26" t="s">
        <v>84</v>
      </c>
      <c r="D9" s="101">
        <v>261</v>
      </c>
      <c r="E9" s="101">
        <v>265</v>
      </c>
      <c r="F9" s="102">
        <v>303943.421</v>
      </c>
      <c r="G9" s="102">
        <v>342619.262</v>
      </c>
      <c r="H9" s="102">
        <v>4493.398</v>
      </c>
      <c r="I9" s="102">
        <v>13404.939</v>
      </c>
      <c r="K9" s="6"/>
    </row>
    <row r="10" spans="1:10" ht="24.75">
      <c r="A10" s="25" t="s">
        <v>21</v>
      </c>
      <c r="B10" s="100">
        <v>52034460003</v>
      </c>
      <c r="C10" s="78" t="s">
        <v>82</v>
      </c>
      <c r="D10" s="101">
        <v>8</v>
      </c>
      <c r="E10" s="101">
        <v>8</v>
      </c>
      <c r="F10" s="102">
        <v>16983.097</v>
      </c>
      <c r="G10" s="102">
        <v>17617.851</v>
      </c>
      <c r="H10" s="102">
        <v>2991.512</v>
      </c>
      <c r="I10" s="102">
        <v>3744.59</v>
      </c>
      <c r="J10" s="8"/>
    </row>
    <row r="11" spans="1:9" ht="15">
      <c r="A11" s="25" t="s">
        <v>22</v>
      </c>
      <c r="B11" s="77">
        <v>86177751349</v>
      </c>
      <c r="C11" s="26" t="s">
        <v>80</v>
      </c>
      <c r="D11" s="101">
        <v>1</v>
      </c>
      <c r="E11" s="101">
        <v>1</v>
      </c>
      <c r="F11" s="102">
        <v>14354.309</v>
      </c>
      <c r="G11" s="102">
        <v>16747.228</v>
      </c>
      <c r="H11" s="102">
        <v>64.623</v>
      </c>
      <c r="I11" s="102">
        <v>137.048</v>
      </c>
    </row>
    <row r="12" spans="1:9" ht="15.75" customHeight="1">
      <c r="A12" s="154" t="s">
        <v>86</v>
      </c>
      <c r="B12" s="154"/>
      <c r="C12" s="154"/>
      <c r="D12" s="113">
        <f aca="true" t="shared" si="0" ref="D12:I12">SUM(D7:D11)</f>
        <v>3375</v>
      </c>
      <c r="E12" s="113">
        <f t="shared" si="0"/>
        <v>3339</v>
      </c>
      <c r="F12" s="113">
        <f t="shared" si="0"/>
        <v>2107647.758</v>
      </c>
      <c r="G12" s="113">
        <f t="shared" si="0"/>
        <v>2175978.259</v>
      </c>
      <c r="H12" s="113">
        <f t="shared" si="0"/>
        <v>134066.577</v>
      </c>
      <c r="I12" s="113">
        <f t="shared" si="0"/>
        <v>150509.296</v>
      </c>
    </row>
    <row r="13" spans="1:9" ht="15">
      <c r="A13" s="146" t="s">
        <v>26</v>
      </c>
      <c r="B13" s="146"/>
      <c r="C13" s="146"/>
      <c r="D13" s="113">
        <v>3784</v>
      </c>
      <c r="E13" s="113">
        <v>3794</v>
      </c>
      <c r="F13" s="113">
        <v>2266009.906</v>
      </c>
      <c r="G13" s="113">
        <v>2318610.48</v>
      </c>
      <c r="H13" s="113">
        <v>148435.583</v>
      </c>
      <c r="I13" s="113">
        <v>155545.634</v>
      </c>
    </row>
    <row r="14" spans="1:9" ht="15">
      <c r="A14" s="146" t="s">
        <v>27</v>
      </c>
      <c r="B14" s="146"/>
      <c r="C14" s="146"/>
      <c r="D14" s="114">
        <f aca="true" t="shared" si="1" ref="D14:I14">D12/D13</f>
        <v>0.8919133192389006</v>
      </c>
      <c r="E14" s="114">
        <f t="shared" si="1"/>
        <v>0.8800738007380073</v>
      </c>
      <c r="F14" s="114">
        <f t="shared" si="1"/>
        <v>0.9301140972152484</v>
      </c>
      <c r="G14" s="114">
        <f t="shared" si="1"/>
        <v>0.9384837504055447</v>
      </c>
      <c r="H14" s="114">
        <f t="shared" si="1"/>
        <v>0.9031970252038555</v>
      </c>
      <c r="I14" s="114">
        <f t="shared" si="1"/>
        <v>0.9676214762800736</v>
      </c>
    </row>
    <row r="15" spans="1:10" ht="15">
      <c r="A15" s="2" t="s">
        <v>12</v>
      </c>
      <c r="B15" s="2"/>
      <c r="C15"/>
      <c r="D15"/>
      <c r="E15"/>
      <c r="F15"/>
      <c r="G15"/>
      <c r="H15"/>
      <c r="I15"/>
      <c r="J15"/>
    </row>
    <row r="16" spans="1:11" ht="15">
      <c r="A16" s="7"/>
      <c r="B16" s="7"/>
      <c r="C16"/>
      <c r="D16"/>
      <c r="E16"/>
      <c r="F16"/>
      <c r="G16"/>
      <c r="H16" s="5"/>
      <c r="I16"/>
      <c r="J16"/>
      <c r="K16" s="3"/>
    </row>
    <row r="17" spans="1:8" ht="15">
      <c r="A17" s="2"/>
      <c r="B17" s="2"/>
      <c r="H17" s="1"/>
    </row>
    <row r="18" spans="1:9" ht="15">
      <c r="A18" s="106" t="s">
        <v>90</v>
      </c>
      <c r="B18" s="106"/>
      <c r="C18" s="10"/>
      <c r="D18" s="10"/>
      <c r="E18" s="10"/>
      <c r="F18" s="10"/>
      <c r="G18" s="10"/>
      <c r="H18" s="10"/>
      <c r="I18" s="10"/>
    </row>
    <row r="19" spans="8:11" s="116" customFormat="1" ht="15">
      <c r="H19" s="117" t="s">
        <v>38</v>
      </c>
      <c r="K19" s="118"/>
    </row>
    <row r="20" spans="1:11" ht="15">
      <c r="A20" s="147" t="s">
        <v>25</v>
      </c>
      <c r="B20" s="148" t="s">
        <v>48</v>
      </c>
      <c r="C20" s="147" t="s">
        <v>16</v>
      </c>
      <c r="D20" s="150" t="s">
        <v>4</v>
      </c>
      <c r="E20" s="151"/>
      <c r="F20" s="152" t="s">
        <v>17</v>
      </c>
      <c r="G20" s="151"/>
      <c r="H20" s="150" t="s">
        <v>7</v>
      </c>
      <c r="I20" s="151"/>
      <c r="K20" s="3"/>
    </row>
    <row r="21" spans="1:9" ht="15">
      <c r="A21" s="148"/>
      <c r="B21" s="149"/>
      <c r="C21" s="148"/>
      <c r="D21" s="85" t="s">
        <v>35</v>
      </c>
      <c r="E21" s="85" t="s">
        <v>76</v>
      </c>
      <c r="F21" s="85" t="s">
        <v>35</v>
      </c>
      <c r="G21" s="85" t="s">
        <v>76</v>
      </c>
      <c r="H21" s="85" t="s">
        <v>35</v>
      </c>
      <c r="I21" s="85" t="s">
        <v>76</v>
      </c>
    </row>
    <row r="22" spans="1:9" ht="15">
      <c r="A22" s="27" t="s">
        <v>18</v>
      </c>
      <c r="B22" s="100">
        <v>68419124305</v>
      </c>
      <c r="C22" s="28" t="s">
        <v>81</v>
      </c>
      <c r="D22" s="43">
        <v>2781</v>
      </c>
      <c r="E22" s="43">
        <v>2741</v>
      </c>
      <c r="F22" s="44">
        <v>1380947.053</v>
      </c>
      <c r="G22" s="44">
        <v>1380245.504</v>
      </c>
      <c r="H22" s="44">
        <v>100040.879</v>
      </c>
      <c r="I22" s="44">
        <v>81279.522</v>
      </c>
    </row>
    <row r="23" spans="1:9" ht="15">
      <c r="A23" s="27" t="s">
        <v>19</v>
      </c>
      <c r="B23" s="100">
        <v>75399377119</v>
      </c>
      <c r="C23" s="28" t="s">
        <v>79</v>
      </c>
      <c r="D23" s="43">
        <v>324</v>
      </c>
      <c r="E23" s="43">
        <v>324</v>
      </c>
      <c r="F23" s="44">
        <v>391419.878</v>
      </c>
      <c r="G23" s="44">
        <v>418748.414</v>
      </c>
      <c r="H23" s="44">
        <v>26476.165</v>
      </c>
      <c r="I23" s="44">
        <v>51943.197</v>
      </c>
    </row>
    <row r="24" spans="1:9" ht="15">
      <c r="A24" s="27" t="s">
        <v>20</v>
      </c>
      <c r="B24" s="100" t="s">
        <v>77</v>
      </c>
      <c r="C24" s="28" t="s">
        <v>84</v>
      </c>
      <c r="D24" s="43">
        <v>261</v>
      </c>
      <c r="E24" s="43">
        <v>265</v>
      </c>
      <c r="F24" s="44">
        <v>303943.421</v>
      </c>
      <c r="G24" s="44">
        <v>342619.262</v>
      </c>
      <c r="H24" s="44">
        <v>4493.398</v>
      </c>
      <c r="I24" s="44">
        <v>13404.939</v>
      </c>
    </row>
    <row r="25" spans="1:9" ht="24.75">
      <c r="A25" s="27" t="s">
        <v>21</v>
      </c>
      <c r="B25" s="100">
        <v>52034460003</v>
      </c>
      <c r="C25" s="29" t="s">
        <v>82</v>
      </c>
      <c r="D25" s="43">
        <v>8</v>
      </c>
      <c r="E25" s="43">
        <v>8</v>
      </c>
      <c r="F25" s="44">
        <v>16983.097</v>
      </c>
      <c r="G25" s="44">
        <v>17617.851</v>
      </c>
      <c r="H25" s="44">
        <v>2991.512</v>
      </c>
      <c r="I25" s="44">
        <v>3744.59</v>
      </c>
    </row>
    <row r="26" spans="1:9" ht="15">
      <c r="A26" s="27" t="s">
        <v>22</v>
      </c>
      <c r="B26" s="100">
        <v>26045420112</v>
      </c>
      <c r="C26" s="29" t="s">
        <v>93</v>
      </c>
      <c r="D26" s="43">
        <v>22</v>
      </c>
      <c r="E26" s="43">
        <v>19</v>
      </c>
      <c r="F26" s="44">
        <v>6729.816</v>
      </c>
      <c r="G26" s="44">
        <v>5943.865</v>
      </c>
      <c r="H26" s="44">
        <v>1691.757</v>
      </c>
      <c r="I26" s="44">
        <v>1237.534</v>
      </c>
    </row>
    <row r="27" spans="1:9" ht="15">
      <c r="A27" s="145" t="s">
        <v>86</v>
      </c>
      <c r="B27" s="145"/>
      <c r="C27" s="145"/>
      <c r="D27" s="115">
        <f aca="true" t="shared" si="2" ref="D27:I27">SUM(D22:D26)</f>
        <v>3396</v>
      </c>
      <c r="E27" s="115">
        <f t="shared" si="2"/>
        <v>3357</v>
      </c>
      <c r="F27" s="115">
        <f t="shared" si="2"/>
        <v>2100023.265</v>
      </c>
      <c r="G27" s="115">
        <f t="shared" si="2"/>
        <v>2165174.896</v>
      </c>
      <c r="H27" s="115">
        <f t="shared" si="2"/>
        <v>135693.711</v>
      </c>
      <c r="I27" s="115">
        <f t="shared" si="2"/>
        <v>151609.782</v>
      </c>
    </row>
    <row r="28" spans="1:9" ht="15">
      <c r="A28" s="146" t="s">
        <v>26</v>
      </c>
      <c r="B28" s="146"/>
      <c r="C28" s="146"/>
      <c r="D28" s="113">
        <v>3784</v>
      </c>
      <c r="E28" s="113">
        <v>3794</v>
      </c>
      <c r="F28" s="113">
        <v>2266009.906</v>
      </c>
      <c r="G28" s="113">
        <v>2318610.48</v>
      </c>
      <c r="H28" s="113">
        <v>148435.583</v>
      </c>
      <c r="I28" s="113">
        <v>155545.634</v>
      </c>
    </row>
    <row r="29" spans="1:9" ht="15">
      <c r="A29" s="146" t="s">
        <v>83</v>
      </c>
      <c r="B29" s="146"/>
      <c r="C29" s="146"/>
      <c r="D29" s="114">
        <f aca="true" t="shared" si="3" ref="D29:I29">D27/D28</f>
        <v>0.8974630021141649</v>
      </c>
      <c r="E29" s="114">
        <f t="shared" si="3"/>
        <v>0.8848181338956247</v>
      </c>
      <c r="F29" s="114">
        <f t="shared" si="3"/>
        <v>0.9267493753842398</v>
      </c>
      <c r="G29" s="114">
        <f t="shared" si="3"/>
        <v>0.9338243377559478</v>
      </c>
      <c r="H29" s="114">
        <f t="shared" si="3"/>
        <v>0.9141589116135314</v>
      </c>
      <c r="I29" s="114">
        <f t="shared" si="3"/>
        <v>0.9746964803910858</v>
      </c>
    </row>
  </sheetData>
  <sheetProtection/>
  <mergeCells count="18">
    <mergeCell ref="F5:G5"/>
    <mergeCell ref="B5:B6"/>
    <mergeCell ref="D20:E20"/>
    <mergeCell ref="F20:G20"/>
    <mergeCell ref="H20:I20"/>
    <mergeCell ref="H5:I5"/>
    <mergeCell ref="A12:C12"/>
    <mergeCell ref="A13:C13"/>
    <mergeCell ref="A14:C14"/>
    <mergeCell ref="A5:A6"/>
    <mergeCell ref="C5:C6"/>
    <mergeCell ref="D5:E5"/>
    <mergeCell ref="A27:C27"/>
    <mergeCell ref="A28:C28"/>
    <mergeCell ref="A29:C29"/>
    <mergeCell ref="A20:A21"/>
    <mergeCell ref="B20:B21"/>
    <mergeCell ref="C20:C2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O28" sqref="O28"/>
    </sheetView>
  </sheetViews>
  <sheetFormatPr defaultColWidth="10.00390625" defaultRowHeight="12.75"/>
  <cols>
    <col min="1" max="1" width="35.00390625" style="12" customWidth="1"/>
    <col min="2" max="11" width="10.7109375" style="12" customWidth="1"/>
    <col min="12" max="16384" width="10.00390625" style="12" customWidth="1"/>
  </cols>
  <sheetData>
    <row r="3" s="10" customFormat="1" ht="12.75">
      <c r="A3" s="106" t="s">
        <v>92</v>
      </c>
    </row>
    <row r="4" spans="1:9" s="104" customFormat="1" ht="12.75">
      <c r="A4" s="105"/>
      <c r="I4" s="83" t="s">
        <v>87</v>
      </c>
    </row>
    <row r="5" spans="1:12" ht="15">
      <c r="A5" s="79" t="s">
        <v>0</v>
      </c>
      <c r="B5" s="79" t="s">
        <v>39</v>
      </c>
      <c r="C5" s="79" t="s">
        <v>44</v>
      </c>
      <c r="D5" s="79" t="s">
        <v>40</v>
      </c>
      <c r="E5" s="79" t="s">
        <v>45</v>
      </c>
      <c r="F5" s="79" t="s">
        <v>41</v>
      </c>
      <c r="G5" s="79" t="s">
        <v>46</v>
      </c>
      <c r="H5" s="79" t="s">
        <v>42</v>
      </c>
      <c r="I5" s="79" t="s">
        <v>47</v>
      </c>
      <c r="J5" s="79" t="s">
        <v>2</v>
      </c>
      <c r="K5" s="79" t="s">
        <v>35</v>
      </c>
      <c r="L5" s="79" t="s">
        <v>76</v>
      </c>
    </row>
    <row r="6" spans="1:12" ht="15">
      <c r="A6" s="31" t="s">
        <v>43</v>
      </c>
      <c r="B6" s="33">
        <v>-91505.598</v>
      </c>
      <c r="C6" s="82">
        <v>-157568.498</v>
      </c>
      <c r="D6" s="33">
        <v>-93873</v>
      </c>
      <c r="E6" s="82">
        <v>-90490.581</v>
      </c>
      <c r="F6" s="33">
        <v>-169221</v>
      </c>
      <c r="G6" s="82">
        <v>26712.219</v>
      </c>
      <c r="H6" s="33">
        <v>45733</v>
      </c>
      <c r="I6" s="82">
        <v>18843.031</v>
      </c>
      <c r="J6" s="33">
        <v>55726.73</v>
      </c>
      <c r="K6" s="32">
        <v>132903.268</v>
      </c>
      <c r="L6" s="32">
        <v>143315.052</v>
      </c>
    </row>
    <row r="7" ht="15">
      <c r="A7" s="9" t="s">
        <v>12</v>
      </c>
    </row>
    <row r="8" ht="15">
      <c r="A8" s="9" t="s">
        <v>13</v>
      </c>
    </row>
    <row r="9" s="30" customFormat="1" ht="15">
      <c r="A9" s="9"/>
    </row>
    <row r="26" ht="15">
      <c r="E26" s="10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O24"/>
  <sheetViews>
    <sheetView zoomScalePageLayoutView="0" workbookViewId="0" topLeftCell="A1">
      <selection activeCell="S31" sqref="S31"/>
    </sheetView>
  </sheetViews>
  <sheetFormatPr defaultColWidth="9.140625" defaultRowHeight="12.75"/>
  <cols>
    <col min="1" max="1" width="5.421875" style="45" customWidth="1"/>
    <col min="2" max="2" width="27.140625" style="45" customWidth="1"/>
    <col min="3" max="3" width="4.421875" style="45" bestFit="1" customWidth="1"/>
    <col min="4" max="4" width="8.8515625" style="45" customWidth="1"/>
    <col min="5" max="5" width="7.8515625" style="45" bestFit="1" customWidth="1"/>
    <col min="6" max="7" width="8.8515625" style="45" bestFit="1" customWidth="1"/>
    <col min="8" max="8" width="6.28125" style="45" customWidth="1"/>
    <col min="9" max="10" width="8.8515625" style="45" bestFit="1" customWidth="1"/>
    <col min="11" max="11" width="6.8515625" style="45" customWidth="1"/>
    <col min="12" max="13" width="7.421875" style="45" bestFit="1" customWidth="1"/>
    <col min="14" max="14" width="6.8515625" style="45" customWidth="1"/>
    <col min="15" max="16" width="9.28125" style="45" bestFit="1" customWidth="1"/>
    <col min="17" max="17" width="5.421875" style="45" bestFit="1" customWidth="1"/>
    <col min="18" max="18" width="6.00390625" style="45" bestFit="1" customWidth="1"/>
    <col min="19" max="19" width="6.421875" style="45" bestFit="1" customWidth="1"/>
    <col min="20" max="20" width="5.421875" style="45" bestFit="1" customWidth="1"/>
    <col min="21" max="22" width="7.421875" style="45" bestFit="1" customWidth="1"/>
    <col min="23" max="23" width="7.28125" style="45" customWidth="1"/>
    <col min="24" max="25" width="6.421875" style="45" bestFit="1" customWidth="1"/>
    <col min="26" max="26" width="5.421875" style="45" bestFit="1" customWidth="1"/>
    <col min="27" max="28" width="7.421875" style="45" bestFit="1" customWidth="1"/>
    <col min="29" max="29" width="5.421875" style="45" bestFit="1" customWidth="1"/>
    <col min="30" max="31" width="7.421875" style="45" bestFit="1" customWidth="1"/>
    <col min="32" max="32" width="5.421875" style="45" bestFit="1" customWidth="1"/>
    <col min="33" max="34" width="7.421875" style="45" bestFit="1" customWidth="1"/>
    <col min="35" max="35" width="5.421875" style="45" bestFit="1" customWidth="1"/>
    <col min="36" max="41" width="6.57421875" style="45" customWidth="1"/>
    <col min="42" max="16384" width="9.140625" style="45" customWidth="1"/>
  </cols>
  <sheetData>
    <row r="4" spans="1:41" ht="12">
      <c r="A4" s="121" t="s">
        <v>85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2">
      <c r="A5" s="47" t="s">
        <v>94</v>
      </c>
      <c r="B5" s="47"/>
      <c r="C5" s="47"/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2">
      <c r="A6" s="47" t="s">
        <v>50</v>
      </c>
      <c r="B6" s="47"/>
      <c r="C6" s="47"/>
      <c r="D6" s="47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">
      <c r="A7" s="81" t="s">
        <v>51</v>
      </c>
      <c r="B7" s="47"/>
      <c r="C7" s="47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33" customHeight="1">
      <c r="A8" s="160" t="s">
        <v>52</v>
      </c>
      <c r="B8" s="160"/>
      <c r="C8" s="160" t="s">
        <v>3</v>
      </c>
      <c r="D8" s="160"/>
      <c r="E8" s="160"/>
      <c r="F8" s="160" t="s">
        <v>5</v>
      </c>
      <c r="G8" s="160"/>
      <c r="H8" s="160"/>
      <c r="I8" s="160" t="s">
        <v>6</v>
      </c>
      <c r="J8" s="160"/>
      <c r="K8" s="160"/>
      <c r="L8" s="160" t="s">
        <v>31</v>
      </c>
      <c r="M8" s="160"/>
      <c r="N8" s="160"/>
      <c r="O8" s="160" t="s">
        <v>32</v>
      </c>
      <c r="P8" s="160"/>
      <c r="Q8" s="160"/>
      <c r="R8" s="160" t="s">
        <v>33</v>
      </c>
      <c r="S8" s="160"/>
      <c r="T8" s="160"/>
      <c r="U8" s="160" t="s">
        <v>7</v>
      </c>
      <c r="V8" s="160"/>
      <c r="W8" s="160"/>
      <c r="X8" s="160" t="s">
        <v>8</v>
      </c>
      <c r="Y8" s="160"/>
      <c r="Z8" s="160"/>
      <c r="AA8" s="160" t="s">
        <v>34</v>
      </c>
      <c r="AB8" s="160"/>
      <c r="AC8" s="160"/>
      <c r="AD8" s="160" t="s">
        <v>53</v>
      </c>
      <c r="AE8" s="160"/>
      <c r="AF8" s="160"/>
      <c r="AG8" s="160" t="s">
        <v>54</v>
      </c>
      <c r="AH8" s="160"/>
      <c r="AI8" s="160"/>
      <c r="AJ8" s="160" t="s">
        <v>55</v>
      </c>
      <c r="AK8" s="160"/>
      <c r="AL8" s="160"/>
      <c r="AM8" s="161" t="s">
        <v>15</v>
      </c>
      <c r="AN8" s="162"/>
      <c r="AO8" s="162"/>
    </row>
    <row r="9" spans="1:41" ht="16.5" customHeight="1">
      <c r="A9" s="80" t="s">
        <v>56</v>
      </c>
      <c r="B9" s="80" t="s">
        <v>57</v>
      </c>
      <c r="C9" s="80" t="s">
        <v>58</v>
      </c>
      <c r="D9" s="80" t="s">
        <v>59</v>
      </c>
      <c r="E9" s="80" t="s">
        <v>60</v>
      </c>
      <c r="F9" s="80" t="s">
        <v>35</v>
      </c>
      <c r="G9" s="80" t="s">
        <v>76</v>
      </c>
      <c r="H9" s="80" t="s">
        <v>28</v>
      </c>
      <c r="I9" s="80" t="s">
        <v>35</v>
      </c>
      <c r="J9" s="80" t="s">
        <v>76</v>
      </c>
      <c r="K9" s="80" t="s">
        <v>28</v>
      </c>
      <c r="L9" s="80" t="s">
        <v>35</v>
      </c>
      <c r="M9" s="80" t="s">
        <v>76</v>
      </c>
      <c r="N9" s="80" t="s">
        <v>28</v>
      </c>
      <c r="O9" s="80" t="s">
        <v>35</v>
      </c>
      <c r="P9" s="80" t="s">
        <v>76</v>
      </c>
      <c r="Q9" s="80" t="s">
        <v>28</v>
      </c>
      <c r="R9" s="80" t="s">
        <v>35</v>
      </c>
      <c r="S9" s="80" t="s">
        <v>76</v>
      </c>
      <c r="T9" s="80" t="s">
        <v>28</v>
      </c>
      <c r="U9" s="80" t="s">
        <v>35</v>
      </c>
      <c r="V9" s="80" t="s">
        <v>76</v>
      </c>
      <c r="W9" s="80" t="s">
        <v>28</v>
      </c>
      <c r="X9" s="80" t="s">
        <v>35</v>
      </c>
      <c r="Y9" s="80" t="s">
        <v>76</v>
      </c>
      <c r="Z9" s="80" t="s">
        <v>28</v>
      </c>
      <c r="AA9" s="80" t="s">
        <v>35</v>
      </c>
      <c r="AB9" s="80" t="s">
        <v>76</v>
      </c>
      <c r="AC9" s="80" t="s">
        <v>28</v>
      </c>
      <c r="AD9" s="80" t="s">
        <v>35</v>
      </c>
      <c r="AE9" s="80" t="s">
        <v>76</v>
      </c>
      <c r="AF9" s="80" t="s">
        <v>28</v>
      </c>
      <c r="AG9" s="80" t="s">
        <v>35</v>
      </c>
      <c r="AH9" s="80" t="s">
        <v>76</v>
      </c>
      <c r="AI9" s="80" t="s">
        <v>28</v>
      </c>
      <c r="AJ9" s="80" t="s">
        <v>35</v>
      </c>
      <c r="AK9" s="80" t="s">
        <v>76</v>
      </c>
      <c r="AL9" s="80" t="s">
        <v>28</v>
      </c>
      <c r="AM9" s="80" t="s">
        <v>35</v>
      </c>
      <c r="AN9" s="80" t="s">
        <v>76</v>
      </c>
      <c r="AO9" s="80" t="s">
        <v>28</v>
      </c>
    </row>
    <row r="10" spans="1:41" ht="13.5" customHeight="1">
      <c r="A10" s="48">
        <v>1</v>
      </c>
      <c r="B10" s="49" t="s">
        <v>61</v>
      </c>
      <c r="C10" s="50">
        <v>1</v>
      </c>
      <c r="D10" s="50">
        <v>0</v>
      </c>
      <c r="E10" s="50">
        <v>1</v>
      </c>
      <c r="F10" s="50">
        <v>1.443</v>
      </c>
      <c r="G10" s="51">
        <v>0</v>
      </c>
      <c r="H10" s="52">
        <v>0</v>
      </c>
      <c r="I10" s="53">
        <v>1.667</v>
      </c>
      <c r="J10" s="51">
        <v>1.585</v>
      </c>
      <c r="K10" s="52">
        <v>95.08098380323935</v>
      </c>
      <c r="L10" s="53">
        <v>0</v>
      </c>
      <c r="M10" s="51">
        <v>0</v>
      </c>
      <c r="N10" s="52"/>
      <c r="O10" s="53">
        <v>0.224</v>
      </c>
      <c r="P10" s="51">
        <v>1.585</v>
      </c>
      <c r="Q10" s="52">
        <v>707.5892857142857</v>
      </c>
      <c r="R10" s="53">
        <v>0</v>
      </c>
      <c r="S10" s="51">
        <v>0</v>
      </c>
      <c r="T10" s="52"/>
      <c r="U10" s="53">
        <v>0</v>
      </c>
      <c r="V10" s="51">
        <v>0</v>
      </c>
      <c r="W10" s="52"/>
      <c r="X10" s="53">
        <v>0.224</v>
      </c>
      <c r="Y10" s="51">
        <v>1.585</v>
      </c>
      <c r="Z10" s="52">
        <v>707.5892857142857</v>
      </c>
      <c r="AA10" s="53">
        <v>-0.224</v>
      </c>
      <c r="AB10" s="51">
        <v>-1.585</v>
      </c>
      <c r="AC10" s="52">
        <v>707.5892857142857</v>
      </c>
      <c r="AD10" s="53">
        <v>0</v>
      </c>
      <c r="AE10" s="51">
        <v>0</v>
      </c>
      <c r="AF10" s="52"/>
      <c r="AG10" s="53">
        <v>0</v>
      </c>
      <c r="AH10" s="51">
        <v>0</v>
      </c>
      <c r="AI10" s="52"/>
      <c r="AJ10" s="53">
        <v>0</v>
      </c>
      <c r="AK10" s="51">
        <v>0</v>
      </c>
      <c r="AL10" s="52"/>
      <c r="AM10" s="54"/>
      <c r="AN10" s="55"/>
      <c r="AO10" s="56"/>
    </row>
    <row r="11" spans="1:41" ht="13.5" customHeight="1">
      <c r="A11" s="57">
        <v>5</v>
      </c>
      <c r="B11" s="58" t="s">
        <v>62</v>
      </c>
      <c r="C11" s="59">
        <v>1</v>
      </c>
      <c r="D11" s="59">
        <v>0</v>
      </c>
      <c r="E11" s="59">
        <v>1</v>
      </c>
      <c r="F11" s="59">
        <v>176.812</v>
      </c>
      <c r="G11" s="60">
        <v>7.928</v>
      </c>
      <c r="H11" s="61">
        <v>4.4838585616360875</v>
      </c>
      <c r="I11" s="62">
        <v>16.386</v>
      </c>
      <c r="J11" s="60">
        <v>398.962</v>
      </c>
      <c r="K11" s="61" t="s">
        <v>63</v>
      </c>
      <c r="L11" s="62">
        <v>160.426</v>
      </c>
      <c r="M11" s="60">
        <v>0</v>
      </c>
      <c r="N11" s="61">
        <v>0</v>
      </c>
      <c r="O11" s="62">
        <v>0</v>
      </c>
      <c r="P11" s="60">
        <v>391.034</v>
      </c>
      <c r="Q11" s="61"/>
      <c r="R11" s="62">
        <v>0</v>
      </c>
      <c r="S11" s="60">
        <v>0</v>
      </c>
      <c r="T11" s="61"/>
      <c r="U11" s="62">
        <v>160.426</v>
      </c>
      <c r="V11" s="60">
        <v>0</v>
      </c>
      <c r="W11" s="61">
        <v>0</v>
      </c>
      <c r="X11" s="62">
        <v>0</v>
      </c>
      <c r="Y11" s="60">
        <v>391.034</v>
      </c>
      <c r="Z11" s="61"/>
      <c r="AA11" s="62">
        <v>160.426</v>
      </c>
      <c r="AB11" s="60">
        <v>-391.034</v>
      </c>
      <c r="AC11" s="61" t="s">
        <v>14</v>
      </c>
      <c r="AD11" s="62">
        <v>10.804</v>
      </c>
      <c r="AE11" s="60">
        <v>9.263</v>
      </c>
      <c r="AF11" s="61">
        <v>85.7367641614217</v>
      </c>
      <c r="AG11" s="62">
        <v>6.695</v>
      </c>
      <c r="AH11" s="60">
        <v>9.263</v>
      </c>
      <c r="AI11" s="61">
        <v>138.35698282300223</v>
      </c>
      <c r="AJ11" s="62">
        <v>0</v>
      </c>
      <c r="AK11" s="60">
        <v>0</v>
      </c>
      <c r="AL11" s="61"/>
      <c r="AM11" s="62"/>
      <c r="AN11" s="60"/>
      <c r="AO11" s="61"/>
    </row>
    <row r="12" spans="1:41" ht="13.5" customHeight="1">
      <c r="A12" s="57">
        <v>8</v>
      </c>
      <c r="B12" s="58" t="s">
        <v>64</v>
      </c>
      <c r="C12" s="59">
        <v>2</v>
      </c>
      <c r="D12" s="59">
        <v>2</v>
      </c>
      <c r="E12" s="59">
        <v>0</v>
      </c>
      <c r="F12" s="59">
        <v>8075.789</v>
      </c>
      <c r="G12" s="60">
        <v>11275.62</v>
      </c>
      <c r="H12" s="61">
        <v>139.62251861706642</v>
      </c>
      <c r="I12" s="62">
        <v>7524.337</v>
      </c>
      <c r="J12" s="60">
        <v>10018.033</v>
      </c>
      <c r="K12" s="61">
        <v>133.1417372720015</v>
      </c>
      <c r="L12" s="62">
        <v>669.9</v>
      </c>
      <c r="M12" s="60">
        <v>1257.587</v>
      </c>
      <c r="N12" s="61">
        <v>187.72757127929543</v>
      </c>
      <c r="O12" s="62">
        <v>118.448</v>
      </c>
      <c r="P12" s="60">
        <v>0</v>
      </c>
      <c r="Q12" s="61">
        <v>0</v>
      </c>
      <c r="R12" s="62">
        <v>0</v>
      </c>
      <c r="S12" s="60">
        <v>33.471</v>
      </c>
      <c r="T12" s="61"/>
      <c r="U12" s="62">
        <v>669.9</v>
      </c>
      <c r="V12" s="60">
        <v>1224.116</v>
      </c>
      <c r="W12" s="61">
        <v>182.7311539035677</v>
      </c>
      <c r="X12" s="62">
        <v>118.448</v>
      </c>
      <c r="Y12" s="60">
        <v>0</v>
      </c>
      <c r="Z12" s="61">
        <v>0</v>
      </c>
      <c r="AA12" s="62">
        <v>551.452</v>
      </c>
      <c r="AB12" s="60">
        <v>1224.116</v>
      </c>
      <c r="AC12" s="61">
        <v>221.98051688995596</v>
      </c>
      <c r="AD12" s="62">
        <v>3553.38</v>
      </c>
      <c r="AE12" s="60">
        <v>3867.119</v>
      </c>
      <c r="AF12" s="61">
        <v>108.82931181016384</v>
      </c>
      <c r="AG12" s="62">
        <v>2193.957</v>
      </c>
      <c r="AH12" s="60">
        <v>2416.915</v>
      </c>
      <c r="AI12" s="61">
        <v>110.16236872463772</v>
      </c>
      <c r="AJ12" s="62">
        <v>34</v>
      </c>
      <c r="AK12" s="60">
        <v>40</v>
      </c>
      <c r="AL12" s="61">
        <v>117.64705882352942</v>
      </c>
      <c r="AM12" s="62">
        <v>5377.345588235295</v>
      </c>
      <c r="AN12" s="60">
        <v>5035.239583333333</v>
      </c>
      <c r="AO12" s="61">
        <v>93.63801341594205</v>
      </c>
    </row>
    <row r="13" spans="1:41" ht="13.5" customHeight="1">
      <c r="A13" s="57">
        <v>11</v>
      </c>
      <c r="B13" s="58" t="s">
        <v>65</v>
      </c>
      <c r="C13" s="59">
        <v>1</v>
      </c>
      <c r="D13" s="59">
        <v>1</v>
      </c>
      <c r="E13" s="59">
        <v>0</v>
      </c>
      <c r="F13" s="59">
        <v>818.543</v>
      </c>
      <c r="G13" s="60">
        <v>759.214</v>
      </c>
      <c r="H13" s="61">
        <v>92.75187742122283</v>
      </c>
      <c r="I13" s="62">
        <v>756.576</v>
      </c>
      <c r="J13" s="60">
        <v>733.663</v>
      </c>
      <c r="K13" s="61">
        <v>96.97148733240283</v>
      </c>
      <c r="L13" s="62">
        <v>61.967</v>
      </c>
      <c r="M13" s="60">
        <v>25.551</v>
      </c>
      <c r="N13" s="61">
        <v>41.23323704552423</v>
      </c>
      <c r="O13" s="62">
        <v>0</v>
      </c>
      <c r="P13" s="60">
        <v>0</v>
      </c>
      <c r="Q13" s="61"/>
      <c r="R13" s="62">
        <v>0</v>
      </c>
      <c r="S13" s="60">
        <v>0</v>
      </c>
      <c r="T13" s="61"/>
      <c r="U13" s="62">
        <v>61.967</v>
      </c>
      <c r="V13" s="60">
        <v>25.551</v>
      </c>
      <c r="W13" s="61">
        <v>41.23323704552423</v>
      </c>
      <c r="X13" s="62">
        <v>0</v>
      </c>
      <c r="Y13" s="60">
        <v>0</v>
      </c>
      <c r="Z13" s="61"/>
      <c r="AA13" s="62">
        <v>61.967</v>
      </c>
      <c r="AB13" s="60">
        <v>25.551</v>
      </c>
      <c r="AC13" s="61">
        <v>41.23323704552423</v>
      </c>
      <c r="AD13" s="62">
        <v>306.771</v>
      </c>
      <c r="AE13" s="60">
        <v>355.625</v>
      </c>
      <c r="AF13" s="61">
        <v>115.92523413230064</v>
      </c>
      <c r="AG13" s="62">
        <v>206.612</v>
      </c>
      <c r="AH13" s="60">
        <v>242.08</v>
      </c>
      <c r="AI13" s="61">
        <v>117.16647629372932</v>
      </c>
      <c r="AJ13" s="62">
        <v>5</v>
      </c>
      <c r="AK13" s="60">
        <v>5</v>
      </c>
      <c r="AL13" s="61">
        <v>100</v>
      </c>
      <c r="AM13" s="62">
        <v>3443.5333333333333</v>
      </c>
      <c r="AN13" s="60">
        <v>4034.6666666666665</v>
      </c>
      <c r="AO13" s="61">
        <v>117.16647629372932</v>
      </c>
    </row>
    <row r="14" spans="1:41" ht="13.5" customHeight="1">
      <c r="A14" s="57">
        <v>12</v>
      </c>
      <c r="B14" s="58" t="s">
        <v>66</v>
      </c>
      <c r="C14" s="59">
        <v>1</v>
      </c>
      <c r="D14" s="59">
        <v>1</v>
      </c>
      <c r="E14" s="59">
        <v>0</v>
      </c>
      <c r="F14" s="59">
        <v>4141.366</v>
      </c>
      <c r="G14" s="60">
        <v>3364.823</v>
      </c>
      <c r="H14" s="61">
        <v>81.2491095933081</v>
      </c>
      <c r="I14" s="62">
        <v>3870.823</v>
      </c>
      <c r="J14" s="60">
        <v>3320.908</v>
      </c>
      <c r="K14" s="61">
        <v>85.79333128897912</v>
      </c>
      <c r="L14" s="62">
        <v>270.543</v>
      </c>
      <c r="M14" s="60">
        <v>43.915</v>
      </c>
      <c r="N14" s="61">
        <v>16.2321701171348</v>
      </c>
      <c r="O14" s="62">
        <v>0</v>
      </c>
      <c r="P14" s="60">
        <v>0</v>
      </c>
      <c r="Q14" s="61"/>
      <c r="R14" s="62">
        <v>98.473</v>
      </c>
      <c r="S14" s="60">
        <v>15.371</v>
      </c>
      <c r="T14" s="61">
        <v>15.609354848537164</v>
      </c>
      <c r="U14" s="62">
        <v>172.07</v>
      </c>
      <c r="V14" s="60">
        <v>28.544</v>
      </c>
      <c r="W14" s="61">
        <v>16.5885976637415</v>
      </c>
      <c r="X14" s="62">
        <v>0</v>
      </c>
      <c r="Y14" s="60">
        <v>0</v>
      </c>
      <c r="Z14" s="61"/>
      <c r="AA14" s="62">
        <v>172.07</v>
      </c>
      <c r="AB14" s="60">
        <v>28.544</v>
      </c>
      <c r="AC14" s="61">
        <v>16.5885976637415</v>
      </c>
      <c r="AD14" s="62">
        <v>1585.38</v>
      </c>
      <c r="AE14" s="60">
        <v>1667.959</v>
      </c>
      <c r="AF14" s="61">
        <v>105.20878275240007</v>
      </c>
      <c r="AG14" s="62">
        <v>1093.01</v>
      </c>
      <c r="AH14" s="60">
        <v>1123.296</v>
      </c>
      <c r="AI14" s="61">
        <v>102.770880412805</v>
      </c>
      <c r="AJ14" s="62">
        <v>25</v>
      </c>
      <c r="AK14" s="60">
        <v>25</v>
      </c>
      <c r="AL14" s="61">
        <v>100</v>
      </c>
      <c r="AM14" s="62">
        <v>3643.366666666667</v>
      </c>
      <c r="AN14" s="60">
        <v>3744.3199999999997</v>
      </c>
      <c r="AO14" s="61">
        <v>102.770880412805</v>
      </c>
    </row>
    <row r="15" spans="1:41" ht="13.5" customHeight="1">
      <c r="A15" s="57">
        <v>13</v>
      </c>
      <c r="B15" s="58" t="s">
        <v>67</v>
      </c>
      <c r="C15" s="59">
        <v>2</v>
      </c>
      <c r="D15" s="59">
        <v>0</v>
      </c>
      <c r="E15" s="59">
        <v>2</v>
      </c>
      <c r="F15" s="59">
        <v>330.24</v>
      </c>
      <c r="G15" s="60">
        <v>230.003</v>
      </c>
      <c r="H15" s="61">
        <v>69.64722625968992</v>
      </c>
      <c r="I15" s="62">
        <v>394.242</v>
      </c>
      <c r="J15" s="60">
        <v>725.808</v>
      </c>
      <c r="K15" s="61">
        <v>184.1021504558114</v>
      </c>
      <c r="L15" s="62">
        <v>0</v>
      </c>
      <c r="M15" s="60">
        <v>0</v>
      </c>
      <c r="N15" s="61"/>
      <c r="O15" s="62">
        <v>64.002</v>
      </c>
      <c r="P15" s="60">
        <v>495.805</v>
      </c>
      <c r="Q15" s="61">
        <v>774.6711040279991</v>
      </c>
      <c r="R15" s="62">
        <v>0</v>
      </c>
      <c r="S15" s="60">
        <v>0</v>
      </c>
      <c r="T15" s="61"/>
      <c r="U15" s="62">
        <v>0</v>
      </c>
      <c r="V15" s="60">
        <v>0</v>
      </c>
      <c r="W15" s="61"/>
      <c r="X15" s="62">
        <v>64.002</v>
      </c>
      <c r="Y15" s="60">
        <v>495.805</v>
      </c>
      <c r="Z15" s="61">
        <v>774.6711040279991</v>
      </c>
      <c r="AA15" s="62">
        <v>-64.002</v>
      </c>
      <c r="AB15" s="60">
        <v>-495.805</v>
      </c>
      <c r="AC15" s="61">
        <v>774.6711040279991</v>
      </c>
      <c r="AD15" s="62">
        <v>0</v>
      </c>
      <c r="AE15" s="60">
        <v>315.187</v>
      </c>
      <c r="AF15" s="61"/>
      <c r="AG15" s="62">
        <v>0</v>
      </c>
      <c r="AH15" s="60">
        <v>204.963</v>
      </c>
      <c r="AI15" s="61"/>
      <c r="AJ15" s="62">
        <v>0</v>
      </c>
      <c r="AK15" s="60">
        <v>10</v>
      </c>
      <c r="AL15" s="61"/>
      <c r="AM15" s="62"/>
      <c r="AN15" s="60">
        <v>1708.0249999999999</v>
      </c>
      <c r="AO15" s="61"/>
    </row>
    <row r="16" spans="1:41" ht="13.5" customHeight="1">
      <c r="A16" s="57">
        <v>14</v>
      </c>
      <c r="B16" s="58" t="s">
        <v>78</v>
      </c>
      <c r="C16" s="59">
        <v>3</v>
      </c>
      <c r="D16" s="59">
        <v>2</v>
      </c>
      <c r="E16" s="59">
        <v>1</v>
      </c>
      <c r="F16" s="59">
        <v>11408.601</v>
      </c>
      <c r="G16" s="60">
        <v>10306.877</v>
      </c>
      <c r="H16" s="61">
        <v>90.34304030792207</v>
      </c>
      <c r="I16" s="62">
        <v>9368.19</v>
      </c>
      <c r="J16" s="60">
        <v>8964.545</v>
      </c>
      <c r="K16" s="61">
        <v>95.69132351073154</v>
      </c>
      <c r="L16" s="62">
        <v>2131.555</v>
      </c>
      <c r="M16" s="60">
        <v>1588.097</v>
      </c>
      <c r="N16" s="61">
        <v>74.50415307134932</v>
      </c>
      <c r="O16" s="62">
        <v>91.144</v>
      </c>
      <c r="P16" s="60">
        <v>245.765</v>
      </c>
      <c r="Q16" s="61">
        <v>269.64473799701574</v>
      </c>
      <c r="R16" s="62">
        <v>404.018</v>
      </c>
      <c r="S16" s="60">
        <v>306.557</v>
      </c>
      <c r="T16" s="61">
        <v>75.87706488324778</v>
      </c>
      <c r="U16" s="62">
        <v>1727.537</v>
      </c>
      <c r="V16" s="60">
        <v>1281.54</v>
      </c>
      <c r="W16" s="61">
        <v>74.18307104276204</v>
      </c>
      <c r="X16" s="62">
        <v>91.144</v>
      </c>
      <c r="Y16" s="60">
        <v>245.765</v>
      </c>
      <c r="Z16" s="61">
        <v>269.64473799701574</v>
      </c>
      <c r="AA16" s="62">
        <v>1636.393</v>
      </c>
      <c r="AB16" s="60">
        <v>1035.775</v>
      </c>
      <c r="AC16" s="61">
        <v>63.296225295512755</v>
      </c>
      <c r="AD16" s="62">
        <v>4453.829</v>
      </c>
      <c r="AE16" s="60">
        <v>4341.566</v>
      </c>
      <c r="AF16" s="61">
        <v>97.47940479978014</v>
      </c>
      <c r="AG16" s="62">
        <v>2856.951</v>
      </c>
      <c r="AH16" s="60">
        <v>2853.71</v>
      </c>
      <c r="AI16" s="61">
        <v>99.88655738232822</v>
      </c>
      <c r="AJ16" s="62">
        <v>48</v>
      </c>
      <c r="AK16" s="60">
        <v>48</v>
      </c>
      <c r="AL16" s="61">
        <v>100</v>
      </c>
      <c r="AM16" s="62">
        <v>4959.984375</v>
      </c>
      <c r="AN16" s="60">
        <v>4954.357638888889</v>
      </c>
      <c r="AO16" s="61">
        <v>99.88655738232822</v>
      </c>
    </row>
    <row r="17" spans="1:41" ht="13.5" customHeight="1">
      <c r="A17" s="57">
        <v>15</v>
      </c>
      <c r="B17" s="58" t="s">
        <v>68</v>
      </c>
      <c r="C17" s="59">
        <v>2</v>
      </c>
      <c r="D17" s="59">
        <v>1</v>
      </c>
      <c r="E17" s="59">
        <v>1</v>
      </c>
      <c r="F17" s="59">
        <v>4291.548</v>
      </c>
      <c r="G17" s="60">
        <v>3687.731</v>
      </c>
      <c r="H17" s="61">
        <v>85.93008863002348</v>
      </c>
      <c r="I17" s="62">
        <v>4046.569</v>
      </c>
      <c r="J17" s="60">
        <v>3844.086</v>
      </c>
      <c r="K17" s="61">
        <v>94.99618071506998</v>
      </c>
      <c r="L17" s="62">
        <v>652.51</v>
      </c>
      <c r="M17" s="60">
        <v>598.58</v>
      </c>
      <c r="N17" s="61">
        <v>91.73499256716372</v>
      </c>
      <c r="O17" s="62">
        <v>407.531</v>
      </c>
      <c r="P17" s="60">
        <v>754.935</v>
      </c>
      <c r="Q17" s="61">
        <v>185.2460303633343</v>
      </c>
      <c r="R17" s="62">
        <v>120.409</v>
      </c>
      <c r="S17" s="60">
        <v>75.393</v>
      </c>
      <c r="T17" s="61">
        <v>62.61409030886396</v>
      </c>
      <c r="U17" s="62">
        <v>532.101</v>
      </c>
      <c r="V17" s="60">
        <v>523.187</v>
      </c>
      <c r="W17" s="61">
        <v>98.32475413502324</v>
      </c>
      <c r="X17" s="62">
        <v>407.531</v>
      </c>
      <c r="Y17" s="60">
        <v>754.935</v>
      </c>
      <c r="Z17" s="61">
        <v>185.2460303633343</v>
      </c>
      <c r="AA17" s="62">
        <v>124.57</v>
      </c>
      <c r="AB17" s="60">
        <v>-231.748</v>
      </c>
      <c r="AC17" s="61" t="s">
        <v>14</v>
      </c>
      <c r="AD17" s="62">
        <v>1481.201</v>
      </c>
      <c r="AE17" s="60">
        <v>1163.49</v>
      </c>
      <c r="AF17" s="61">
        <v>78.5504465632956</v>
      </c>
      <c r="AG17" s="62">
        <v>1007.232</v>
      </c>
      <c r="AH17" s="60">
        <v>760.279</v>
      </c>
      <c r="AI17" s="61">
        <v>75.48201407421527</v>
      </c>
      <c r="AJ17" s="62">
        <v>12</v>
      </c>
      <c r="AK17" s="60">
        <v>15</v>
      </c>
      <c r="AL17" s="61">
        <v>125</v>
      </c>
      <c r="AM17" s="62">
        <v>6994.666666666667</v>
      </c>
      <c r="AN17" s="60">
        <v>4223.772222222223</v>
      </c>
      <c r="AO17" s="61">
        <v>60.385611259372226</v>
      </c>
    </row>
    <row r="18" spans="1:41" ht="13.5" customHeight="1">
      <c r="A18" s="57">
        <v>16</v>
      </c>
      <c r="B18" s="58" t="s">
        <v>69</v>
      </c>
      <c r="C18" s="59">
        <v>1</v>
      </c>
      <c r="D18" s="59">
        <v>1</v>
      </c>
      <c r="E18" s="59">
        <v>0</v>
      </c>
      <c r="F18" s="59">
        <v>5022.275</v>
      </c>
      <c r="G18" s="60">
        <v>5884.634</v>
      </c>
      <c r="H18" s="61">
        <v>117.17068460010654</v>
      </c>
      <c r="I18" s="62">
        <v>4931.225</v>
      </c>
      <c r="J18" s="60">
        <v>5820.619</v>
      </c>
      <c r="K18" s="61">
        <v>118.03596469437107</v>
      </c>
      <c r="L18" s="62">
        <v>91.05</v>
      </c>
      <c r="M18" s="60">
        <v>64.015</v>
      </c>
      <c r="N18" s="61">
        <v>70.30752333882482</v>
      </c>
      <c r="O18" s="62">
        <v>0</v>
      </c>
      <c r="P18" s="60">
        <v>0</v>
      </c>
      <c r="Q18" s="61"/>
      <c r="R18" s="62">
        <v>23.919</v>
      </c>
      <c r="S18" s="60">
        <v>22.297</v>
      </c>
      <c r="T18" s="61">
        <v>93.21878004933316</v>
      </c>
      <c r="U18" s="62">
        <v>67.131</v>
      </c>
      <c r="V18" s="60">
        <v>41.718</v>
      </c>
      <c r="W18" s="61">
        <v>62.14416588461367</v>
      </c>
      <c r="X18" s="62">
        <v>0</v>
      </c>
      <c r="Y18" s="60">
        <v>0</v>
      </c>
      <c r="Z18" s="61"/>
      <c r="AA18" s="62">
        <v>67.131</v>
      </c>
      <c r="AB18" s="60">
        <v>41.718</v>
      </c>
      <c r="AC18" s="61">
        <v>62.14416588461367</v>
      </c>
      <c r="AD18" s="62">
        <v>2477.648</v>
      </c>
      <c r="AE18" s="60">
        <v>2881.918</v>
      </c>
      <c r="AF18" s="61">
        <v>116.31668421018644</v>
      </c>
      <c r="AG18" s="62">
        <v>1641.386</v>
      </c>
      <c r="AH18" s="60">
        <v>1929.151</v>
      </c>
      <c r="AI18" s="61">
        <v>117.53182980724826</v>
      </c>
      <c r="AJ18" s="62">
        <v>28</v>
      </c>
      <c r="AK18" s="60">
        <v>32</v>
      </c>
      <c r="AL18" s="61">
        <v>114.28571428571428</v>
      </c>
      <c r="AM18" s="62">
        <v>4885.077380952381</v>
      </c>
      <c r="AN18" s="60">
        <v>5023.830729166667</v>
      </c>
      <c r="AO18" s="61">
        <v>102.84035108134223</v>
      </c>
    </row>
    <row r="19" spans="1:41" ht="13.5" customHeight="1">
      <c r="A19" s="57">
        <v>17</v>
      </c>
      <c r="B19" s="58" t="s">
        <v>70</v>
      </c>
      <c r="C19" s="59">
        <v>5</v>
      </c>
      <c r="D19" s="59">
        <v>4</v>
      </c>
      <c r="E19" s="59">
        <v>1</v>
      </c>
      <c r="F19" s="59">
        <v>5794.103</v>
      </c>
      <c r="G19" s="60">
        <v>5064.878</v>
      </c>
      <c r="H19" s="61">
        <v>87.41435904746602</v>
      </c>
      <c r="I19" s="62">
        <v>5115.819</v>
      </c>
      <c r="J19" s="60">
        <v>4814.725</v>
      </c>
      <c r="K19" s="61">
        <v>94.11445166453308</v>
      </c>
      <c r="L19" s="62">
        <v>678.284</v>
      </c>
      <c r="M19" s="60">
        <v>275.181</v>
      </c>
      <c r="N19" s="61">
        <v>40.570174145343245</v>
      </c>
      <c r="O19" s="62">
        <v>0</v>
      </c>
      <c r="P19" s="60">
        <v>25.028</v>
      </c>
      <c r="Q19" s="61"/>
      <c r="R19" s="62">
        <v>116.607</v>
      </c>
      <c r="S19" s="60">
        <v>53.871</v>
      </c>
      <c r="T19" s="61">
        <v>46.19877022820242</v>
      </c>
      <c r="U19" s="62">
        <v>561.677</v>
      </c>
      <c r="V19" s="60">
        <v>222.194</v>
      </c>
      <c r="W19" s="61">
        <v>39.559034818943985</v>
      </c>
      <c r="X19" s="62">
        <v>0</v>
      </c>
      <c r="Y19" s="60">
        <v>25.912</v>
      </c>
      <c r="Z19" s="61"/>
      <c r="AA19" s="62">
        <v>561.677</v>
      </c>
      <c r="AB19" s="60">
        <v>196.282</v>
      </c>
      <c r="AC19" s="61">
        <v>34.94570723031208</v>
      </c>
      <c r="AD19" s="62">
        <v>1311.738</v>
      </c>
      <c r="AE19" s="60">
        <v>1318.584</v>
      </c>
      <c r="AF19" s="61">
        <v>100.52190300197144</v>
      </c>
      <c r="AG19" s="62">
        <v>819.167</v>
      </c>
      <c r="AH19" s="60">
        <v>823.261</v>
      </c>
      <c r="AI19" s="61">
        <v>100.49977599195282</v>
      </c>
      <c r="AJ19" s="62">
        <v>17</v>
      </c>
      <c r="AK19" s="60">
        <v>15</v>
      </c>
      <c r="AL19" s="61">
        <v>88.23529411764706</v>
      </c>
      <c r="AM19" s="62">
        <v>4015.5245098039213</v>
      </c>
      <c r="AN19" s="60">
        <v>4573.672222222222</v>
      </c>
      <c r="AO19" s="61">
        <v>113.89974612421318</v>
      </c>
    </row>
    <row r="20" spans="1:41" ht="13.5" customHeight="1">
      <c r="A20" s="57">
        <v>18</v>
      </c>
      <c r="B20" s="58" t="s">
        <v>71</v>
      </c>
      <c r="C20" s="59">
        <v>2</v>
      </c>
      <c r="D20" s="59">
        <v>1</v>
      </c>
      <c r="E20" s="59">
        <v>1</v>
      </c>
      <c r="F20" s="59">
        <v>8190.895</v>
      </c>
      <c r="G20" s="60">
        <v>7944.917</v>
      </c>
      <c r="H20" s="61">
        <v>96.99693379050764</v>
      </c>
      <c r="I20" s="62">
        <v>9339.782</v>
      </c>
      <c r="J20" s="60">
        <v>9029.738</v>
      </c>
      <c r="K20" s="61">
        <v>96.68039361090013</v>
      </c>
      <c r="L20" s="62">
        <v>408.684</v>
      </c>
      <c r="M20" s="60">
        <v>29.414</v>
      </c>
      <c r="N20" s="61">
        <v>7.1972477513188675</v>
      </c>
      <c r="O20" s="62">
        <v>1557.571</v>
      </c>
      <c r="P20" s="60">
        <v>1114.235</v>
      </c>
      <c r="Q20" s="61">
        <v>71.53670683390997</v>
      </c>
      <c r="R20" s="62">
        <v>85.035</v>
      </c>
      <c r="S20" s="60">
        <v>12.961</v>
      </c>
      <c r="T20" s="61">
        <v>15.241959193273358</v>
      </c>
      <c r="U20" s="62">
        <v>323.649</v>
      </c>
      <c r="V20" s="60">
        <v>16.453</v>
      </c>
      <c r="W20" s="61">
        <v>5.0835936462031395</v>
      </c>
      <c r="X20" s="62">
        <v>1557.571</v>
      </c>
      <c r="Y20" s="60">
        <v>1114.235</v>
      </c>
      <c r="Z20" s="61">
        <v>71.53670683390997</v>
      </c>
      <c r="AA20" s="62">
        <v>-1233.922</v>
      </c>
      <c r="AB20" s="60">
        <v>-1097.782</v>
      </c>
      <c r="AC20" s="61">
        <v>88.96688769630495</v>
      </c>
      <c r="AD20" s="62">
        <v>4103.68</v>
      </c>
      <c r="AE20" s="60">
        <v>4271.489</v>
      </c>
      <c r="AF20" s="61">
        <v>104.08923210386776</v>
      </c>
      <c r="AG20" s="62">
        <v>2508.455</v>
      </c>
      <c r="AH20" s="60">
        <v>2705.098</v>
      </c>
      <c r="AI20" s="61">
        <v>107.83920779922302</v>
      </c>
      <c r="AJ20" s="62">
        <v>41</v>
      </c>
      <c r="AK20" s="60">
        <v>41</v>
      </c>
      <c r="AL20" s="61">
        <v>100</v>
      </c>
      <c r="AM20" s="62">
        <v>5098.485772357723</v>
      </c>
      <c r="AN20" s="60">
        <v>5498.166666666667</v>
      </c>
      <c r="AO20" s="61">
        <v>107.83920779922302</v>
      </c>
    </row>
    <row r="21" spans="1:41" ht="13.5" customHeight="1">
      <c r="A21" s="57">
        <v>19</v>
      </c>
      <c r="B21" s="58" t="s">
        <v>72</v>
      </c>
      <c r="C21" s="59">
        <v>4</v>
      </c>
      <c r="D21" s="59">
        <v>1</v>
      </c>
      <c r="E21" s="59">
        <v>3</v>
      </c>
      <c r="F21" s="59">
        <v>6195.339</v>
      </c>
      <c r="G21" s="60">
        <v>6034.604</v>
      </c>
      <c r="H21" s="61">
        <v>97.4055495591121</v>
      </c>
      <c r="I21" s="62">
        <v>6916.636</v>
      </c>
      <c r="J21" s="60">
        <v>8041.353</v>
      </c>
      <c r="K21" s="61">
        <v>116.26104077184343</v>
      </c>
      <c r="L21" s="62">
        <v>535.127</v>
      </c>
      <c r="M21" s="60">
        <v>0</v>
      </c>
      <c r="N21" s="61">
        <v>0</v>
      </c>
      <c r="O21" s="62">
        <v>1256.424</v>
      </c>
      <c r="P21" s="60">
        <v>2006.749</v>
      </c>
      <c r="Q21" s="61">
        <v>159.71909164422203</v>
      </c>
      <c r="R21" s="62">
        <v>130.034</v>
      </c>
      <c r="S21" s="60">
        <v>17.404</v>
      </c>
      <c r="T21" s="61">
        <v>13.384191826753003</v>
      </c>
      <c r="U21" s="62">
        <v>405.093</v>
      </c>
      <c r="V21" s="60">
        <v>0</v>
      </c>
      <c r="W21" s="61">
        <v>0</v>
      </c>
      <c r="X21" s="62">
        <v>1256.424</v>
      </c>
      <c r="Y21" s="60">
        <v>2024.153</v>
      </c>
      <c r="Z21" s="61">
        <v>161.10429281834794</v>
      </c>
      <c r="AA21" s="62">
        <v>-851.331</v>
      </c>
      <c r="AB21" s="60">
        <v>-2024.153</v>
      </c>
      <c r="AC21" s="61">
        <v>237.76333764423003</v>
      </c>
      <c r="AD21" s="62">
        <v>3848.79</v>
      </c>
      <c r="AE21" s="60">
        <v>4834.879</v>
      </c>
      <c r="AF21" s="61">
        <v>125.62075353552675</v>
      </c>
      <c r="AG21" s="62">
        <v>2319.165</v>
      </c>
      <c r="AH21" s="60">
        <v>2935.934</v>
      </c>
      <c r="AI21" s="61">
        <v>126.59444239629349</v>
      </c>
      <c r="AJ21" s="62">
        <v>38</v>
      </c>
      <c r="AK21" s="60">
        <v>41</v>
      </c>
      <c r="AL21" s="61">
        <v>107.89473684210526</v>
      </c>
      <c r="AM21" s="62">
        <v>5085.888157894737</v>
      </c>
      <c r="AN21" s="60">
        <v>5967.345528455285</v>
      </c>
      <c r="AO21" s="61">
        <v>117.33143441607692</v>
      </c>
    </row>
    <row r="22" spans="1:41" ht="13.5" customHeight="1">
      <c r="A22" s="63">
        <v>20</v>
      </c>
      <c r="B22" s="64" t="s">
        <v>73</v>
      </c>
      <c r="C22" s="65">
        <v>1</v>
      </c>
      <c r="D22" s="65">
        <v>1</v>
      </c>
      <c r="E22" s="65">
        <v>0</v>
      </c>
      <c r="F22" s="65">
        <v>3385.533</v>
      </c>
      <c r="G22" s="66">
        <v>2920.054</v>
      </c>
      <c r="H22" s="67">
        <v>86.25093892158192</v>
      </c>
      <c r="I22" s="68">
        <v>3331.878</v>
      </c>
      <c r="J22" s="66">
        <v>2861.167</v>
      </c>
      <c r="K22" s="67">
        <v>85.87250193434454</v>
      </c>
      <c r="L22" s="68">
        <v>53.655</v>
      </c>
      <c r="M22" s="66">
        <v>58.887</v>
      </c>
      <c r="N22" s="67">
        <v>109.75118814649147</v>
      </c>
      <c r="O22" s="68">
        <v>0</v>
      </c>
      <c r="P22" s="66">
        <v>0</v>
      </c>
      <c r="Q22" s="67"/>
      <c r="R22" s="68">
        <v>19.586</v>
      </c>
      <c r="S22" s="66">
        <v>25.995</v>
      </c>
      <c r="T22" s="67">
        <v>132.72235270090883</v>
      </c>
      <c r="U22" s="68">
        <v>34.069</v>
      </c>
      <c r="V22" s="66">
        <v>32.892</v>
      </c>
      <c r="W22" s="67">
        <v>96.54524641169392</v>
      </c>
      <c r="X22" s="68">
        <v>0</v>
      </c>
      <c r="Y22" s="66">
        <v>0</v>
      </c>
      <c r="Z22" s="67"/>
      <c r="AA22" s="68">
        <v>34.069</v>
      </c>
      <c r="AB22" s="66">
        <v>32.892</v>
      </c>
      <c r="AC22" s="67">
        <v>96.54524641169392</v>
      </c>
      <c r="AD22" s="68">
        <v>1097.524</v>
      </c>
      <c r="AE22" s="66">
        <v>932.092</v>
      </c>
      <c r="AF22" s="67">
        <v>84.9267988672685</v>
      </c>
      <c r="AG22" s="68">
        <v>761.664</v>
      </c>
      <c r="AH22" s="66">
        <v>643.581</v>
      </c>
      <c r="AI22" s="67">
        <v>84.49670720947819</v>
      </c>
      <c r="AJ22" s="68">
        <v>19</v>
      </c>
      <c r="AK22" s="66">
        <v>14</v>
      </c>
      <c r="AL22" s="67">
        <v>73.68421052631578</v>
      </c>
      <c r="AM22" s="68">
        <v>3340.6315789473683</v>
      </c>
      <c r="AN22" s="66">
        <v>3830.839285714286</v>
      </c>
      <c r="AO22" s="67">
        <v>114.6741026414347</v>
      </c>
    </row>
    <row r="23" spans="1:41" ht="13.5" customHeight="1">
      <c r="A23" s="69">
        <v>21</v>
      </c>
      <c r="B23" s="69" t="s">
        <v>74</v>
      </c>
      <c r="C23" s="70">
        <v>26</v>
      </c>
      <c r="D23" s="70">
        <v>19</v>
      </c>
      <c r="E23" s="70">
        <v>7</v>
      </c>
      <c r="F23" s="70">
        <v>2208177.419</v>
      </c>
      <c r="G23" s="70">
        <v>2261129.197</v>
      </c>
      <c r="H23" s="71">
        <v>102.39798566656748</v>
      </c>
      <c r="I23" s="70">
        <v>2080522.362</v>
      </c>
      <c r="J23" s="70">
        <v>2091128.307</v>
      </c>
      <c r="K23" s="71">
        <v>100.50977317974147</v>
      </c>
      <c r="L23" s="70">
        <v>139696.093</v>
      </c>
      <c r="M23" s="70">
        <v>177178.048</v>
      </c>
      <c r="N23" s="71">
        <v>126.83106892617246</v>
      </c>
      <c r="O23" s="70">
        <v>12041.036</v>
      </c>
      <c r="P23" s="70">
        <v>7177.158</v>
      </c>
      <c r="Q23" s="71">
        <v>59.60581797114467</v>
      </c>
      <c r="R23" s="70">
        <v>-4023.87</v>
      </c>
      <c r="S23" s="70">
        <v>25028.609</v>
      </c>
      <c r="T23" s="71" t="s">
        <v>14</v>
      </c>
      <c r="U23" s="70">
        <v>143719.963</v>
      </c>
      <c r="V23" s="70">
        <v>152149.439</v>
      </c>
      <c r="W23" s="71">
        <v>105.86520885758925</v>
      </c>
      <c r="X23" s="70">
        <v>12041.036</v>
      </c>
      <c r="Y23" s="70">
        <v>7177.158</v>
      </c>
      <c r="Z23" s="71">
        <v>59.60581797114467</v>
      </c>
      <c r="AA23" s="70">
        <v>131678.927</v>
      </c>
      <c r="AB23" s="70">
        <v>144972.281</v>
      </c>
      <c r="AC23" s="71">
        <v>110.09527819132366</v>
      </c>
      <c r="AD23" s="70">
        <v>537697.039</v>
      </c>
      <c r="AE23" s="70">
        <v>524540.873</v>
      </c>
      <c r="AF23" s="71">
        <v>97.55323815350228</v>
      </c>
      <c r="AG23" s="70">
        <v>321086.513</v>
      </c>
      <c r="AH23" s="70">
        <v>315478.511</v>
      </c>
      <c r="AI23" s="71">
        <v>98.25342959827155</v>
      </c>
      <c r="AJ23" s="70">
        <v>3517</v>
      </c>
      <c r="AK23" s="70">
        <v>3508</v>
      </c>
      <c r="AL23" s="71">
        <v>99.74410008529998</v>
      </c>
      <c r="AM23" s="70">
        <v>7607.964008150887</v>
      </c>
      <c r="AN23" s="70">
        <v>7494.263374192323</v>
      </c>
      <c r="AO23" s="71">
        <v>98.50550510180189</v>
      </c>
    </row>
    <row r="24" spans="1:41" s="111" customFormat="1" ht="13.5" customHeight="1">
      <c r="A24" s="108">
        <v>22</v>
      </c>
      <c r="B24" s="108" t="s">
        <v>75</v>
      </c>
      <c r="C24" s="109">
        <v>52</v>
      </c>
      <c r="D24" s="109">
        <v>34</v>
      </c>
      <c r="E24" s="109">
        <v>18</v>
      </c>
      <c r="F24" s="109">
        <v>2266009.906</v>
      </c>
      <c r="G24" s="109">
        <v>2318610.48</v>
      </c>
      <c r="H24" s="110">
        <v>102.32128614533956</v>
      </c>
      <c r="I24" s="109">
        <v>2136136.492</v>
      </c>
      <c r="J24" s="109">
        <v>2149703.499</v>
      </c>
      <c r="K24" s="110">
        <v>100.63511891917062</v>
      </c>
      <c r="L24" s="109">
        <v>145409.794</v>
      </c>
      <c r="M24" s="109">
        <v>181119.275</v>
      </c>
      <c r="N24" s="110">
        <v>124.55782380105703</v>
      </c>
      <c r="O24" s="109">
        <v>15536.38</v>
      </c>
      <c r="P24" s="109">
        <v>12212.294</v>
      </c>
      <c r="Q24" s="110">
        <v>78.60450117723691</v>
      </c>
      <c r="R24" s="109">
        <v>-3025.789</v>
      </c>
      <c r="S24" s="109">
        <v>25591.929</v>
      </c>
      <c r="T24" s="110" t="s">
        <v>14</v>
      </c>
      <c r="U24" s="109">
        <v>148435.583</v>
      </c>
      <c r="V24" s="109">
        <v>155545.634</v>
      </c>
      <c r="W24" s="110">
        <v>104.78999095520109</v>
      </c>
      <c r="X24" s="109">
        <v>15536.38</v>
      </c>
      <c r="Y24" s="109">
        <v>12230.582</v>
      </c>
      <c r="Z24" s="110">
        <v>78.72221199532967</v>
      </c>
      <c r="AA24" s="109">
        <v>132899.203</v>
      </c>
      <c r="AB24" s="109">
        <v>143315.052</v>
      </c>
      <c r="AC24" s="110">
        <v>107.83740516487521</v>
      </c>
      <c r="AD24" s="109">
        <v>561927.784</v>
      </c>
      <c r="AE24" s="109">
        <v>550500.044</v>
      </c>
      <c r="AF24" s="110">
        <v>97.96633298345682</v>
      </c>
      <c r="AG24" s="109">
        <v>336500.807</v>
      </c>
      <c r="AH24" s="109">
        <v>332126.042</v>
      </c>
      <c r="AI24" s="110">
        <v>98.69992436600606</v>
      </c>
      <c r="AJ24" s="109">
        <v>3784</v>
      </c>
      <c r="AK24" s="109">
        <v>3794</v>
      </c>
      <c r="AL24" s="110">
        <v>100.26427061310783</v>
      </c>
      <c r="AM24" s="109">
        <v>7410.606214763918</v>
      </c>
      <c r="AN24" s="109">
        <v>7294.984229485151</v>
      </c>
      <c r="AO24" s="110">
        <v>98.43977696388163</v>
      </c>
    </row>
  </sheetData>
  <sheetProtection/>
  <mergeCells count="14">
    <mergeCell ref="AJ8:AL8"/>
    <mergeCell ref="AM8:AO8"/>
    <mergeCell ref="R8:T8"/>
    <mergeCell ref="U8:W8"/>
    <mergeCell ref="X8:Z8"/>
    <mergeCell ref="AA8:AC8"/>
    <mergeCell ref="AD8:AF8"/>
    <mergeCell ref="AG8:AI8"/>
    <mergeCell ref="O8:Q8"/>
    <mergeCell ref="A8:B8"/>
    <mergeCell ref="C8:E8"/>
    <mergeCell ref="F8:H8"/>
    <mergeCell ref="I8:K8"/>
    <mergeCell ref="L8:N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L14" sqref="L14"/>
    </sheetView>
  </sheetViews>
  <sheetFormatPr defaultColWidth="10.00390625" defaultRowHeight="12.75"/>
  <cols>
    <col min="1" max="1" width="39.140625" style="30" customWidth="1"/>
    <col min="2" max="7" width="9.7109375" style="30" customWidth="1"/>
    <col min="8" max="8" width="10.7109375" style="30" customWidth="1"/>
    <col min="9" max="16384" width="10.00390625" style="30" customWidth="1"/>
  </cols>
  <sheetData>
    <row r="3" s="10" customFormat="1" ht="12.75">
      <c r="A3" s="11" t="s">
        <v>88</v>
      </c>
    </row>
    <row r="4" s="10" customFormat="1" ht="12.75">
      <c r="A4" s="11"/>
    </row>
    <row r="5" spans="1:8" ht="15.75" customHeight="1">
      <c r="A5" s="163" t="s">
        <v>0</v>
      </c>
      <c r="B5" s="164" t="s">
        <v>24</v>
      </c>
      <c r="C5" s="165"/>
      <c r="D5" s="165"/>
      <c r="E5" s="165"/>
      <c r="F5" s="165"/>
      <c r="G5" s="166"/>
      <c r="H5" s="167" t="s">
        <v>96</v>
      </c>
    </row>
    <row r="6" spans="1:8" ht="15">
      <c r="A6" s="163"/>
      <c r="B6" s="86" t="s">
        <v>39</v>
      </c>
      <c r="C6" s="86" t="s">
        <v>40</v>
      </c>
      <c r="D6" s="86" t="s">
        <v>41</v>
      </c>
      <c r="E6" s="86" t="s">
        <v>42</v>
      </c>
      <c r="F6" s="86" t="s">
        <v>2</v>
      </c>
      <c r="G6" s="86" t="s">
        <v>76</v>
      </c>
      <c r="H6" s="167"/>
    </row>
    <row r="7" spans="1:8" ht="15">
      <c r="A7" s="39" t="s">
        <v>3</v>
      </c>
      <c r="B7" s="87">
        <v>46</v>
      </c>
      <c r="C7" s="87">
        <v>53</v>
      </c>
      <c r="D7" s="87">
        <v>53</v>
      </c>
      <c r="E7" s="87">
        <v>52</v>
      </c>
      <c r="F7" s="87">
        <v>47</v>
      </c>
      <c r="G7" s="88">
        <v>52</v>
      </c>
      <c r="H7" s="89">
        <f>G7/B7*100</f>
        <v>113.04347826086956</v>
      </c>
    </row>
    <row r="8" spans="1:8" ht="15">
      <c r="A8" s="90" t="s">
        <v>4</v>
      </c>
      <c r="B8" s="91">
        <v>4597</v>
      </c>
      <c r="C8" s="91">
        <v>4374</v>
      </c>
      <c r="D8" s="91">
        <v>4283</v>
      </c>
      <c r="E8" s="91">
        <v>3922</v>
      </c>
      <c r="F8" s="91">
        <v>3762</v>
      </c>
      <c r="G8" s="92">
        <v>3794</v>
      </c>
      <c r="H8" s="93">
        <f>G8/B8*100</f>
        <v>82.53208614313682</v>
      </c>
    </row>
    <row r="9" spans="1:8" ht="15">
      <c r="A9" s="97" t="s">
        <v>5</v>
      </c>
      <c r="B9" s="94">
        <v>2353110.403</v>
      </c>
      <c r="C9" s="94">
        <v>2242275</v>
      </c>
      <c r="D9" s="94">
        <v>2273524</v>
      </c>
      <c r="E9" s="94">
        <v>2210307</v>
      </c>
      <c r="F9" s="94">
        <v>2263121.13</v>
      </c>
      <c r="G9" s="95">
        <v>2318610.48</v>
      </c>
      <c r="H9" s="96">
        <f>G9/B9*100</f>
        <v>98.53385871925025</v>
      </c>
    </row>
    <row r="10" spans="1:8" ht="15">
      <c r="A10" s="97" t="s">
        <v>6</v>
      </c>
      <c r="B10" s="94">
        <v>2441033.984</v>
      </c>
      <c r="C10" s="94">
        <v>2335356</v>
      </c>
      <c r="D10" s="94">
        <v>2443254</v>
      </c>
      <c r="E10" s="94">
        <v>2164397</v>
      </c>
      <c r="F10" s="94">
        <v>2203812.395</v>
      </c>
      <c r="G10" s="95">
        <v>2149703.499</v>
      </c>
      <c r="H10" s="96">
        <f>G10/B10*100</f>
        <v>88.06528352699901</v>
      </c>
    </row>
    <row r="11" spans="1:8" ht="15">
      <c r="A11" s="97" t="s">
        <v>7</v>
      </c>
      <c r="B11" s="94">
        <v>16689.575</v>
      </c>
      <c r="C11" s="94">
        <v>19467</v>
      </c>
      <c r="D11" s="94">
        <v>6496</v>
      </c>
      <c r="E11" s="94">
        <v>81500</v>
      </c>
      <c r="F11" s="94">
        <v>70292.093</v>
      </c>
      <c r="G11" s="95">
        <v>155545.634</v>
      </c>
      <c r="H11" s="96">
        <f>G11/B11*100</f>
        <v>931.9927799239944</v>
      </c>
    </row>
    <row r="12" spans="1:8" ht="15">
      <c r="A12" s="97" t="s">
        <v>8</v>
      </c>
      <c r="B12" s="94">
        <v>108195.173</v>
      </c>
      <c r="C12" s="94">
        <v>113340</v>
      </c>
      <c r="D12" s="94">
        <v>175717</v>
      </c>
      <c r="E12" s="94">
        <v>35767</v>
      </c>
      <c r="F12" s="94">
        <v>14565.363</v>
      </c>
      <c r="G12" s="95">
        <v>12230.582</v>
      </c>
      <c r="H12" s="96">
        <f>G12/B12*100</f>
        <v>11.304184522169027</v>
      </c>
    </row>
    <row r="13" spans="1:8" ht="15">
      <c r="A13" s="122" t="s">
        <v>9</v>
      </c>
      <c r="B13" s="123">
        <v>-91505.598</v>
      </c>
      <c r="C13" s="123">
        <v>-93873</v>
      </c>
      <c r="D13" s="123">
        <v>-169221</v>
      </c>
      <c r="E13" s="124">
        <v>45733</v>
      </c>
      <c r="F13" s="124">
        <v>55726.73</v>
      </c>
      <c r="G13" s="125">
        <v>143315.052</v>
      </c>
      <c r="H13" s="141" t="s">
        <v>98</v>
      </c>
    </row>
    <row r="14" spans="1:8" ht="15">
      <c r="A14" s="132" t="s">
        <v>10</v>
      </c>
      <c r="B14" s="133">
        <v>52498.654</v>
      </c>
      <c r="C14" s="133">
        <v>27205</v>
      </c>
      <c r="D14" s="133">
        <v>28080</v>
      </c>
      <c r="E14" s="133">
        <v>30484</v>
      </c>
      <c r="F14" s="133">
        <v>34357.6</v>
      </c>
      <c r="G14" s="129">
        <v>47417.024</v>
      </c>
      <c r="H14" s="134">
        <f>G14/B14*100</f>
        <v>90.32045659684911</v>
      </c>
    </row>
    <row r="15" spans="1:8" ht="15">
      <c r="A15" s="135" t="s">
        <v>11</v>
      </c>
      <c r="B15" s="136">
        <v>373559.601</v>
      </c>
      <c r="C15" s="136">
        <v>279202</v>
      </c>
      <c r="D15" s="136">
        <v>268210</v>
      </c>
      <c r="E15" s="136">
        <v>243390</v>
      </c>
      <c r="F15" s="136">
        <v>325924.206</v>
      </c>
      <c r="G15" s="130">
        <v>304363.166</v>
      </c>
      <c r="H15" s="137">
        <f>G15/B15*100</f>
        <v>81.4764672585674</v>
      </c>
    </row>
    <row r="16" spans="1:8" ht="15">
      <c r="A16" s="138" t="s">
        <v>95</v>
      </c>
      <c r="B16" s="139">
        <v>-321060.947</v>
      </c>
      <c r="C16" s="139">
        <v>-251997</v>
      </c>
      <c r="D16" s="139">
        <v>-240129</v>
      </c>
      <c r="E16" s="139">
        <v>-212906</v>
      </c>
      <c r="F16" s="139">
        <v>-291566.606</v>
      </c>
      <c r="G16" s="131">
        <v>-256946.142</v>
      </c>
      <c r="H16" s="140">
        <f>G16/B16*100</f>
        <v>80.03033206028636</v>
      </c>
    </row>
    <row r="17" spans="1:8" ht="15">
      <c r="A17" s="126" t="s">
        <v>23</v>
      </c>
      <c r="B17" s="98">
        <v>182242.112</v>
      </c>
      <c r="C17" s="98">
        <v>124047</v>
      </c>
      <c r="D17" s="98">
        <v>121575</v>
      </c>
      <c r="E17" s="98">
        <v>237974</v>
      </c>
      <c r="F17" s="98">
        <v>258529.823</v>
      </c>
      <c r="G17" s="99">
        <v>251436.039</v>
      </c>
      <c r="H17" s="127">
        <f>G17/B17*100</f>
        <v>137.9681327442035</v>
      </c>
    </row>
    <row r="18" spans="1:8" ht="15">
      <c r="A18" s="97" t="s">
        <v>15</v>
      </c>
      <c r="B18" s="94">
        <v>6581.075139583787</v>
      </c>
      <c r="C18" s="94">
        <v>6597</v>
      </c>
      <c r="D18" s="94">
        <v>6831</v>
      </c>
      <c r="E18" s="94">
        <v>7334</v>
      </c>
      <c r="F18" s="94">
        <v>7296.525784157363</v>
      </c>
      <c r="G18" s="95">
        <v>7294.984229485151</v>
      </c>
      <c r="H18" s="96">
        <f>G18/B18*100</f>
        <v>110.84790972233931</v>
      </c>
    </row>
    <row r="19" s="8" customFormat="1" ht="17.25" customHeight="1">
      <c r="A19" s="103" t="s">
        <v>12</v>
      </c>
    </row>
    <row r="20" ht="15">
      <c r="A20" s="2" t="s">
        <v>13</v>
      </c>
    </row>
  </sheetData>
  <sheetProtection/>
  <mergeCells count="3">
    <mergeCell ref="A5:A6"/>
    <mergeCell ref="B5:G5"/>
    <mergeCell ref="H5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Vesna Kavur</cp:lastModifiedBy>
  <dcterms:created xsi:type="dcterms:W3CDTF">2017-11-14T10:35:01Z</dcterms:created>
  <dcterms:modified xsi:type="dcterms:W3CDTF">2019-11-20T06:57:39Z</dcterms:modified>
  <cp:category/>
  <cp:version/>
  <cp:contentType/>
  <cp:contentStatus/>
</cp:coreProperties>
</file>