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9155" windowHeight="9990"/>
  </bookViews>
  <sheets>
    <sheet name="Tablica 1" sheetId="14" r:id="rId1"/>
    <sheet name="Tablica 2" sheetId="8" r:id="rId2"/>
    <sheet name="Tablica 3" sheetId="12" r:id="rId3"/>
    <sheet name="Tablica 4" sheetId="15" r:id="rId4"/>
    <sheet name="Grafikoni" sheetId="6" r:id="rId5"/>
  </sheets>
  <definedNames>
    <definedName name="OLE_LINK1" localSheetId="1">'Tablica 2'!#REF!</definedName>
    <definedName name="OLE_LINK2" localSheetId="0">'Tablica 1'!$A$5</definedName>
  </definedNames>
  <calcPr calcId="145621"/>
</workbook>
</file>

<file path=xl/calcChain.xml><?xml version="1.0" encoding="utf-8"?>
<calcChain xmlns="http://schemas.openxmlformats.org/spreadsheetml/2006/main">
  <c r="D7" i="14" l="1"/>
  <c r="G7" i="14"/>
  <c r="C35" i="6"/>
  <c r="C36" i="6" s="1"/>
  <c r="B35" i="6"/>
  <c r="B36" i="6" s="1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 l="1"/>
</calcChain>
</file>

<file path=xl/sharedStrings.xml><?xml version="1.0" encoding="utf-8"?>
<sst xmlns="http://schemas.openxmlformats.org/spreadsheetml/2006/main" count="122" uniqueCount="77">
  <si>
    <t>Naziv grada/općine</t>
  </si>
  <si>
    <t>Broj poduzetnika</t>
  </si>
  <si>
    <t>Ukupni prihodi</t>
  </si>
  <si>
    <t>Dobit razdoblja</t>
  </si>
  <si>
    <t>Gubitak razdoblja</t>
  </si>
  <si>
    <t>Prosječna mjesečna neto plaća</t>
  </si>
  <si>
    <t>Indeks</t>
  </si>
  <si>
    <t>Produktivnost</t>
  </si>
  <si>
    <t>RH</t>
  </si>
  <si>
    <t>Prihod</t>
  </si>
  <si>
    <t>Neto dobit</t>
  </si>
  <si>
    <t>Ukupni rashodi</t>
  </si>
  <si>
    <t>Investicije u novu dugotrajnu imovinu</t>
  </si>
  <si>
    <t>OIB</t>
  </si>
  <si>
    <t>Naziv</t>
  </si>
  <si>
    <t>Broj zaposlenih</t>
  </si>
  <si>
    <t>Ukupno TOP 10 poduzetnika</t>
  </si>
  <si>
    <t>(iznosi u tisućama kn, plaće u kn)</t>
  </si>
  <si>
    <t>(iznosi u tisućama kn)</t>
  </si>
  <si>
    <t>Opis</t>
  </si>
  <si>
    <t xml:space="preserve">2016. </t>
  </si>
  <si>
    <t xml:space="preserve">2017. 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</si>
  <si>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</si>
  <si>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</si>
  <si>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</si>
  <si>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</si>
  <si>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</si>
  <si>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Naziv teritorijalne razine</t>
  </si>
  <si>
    <t>Republika Hrvatska</t>
  </si>
  <si>
    <t>Prosječna mjesečna neto plaća po zaposlenom</t>
  </si>
  <si>
    <t>2017.</t>
  </si>
  <si>
    <t>(iznosi u tisućama kuna)</t>
  </si>
  <si>
    <t>Izvor: Fina, Registar godišnjih financijskih izvještaja, obrada GFI-a za 2018. godinu</t>
  </si>
  <si>
    <t xml:space="preserve">2018. </t>
  </si>
  <si>
    <t>2018.</t>
  </si>
  <si>
    <t>Izvor: Fina, Registar godišnjih financijskih izvještaja, obrada GFI-a za 2016., 2017. i 2018. godinu</t>
  </si>
  <si>
    <t>Rang</t>
  </si>
  <si>
    <t>1.</t>
  </si>
  <si>
    <t>2.</t>
  </si>
  <si>
    <t>3.</t>
  </si>
  <si>
    <t>4.</t>
  </si>
  <si>
    <t>5.</t>
  </si>
  <si>
    <t>Urbana aglomeracija Osijek</t>
  </si>
  <si>
    <t>Osječko-baranjska županija</t>
  </si>
  <si>
    <t>Grad Osijek</t>
  </si>
  <si>
    <t>Ukupno poduzetnici Urbane aglomeracije Osijek</t>
  </si>
  <si>
    <t>UA Osijek</t>
  </si>
  <si>
    <t>OBŽ</t>
  </si>
  <si>
    <t>OBŽ (ostali gradovi i općine)</t>
  </si>
  <si>
    <t>Prosječna mjesečna neto plaća po zaposlenome</t>
  </si>
  <si>
    <t>Šodolovci</t>
  </si>
  <si>
    <t>Čepin</t>
  </si>
  <si>
    <t>Belišće</t>
  </si>
  <si>
    <t>Punitovci</t>
  </si>
  <si>
    <t>Darda</t>
  </si>
  <si>
    <t>Koška</t>
  </si>
  <si>
    <t>Tordinci</t>
  </si>
  <si>
    <t>Osijek</t>
  </si>
  <si>
    <t>Kneževi Vinogradi</t>
  </si>
  <si>
    <t>Vuka</t>
  </si>
  <si>
    <t>Petrijevci</t>
  </si>
  <si>
    <t>Neto dobit/gubitak</t>
  </si>
  <si>
    <t>NOVI AGRAR d.o.o.</t>
  </si>
  <si>
    <t>DS Smith Belišće Croatia d.o.o.</t>
  </si>
  <si>
    <t>AMPLITUDO d.d.</t>
  </si>
  <si>
    <t>ŽITO d.o.o.</t>
  </si>
  <si>
    <t>OSIJEK-KOTEKS d.d.</t>
  </si>
  <si>
    <t xml:space="preserve"> -</t>
  </si>
  <si>
    <t>Prosječna mj. neto plaća</t>
  </si>
  <si>
    <t xml:space="preserve">Tablica 1. Osnovni financijski podaci poslovanja poduzetnika na području Urbane aglomeracije Osijek i Osječko-baranjske županije u 2018. godini </t>
  </si>
  <si>
    <t xml:space="preserve">Tablica 2. Usporedba osnovnih financijskih rezultata poduzetnika na području Osječko-baranjske županije, Urbane aglomeracije Osijek (bez Tordinca) i grada Osijeka u 2018. g. </t>
  </si>
  <si>
    <r>
      <t xml:space="preserve">Tablica 3. </t>
    </r>
    <r>
      <rPr>
        <b/>
        <u/>
        <sz val="9"/>
        <color rgb="FF17365D"/>
        <rFont val="Arial"/>
        <family val="2"/>
        <charset val="238"/>
      </rPr>
      <t>TOP 5</t>
    </r>
    <r>
      <rPr>
        <b/>
        <sz val="9"/>
        <color rgb="FF17365D"/>
        <rFont val="Arial"/>
        <family val="2"/>
        <charset val="238"/>
      </rPr>
      <t xml:space="preserve"> poduzetnika prema ukupnom prihodu na razini Urbane aglomeracije Osijek u 2018. g.</t>
    </r>
  </si>
  <si>
    <t>Tablica 4. Broj poduzetnika i osnovni financijski rezultati poslovanja poduzetnika u gradovima/općinama Urbane aglomeracije Osijek od 2016. do 2018. godine</t>
  </si>
  <si>
    <t>03834418154</t>
  </si>
  <si>
    <t>Urbana aglomeracija Osijek (bez općine Tordinci)</t>
  </si>
  <si>
    <t>Indeks 2018./16.</t>
  </si>
  <si>
    <t>Sjedište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</si>
</sst>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244061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rgb="FF244061"/>
      <name val="Arial"/>
      <family val="2"/>
      <charset val="238"/>
    </font>
    <font>
      <b/>
      <u/>
      <sz val="9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4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indexed="64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3" tint="-0.24994659260841701"/>
      </left>
      <right style="hair">
        <color indexed="64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3" tint="-0.24994659260841701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0" fillId="0" borderId="0" applyNumberFormat="0" applyFill="0" applyBorder="0" applyAlignment="0" applyProtection="0"/>
  </cellStyleXfs>
  <cellXfs count="146">
    <xf numFmtId="0" fontId="0" fillId="0" borderId="0" xfId="0"/>
    <xf numFmtId="0" fontId="6" fillId="0" borderId="0" xfId="2" applyFont="1"/>
    <xf numFmtId="3" fontId="6" fillId="0" borderId="0" xfId="2" applyNumberFormat="1" applyFont="1"/>
    <xf numFmtId="0" fontId="7" fillId="0" borderId="0" xfId="2" applyFont="1"/>
    <xf numFmtId="3" fontId="4" fillId="6" borderId="6" xfId="0" applyNumberFormat="1" applyFont="1" applyFill="1" applyBorder="1"/>
    <xf numFmtId="0" fontId="13" fillId="0" borderId="0" xfId="0" applyFont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/>
    <xf numFmtId="3" fontId="4" fillId="6" borderId="13" xfId="0" applyNumberFormat="1" applyFont="1" applyFill="1" applyBorder="1"/>
    <xf numFmtId="0" fontId="5" fillId="3" borderId="14" xfId="0" applyFont="1" applyFill="1" applyBorder="1"/>
    <xf numFmtId="3" fontId="4" fillId="3" borderId="15" xfId="0" applyNumberFormat="1" applyFont="1" applyFill="1" applyBorder="1"/>
    <xf numFmtId="3" fontId="4" fillId="3" borderId="16" xfId="0" applyNumberFormat="1" applyFont="1" applyFill="1" applyBorder="1"/>
    <xf numFmtId="0" fontId="4" fillId="0" borderId="1" xfId="0" applyFont="1" applyBorder="1"/>
    <xf numFmtId="3" fontId="4" fillId="0" borderId="3" xfId="0" applyNumberFormat="1" applyFont="1" applyBorder="1"/>
    <xf numFmtId="0" fontId="0" fillId="0" borderId="0" xfId="0" applyBorder="1" applyAlignment="1"/>
    <xf numFmtId="0" fontId="5" fillId="5" borderId="18" xfId="0" applyFont="1" applyFill="1" applyBorder="1"/>
    <xf numFmtId="3" fontId="5" fillId="5" borderId="4" xfId="0" applyNumberFormat="1" applyFont="1" applyFill="1" applyBorder="1"/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16" fillId="9" borderId="6" xfId="0" applyNumberFormat="1" applyFont="1" applyFill="1" applyBorder="1" applyAlignment="1">
      <alignment horizontal="right" vertical="center"/>
    </xf>
    <xf numFmtId="0" fontId="0" fillId="0" borderId="21" xfId="0" applyBorder="1"/>
    <xf numFmtId="3" fontId="16" fillId="9" borderId="22" xfId="0" applyNumberFormat="1" applyFont="1" applyFill="1" applyBorder="1" applyAlignment="1">
      <alignment horizontal="right" vertical="center"/>
    </xf>
    <xf numFmtId="3" fontId="16" fillId="0" borderId="21" xfId="0" applyNumberFormat="1" applyFont="1" applyBorder="1" applyAlignment="1">
      <alignment horizontal="right" vertical="center"/>
    </xf>
    <xf numFmtId="3" fontId="17" fillId="8" borderId="23" xfId="0" applyNumberFormat="1" applyFont="1" applyFill="1" applyBorder="1" applyAlignment="1">
      <alignment horizontal="right" vertical="center"/>
    </xf>
    <xf numFmtId="3" fontId="21" fillId="3" borderId="6" xfId="0" applyNumberFormat="1" applyFont="1" applyFill="1" applyBorder="1" applyAlignment="1">
      <alignment horizontal="right" vertical="center"/>
    </xf>
    <xf numFmtId="3" fontId="21" fillId="3" borderId="6" xfId="0" applyNumberFormat="1" applyFont="1" applyFill="1" applyBorder="1"/>
    <xf numFmtId="0" fontId="14" fillId="7" borderId="22" xfId="0" applyFont="1" applyFill="1" applyBorder="1" applyAlignment="1">
      <alignment horizontal="center" vertical="center" wrapText="1"/>
    </xf>
    <xf numFmtId="3" fontId="16" fillId="10" borderId="2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 indent="8"/>
    </xf>
    <xf numFmtId="0" fontId="11" fillId="0" borderId="0" xfId="0" applyFont="1" applyAlignment="1">
      <alignment horizontal="left" vertical="center" indent="8"/>
    </xf>
    <xf numFmtId="0" fontId="24" fillId="0" borderId="0" xfId="0" applyFont="1" applyAlignment="1">
      <alignment horizontal="left" vertical="center" indent="8"/>
    </xf>
    <xf numFmtId="0" fontId="23" fillId="0" borderId="0" xfId="0" applyFont="1" applyAlignment="1">
      <alignment vertical="center"/>
    </xf>
    <xf numFmtId="0" fontId="26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8"/>
    </xf>
    <xf numFmtId="0" fontId="1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7" borderId="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left" vertical="center"/>
    </xf>
    <xf numFmtId="0" fontId="12" fillId="10" borderId="30" xfId="0" applyFont="1" applyFill="1" applyBorder="1" applyAlignment="1">
      <alignment horizontal="left" vertical="center"/>
    </xf>
    <xf numFmtId="164" fontId="12" fillId="9" borderId="6" xfId="0" applyNumberFormat="1" applyFont="1" applyFill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0" fontId="14" fillId="7" borderId="32" xfId="0" applyFont="1" applyFill="1" applyBorder="1" applyAlignment="1">
      <alignment horizontal="center" vertical="center" wrapText="1"/>
    </xf>
    <xf numFmtId="3" fontId="16" fillId="9" borderId="2" xfId="0" applyNumberFormat="1" applyFont="1" applyFill="1" applyBorder="1" applyAlignment="1">
      <alignment horizontal="right" vertical="center"/>
    </xf>
    <xf numFmtId="164" fontId="12" fillId="9" borderId="2" xfId="0" applyNumberFormat="1" applyFont="1" applyFill="1" applyBorder="1" applyAlignment="1">
      <alignment horizontal="right" vertical="center"/>
    </xf>
    <xf numFmtId="164" fontId="12" fillId="0" borderId="33" xfId="0" applyNumberFormat="1" applyFont="1" applyBorder="1" applyAlignment="1">
      <alignment horizontal="right" vertical="center"/>
    </xf>
    <xf numFmtId="164" fontId="17" fillId="8" borderId="34" xfId="0" applyNumberFormat="1" applyFont="1" applyFill="1" applyBorder="1" applyAlignment="1">
      <alignment horizontal="right" vertical="center"/>
    </xf>
    <xf numFmtId="3" fontId="17" fillId="9" borderId="23" xfId="0" applyNumberFormat="1" applyFont="1" applyFill="1" applyBorder="1" applyAlignment="1">
      <alignment horizontal="right" vertical="center"/>
    </xf>
    <xf numFmtId="164" fontId="17" fillId="9" borderId="23" xfId="0" applyNumberFormat="1" applyFont="1" applyFill="1" applyBorder="1" applyAlignment="1">
      <alignment horizontal="right" vertical="center"/>
    </xf>
    <xf numFmtId="3" fontId="16" fillId="8" borderId="6" xfId="0" applyNumberFormat="1" applyFont="1" applyFill="1" applyBorder="1" applyAlignment="1">
      <alignment horizontal="right" vertical="center"/>
    </xf>
    <xf numFmtId="3" fontId="16" fillId="9" borderId="35" xfId="0" applyNumberFormat="1" applyFont="1" applyFill="1" applyBorder="1" applyAlignment="1">
      <alignment horizontal="right" vertical="center"/>
    </xf>
    <xf numFmtId="164" fontId="12" fillId="9" borderId="35" xfId="0" applyNumberFormat="1" applyFont="1" applyFill="1" applyBorder="1" applyAlignment="1">
      <alignment horizontal="right" vertical="center"/>
    </xf>
    <xf numFmtId="3" fontId="16" fillId="8" borderId="35" xfId="0" applyNumberFormat="1" applyFont="1" applyFill="1" applyBorder="1" applyAlignment="1">
      <alignment horizontal="right" vertical="center"/>
    </xf>
    <xf numFmtId="164" fontId="12" fillId="8" borderId="36" xfId="0" applyNumberFormat="1" applyFont="1" applyFill="1" applyBorder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21" fillId="3" borderId="6" xfId="0" applyFont="1" applyFill="1" applyBorder="1" applyAlignment="1">
      <alignment horizontal="left"/>
    </xf>
    <xf numFmtId="166" fontId="16" fillId="8" borderId="38" xfId="0" applyNumberFormat="1" applyFont="1" applyFill="1" applyBorder="1" applyAlignment="1">
      <alignment horizontal="right" vertical="center"/>
    </xf>
    <xf numFmtId="166" fontId="16" fillId="8" borderId="39" xfId="0" applyNumberFormat="1" applyFont="1" applyFill="1" applyBorder="1" applyAlignment="1">
      <alignment horizontal="right" vertical="center"/>
    </xf>
    <xf numFmtId="166" fontId="16" fillId="8" borderId="40" xfId="0" applyNumberFormat="1" applyFont="1" applyFill="1" applyBorder="1" applyAlignment="1">
      <alignment horizontal="right" vertical="center"/>
    </xf>
    <xf numFmtId="3" fontId="12" fillId="9" borderId="41" xfId="0" applyNumberFormat="1" applyFont="1" applyFill="1" applyBorder="1" applyAlignment="1">
      <alignment horizontal="right" vertical="center"/>
    </xf>
    <xf numFmtId="3" fontId="16" fillId="9" borderId="5" xfId="0" applyNumberFormat="1" applyFont="1" applyFill="1" applyBorder="1" applyAlignment="1">
      <alignment horizontal="right" vertical="center"/>
    </xf>
    <xf numFmtId="3" fontId="16" fillId="9" borderId="37" xfId="0" applyNumberFormat="1" applyFont="1" applyFill="1" applyBorder="1" applyAlignment="1">
      <alignment horizontal="right" vertical="center"/>
    </xf>
    <xf numFmtId="3" fontId="16" fillId="0" borderId="24" xfId="0" applyNumberFormat="1" applyFont="1" applyBorder="1" applyAlignment="1">
      <alignment horizontal="right" vertical="center"/>
    </xf>
    <xf numFmtId="3" fontId="16" fillId="9" borderId="43" xfId="0" applyNumberFormat="1" applyFont="1" applyFill="1" applyBorder="1" applyAlignment="1">
      <alignment horizontal="right" vertical="center"/>
    </xf>
    <xf numFmtId="0" fontId="12" fillId="8" borderId="44" xfId="0" applyFont="1" applyFill="1" applyBorder="1" applyAlignment="1">
      <alignment horizontal="left" vertical="center"/>
    </xf>
    <xf numFmtId="0" fontId="12" fillId="8" borderId="45" xfId="0" applyFont="1" applyFill="1" applyBorder="1" applyAlignment="1">
      <alignment horizontal="left" vertical="center"/>
    </xf>
    <xf numFmtId="0" fontId="12" fillId="8" borderId="46" xfId="0" applyFont="1" applyFill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1" fillId="8" borderId="48" xfId="0" applyFont="1" applyFill="1" applyBorder="1" applyAlignment="1">
      <alignment horizontal="left" vertical="center"/>
    </xf>
    <xf numFmtId="0" fontId="11" fillId="8" borderId="49" xfId="0" applyFont="1" applyFill="1" applyBorder="1" applyAlignment="1">
      <alignment horizontal="left" vertical="center"/>
    </xf>
    <xf numFmtId="0" fontId="4" fillId="10" borderId="1" xfId="0" applyFont="1" applyFill="1" applyBorder="1"/>
    <xf numFmtId="3" fontId="4" fillId="10" borderId="3" xfId="0" applyNumberFormat="1" applyFont="1" applyFill="1" applyBorder="1"/>
    <xf numFmtId="0" fontId="11" fillId="3" borderId="12" xfId="0" applyFont="1" applyFill="1" applyBorder="1" applyAlignment="1">
      <alignment horizontal="left" vertical="center"/>
    </xf>
    <xf numFmtId="3" fontId="17" fillId="9" borderId="6" xfId="0" applyNumberFormat="1" applyFont="1" applyFill="1" applyBorder="1" applyAlignment="1">
      <alignment horizontal="right" vertical="center"/>
    </xf>
    <xf numFmtId="3" fontId="17" fillId="3" borderId="6" xfId="0" applyNumberFormat="1" applyFont="1" applyFill="1" applyBorder="1" applyAlignment="1">
      <alignment horizontal="right" vertical="center"/>
    </xf>
    <xf numFmtId="3" fontId="16" fillId="3" borderId="6" xfId="0" applyNumberFormat="1" applyFont="1" applyFill="1" applyBorder="1" applyAlignment="1">
      <alignment horizontal="right" vertical="center"/>
    </xf>
    <xf numFmtId="3" fontId="28" fillId="3" borderId="6" xfId="0" applyNumberFormat="1" applyFont="1" applyFill="1" applyBorder="1" applyAlignment="1">
      <alignment horizontal="right" vertical="center"/>
    </xf>
    <xf numFmtId="0" fontId="21" fillId="3" borderId="6" xfId="0" applyFont="1" applyFill="1" applyBorder="1" applyAlignment="1">
      <alignment horizontal="center" vertical="center"/>
    </xf>
    <xf numFmtId="3" fontId="28" fillId="9" borderId="42" xfId="0" applyNumberFormat="1" applyFont="1" applyFill="1" applyBorder="1" applyAlignment="1">
      <alignment horizontal="right" vertical="center"/>
    </xf>
    <xf numFmtId="3" fontId="28" fillId="8" borderId="23" xfId="0" applyNumberFormat="1" applyFont="1" applyFill="1" applyBorder="1" applyAlignment="1">
      <alignment horizontal="right" vertical="center"/>
    </xf>
    <xf numFmtId="49" fontId="21" fillId="3" borderId="6" xfId="0" applyNumberFormat="1" applyFont="1" applyFill="1" applyBorder="1" applyAlignment="1">
      <alignment horizontal="left"/>
    </xf>
    <xf numFmtId="0" fontId="5" fillId="11" borderId="10" xfId="0" applyFont="1" applyFill="1" applyBorder="1"/>
    <xf numFmtId="3" fontId="4" fillId="11" borderId="2" xfId="0" applyNumberFormat="1" applyFont="1" applyFill="1" applyBorder="1"/>
    <xf numFmtId="3" fontId="4" fillId="11" borderId="11" xfId="0" applyNumberFormat="1" applyFont="1" applyFill="1" applyBorder="1"/>
    <xf numFmtId="165" fontId="21" fillId="3" borderId="6" xfId="0" applyNumberFormat="1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left" vertical="center"/>
    </xf>
    <xf numFmtId="3" fontId="16" fillId="10" borderId="51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3" fontId="17" fillId="3" borderId="52" xfId="0" applyNumberFormat="1" applyFont="1" applyFill="1" applyBorder="1" applyAlignment="1">
      <alignment horizontal="right" vertical="center"/>
    </xf>
    <xf numFmtId="3" fontId="16" fillId="3" borderId="52" xfId="0" applyNumberFormat="1" applyFont="1" applyFill="1" applyBorder="1" applyAlignment="1">
      <alignment horizontal="right" vertical="center"/>
    </xf>
    <xf numFmtId="3" fontId="16" fillId="10" borderId="53" xfId="0" applyNumberFormat="1" applyFont="1" applyFill="1" applyBorder="1" applyAlignment="1">
      <alignment horizontal="right" vertical="center"/>
    </xf>
    <xf numFmtId="3" fontId="16" fillId="10" borderId="54" xfId="0" applyNumberFormat="1" applyFont="1" applyFill="1" applyBorder="1" applyAlignment="1">
      <alignment horizontal="right" vertical="center"/>
    </xf>
    <xf numFmtId="165" fontId="21" fillId="12" borderId="6" xfId="0" applyNumberFormat="1" applyFont="1" applyFill="1" applyBorder="1" applyAlignment="1">
      <alignment horizontal="center" vertical="center"/>
    </xf>
    <xf numFmtId="0" fontId="5" fillId="11" borderId="1" xfId="0" applyFont="1" applyFill="1" applyBorder="1"/>
    <xf numFmtId="3" fontId="5" fillId="11" borderId="3" xfId="0" applyNumberFormat="1" applyFont="1" applyFill="1" applyBorder="1"/>
    <xf numFmtId="0" fontId="4" fillId="10" borderId="55" xfId="0" applyFont="1" applyFill="1" applyBorder="1"/>
    <xf numFmtId="3" fontId="4" fillId="10" borderId="56" xfId="0" applyNumberFormat="1" applyFont="1" applyFill="1" applyBorder="1"/>
    <xf numFmtId="0" fontId="29" fillId="4" borderId="6" xfId="2" applyFont="1" applyFill="1" applyBorder="1" applyAlignment="1">
      <alignment horizontal="center" vertical="center"/>
    </xf>
    <xf numFmtId="0" fontId="4" fillId="0" borderId="55" xfId="0" applyFont="1" applyBorder="1"/>
    <xf numFmtId="3" fontId="4" fillId="0" borderId="56" xfId="0" applyNumberFormat="1" applyFont="1" applyBorder="1"/>
    <xf numFmtId="0" fontId="29" fillId="4" borderId="6" xfId="2" applyFont="1" applyFill="1" applyBorder="1" applyAlignment="1">
      <alignment horizontal="center" vertical="center" wrapText="1"/>
    </xf>
    <xf numFmtId="0" fontId="4" fillId="0" borderId="57" xfId="0" applyFont="1" applyBorder="1"/>
    <xf numFmtId="3" fontId="4" fillId="0" borderId="58" xfId="0" applyNumberFormat="1" applyFont="1" applyBorder="1"/>
    <xf numFmtId="0" fontId="5" fillId="11" borderId="6" xfId="0" applyFont="1" applyFill="1" applyBorder="1"/>
    <xf numFmtId="3" fontId="5" fillId="11" borderId="6" xfId="0" applyNumberFormat="1" applyFont="1" applyFill="1" applyBorder="1"/>
    <xf numFmtId="0" fontId="5" fillId="3" borderId="6" xfId="0" applyFont="1" applyFill="1" applyBorder="1"/>
    <xf numFmtId="3" fontId="5" fillId="3" borderId="6" xfId="0" applyNumberFormat="1" applyFont="1" applyFill="1" applyBorder="1"/>
    <xf numFmtId="0" fontId="5" fillId="5" borderId="6" xfId="0" applyFont="1" applyFill="1" applyBorder="1"/>
    <xf numFmtId="3" fontId="5" fillId="5" borderId="6" xfId="0" applyNumberFormat="1" applyFont="1" applyFill="1" applyBorder="1"/>
    <xf numFmtId="0" fontId="29" fillId="4" borderId="59" xfId="2" applyFont="1" applyFill="1" applyBorder="1" applyAlignment="1">
      <alignment horizontal="center" vertical="center"/>
    </xf>
    <xf numFmtId="0" fontId="29" fillId="4" borderId="60" xfId="2" applyFont="1" applyFill="1" applyBorder="1" applyAlignment="1">
      <alignment horizontal="center" vertical="center"/>
    </xf>
    <xf numFmtId="0" fontId="29" fillId="4" borderId="17" xfId="2" applyFont="1" applyFill="1" applyBorder="1" applyAlignment="1">
      <alignment horizontal="center" vertical="center" wrapText="1"/>
    </xf>
    <xf numFmtId="0" fontId="4" fillId="12" borderId="6" xfId="0" applyFont="1" applyFill="1" applyBorder="1"/>
    <xf numFmtId="3" fontId="4" fillId="12" borderId="6" xfId="0" applyNumberFormat="1" applyFont="1" applyFill="1" applyBorder="1"/>
    <xf numFmtId="0" fontId="4" fillId="3" borderId="6" xfId="0" applyFont="1" applyFill="1" applyBorder="1"/>
    <xf numFmtId="3" fontId="4" fillId="3" borderId="6" xfId="0" applyNumberFormat="1" applyFont="1" applyFill="1" applyBorder="1"/>
    <xf numFmtId="0" fontId="4" fillId="11" borderId="6" xfId="0" applyFont="1" applyFill="1" applyBorder="1"/>
    <xf numFmtId="164" fontId="4" fillId="11" borderId="6" xfId="0" applyNumberFormat="1" applyFont="1" applyFill="1" applyBorder="1"/>
    <xf numFmtId="166" fontId="4" fillId="3" borderId="6" xfId="0" applyNumberFormat="1" applyFont="1" applyFill="1" applyBorder="1"/>
    <xf numFmtId="3" fontId="22" fillId="12" borderId="6" xfId="0" applyNumberFormat="1" applyFont="1" applyFill="1" applyBorder="1"/>
    <xf numFmtId="3" fontId="22" fillId="5" borderId="6" xfId="0" applyNumberFormat="1" applyFont="1" applyFill="1" applyBorder="1"/>
    <xf numFmtId="0" fontId="31" fillId="3" borderId="6" xfId="3" applyFont="1" applyFill="1" applyBorder="1" applyAlignment="1">
      <alignment horizontal="left"/>
    </xf>
    <xf numFmtId="0" fontId="9" fillId="13" borderId="6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8" fillId="0" borderId="19" xfId="0" applyFont="1" applyBorder="1" applyAlignment="1">
      <alignment horizontal="justify" vertical="center"/>
    </xf>
    <xf numFmtId="0" fontId="0" fillId="0" borderId="19" xfId="0" applyBorder="1" applyAlignment="1"/>
    <xf numFmtId="0" fontId="19" fillId="0" borderId="20" xfId="0" applyFont="1" applyBorder="1" applyAlignment="1">
      <alignment horizontal="right" vertical="center"/>
    </xf>
    <xf numFmtId="0" fontId="22" fillId="12" borderId="6" xfId="0" applyFont="1" applyFill="1" applyBorder="1" applyAlignment="1">
      <alignment horizontal="left" vertical="center"/>
    </xf>
    <xf numFmtId="0" fontId="22" fillId="5" borderId="6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4" fillId="7" borderId="12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right" vertical="center"/>
    </xf>
    <xf numFmtId="0" fontId="0" fillId="0" borderId="20" xfId="0" applyBorder="1" applyAlignment="1">
      <alignment horizontal="right"/>
    </xf>
    <xf numFmtId="3" fontId="16" fillId="0" borderId="25" xfId="0" applyNumberFormat="1" applyFont="1" applyBorder="1" applyAlignment="1">
      <alignment horizontal="right" vertical="center"/>
    </xf>
  </cellXfs>
  <cellStyles count="4">
    <cellStyle name="Hiperveza" xfId="3" builtinId="8"/>
    <cellStyle name="Normalno" xfId="0" builtinId="0"/>
    <cellStyle name="Normalno 2" xfId="2"/>
    <cellStyle name="Normalno 2 2" xfId="1"/>
  </cellStyles>
  <dxfs count="0"/>
  <tableStyles count="0" defaultTableStyle="TableStyleMedium2" defaultPivotStyle="PivotStyleLight16"/>
  <colors>
    <mruColors>
      <color rgb="FFDBE5F1"/>
      <color rgb="FFDBDBF1"/>
      <color rgb="FF4D8AD3"/>
      <color rgb="FF969696"/>
      <color rgb="FFDCDCDC"/>
      <color rgb="FFFFFFCC"/>
      <color rgb="FFE9FBBD"/>
      <color rgb="FFE0E0E0"/>
      <color rgb="FF3DA1DF"/>
      <color rgb="FF4492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40"/>
      <c:rAngAx val="1"/>
    </c:view3D>
    <c:floor>
      <c:thickness val="0"/>
    </c:floor>
    <c:sideWall>
      <c:thickness val="0"/>
      <c:spPr>
        <a:ln>
          <a:solidFill>
            <a:schemeClr val="bg1">
              <a:lumMod val="85000"/>
            </a:schemeClr>
          </a:solidFill>
        </a:ln>
      </c:spPr>
    </c:sideWall>
    <c:backWall>
      <c:thickness val="0"/>
    </c:backWall>
    <c:plotArea>
      <c:layout>
        <c:manualLayout>
          <c:layoutTarget val="inner"/>
          <c:xMode val="edge"/>
          <c:yMode val="edge"/>
          <c:x val="6.9662893700787404E-2"/>
          <c:y val="5.0925925925925923E-2"/>
          <c:w val="0.93033710629921262"/>
          <c:h val="0.86634998857911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Grafikoni!$B$2</c:f>
              <c:strCache>
                <c:ptCount val="1"/>
                <c:pt idx="0">
                  <c:v>Produktivnost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30527C"/>
              </a:solidFill>
            </c:spPr>
          </c:dPt>
          <c:dPt>
            <c:idx val="2"/>
            <c:invertIfNegative val="0"/>
            <c:bubble3D val="0"/>
            <c:spPr>
              <a:solidFill>
                <a:srgbClr val="3D6AA1"/>
              </a:solidFill>
            </c:spPr>
          </c:dPt>
          <c:dPt>
            <c:idx val="3"/>
            <c:invertIfNegative val="0"/>
            <c:bubble3D val="0"/>
            <c:spPr>
              <a:solidFill>
                <a:srgbClr val="0F61BB"/>
              </a:solidFill>
            </c:spPr>
          </c:dPt>
          <c:dPt>
            <c:idx val="4"/>
            <c:invertIfNegative val="0"/>
            <c:bubble3D val="0"/>
            <c:spPr>
              <a:solidFill>
                <a:srgbClr val="4F84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3DA1DF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Grafikoni!$A$3:$A$12</c:f>
              <c:strCache>
                <c:ptCount val="10"/>
                <c:pt idx="0">
                  <c:v>Šodolovci</c:v>
                </c:pt>
                <c:pt idx="1">
                  <c:v>Čepin</c:v>
                </c:pt>
                <c:pt idx="2">
                  <c:v>Belišće</c:v>
                </c:pt>
                <c:pt idx="3">
                  <c:v>Punitovci</c:v>
                </c:pt>
                <c:pt idx="4">
                  <c:v>Darda</c:v>
                </c:pt>
                <c:pt idx="5">
                  <c:v>Koška</c:v>
                </c:pt>
                <c:pt idx="6">
                  <c:v>Tordinci</c:v>
                </c:pt>
                <c:pt idx="7">
                  <c:v>Osijek</c:v>
                </c:pt>
                <c:pt idx="8">
                  <c:v>Kneževi Vinogradi</c:v>
                </c:pt>
                <c:pt idx="9">
                  <c:v>Vuka</c:v>
                </c:pt>
              </c:strCache>
            </c:strRef>
          </c:cat>
          <c:val>
            <c:numRef>
              <c:f>Grafikoni!$B$3:$B$12</c:f>
              <c:numCache>
                <c:formatCode>#,##0</c:formatCode>
                <c:ptCount val="10"/>
                <c:pt idx="0">
                  <c:v>1461.4923076923078</c:v>
                </c:pt>
                <c:pt idx="1">
                  <c:v>1196.3057931937174</c:v>
                </c:pt>
                <c:pt idx="2">
                  <c:v>982.46561590361443</c:v>
                </c:pt>
                <c:pt idx="3">
                  <c:v>933.62710526315789</c:v>
                </c:pt>
                <c:pt idx="4">
                  <c:v>924.42970920991115</c:v>
                </c:pt>
                <c:pt idx="5">
                  <c:v>895.69739072847688</c:v>
                </c:pt>
                <c:pt idx="6">
                  <c:v>724.20829203539824</c:v>
                </c:pt>
                <c:pt idx="7">
                  <c:v>690.64234327949634</c:v>
                </c:pt>
                <c:pt idx="8">
                  <c:v>620.43519565217389</c:v>
                </c:pt>
                <c:pt idx="9">
                  <c:v>601.57969491525421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82680576"/>
        <c:axId val="158037632"/>
        <c:axId val="0"/>
      </c:bar3DChart>
      <c:catAx>
        <c:axId val="182680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anchor="ctr" anchorCtr="0"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8037632"/>
        <c:crosses val="autoZero"/>
        <c:auto val="1"/>
        <c:lblAlgn val="ctr"/>
        <c:lblOffset val="100"/>
        <c:noMultiLvlLbl val="0"/>
      </c:catAx>
      <c:valAx>
        <c:axId val="158037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826805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uk. prihoda UA Osijek u uk. prihodima Osječko-baranjske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466113012740873"/>
          <c:y val="4.2117930204572801E-2"/>
        </c:manualLayout>
      </c:layout>
      <c:overlay val="0"/>
    </c:title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92666261821028E-2"/>
          <c:y val="0.12243062715190173"/>
          <c:w val="0.93651336049489042"/>
          <c:h val="0.74072680234624022"/>
        </c:manualLayout>
      </c:layout>
      <c:pie3DChart>
        <c:varyColors val="1"/>
        <c:ser>
          <c:idx val="1"/>
          <c:order val="0"/>
          <c:tx>
            <c:strRef>
              <c:f>Grafikoni!$B$35:$B$36</c:f>
              <c:strCache>
                <c:ptCount val="1"/>
                <c:pt idx="0">
                  <c:v>76,3 23,7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effectLst/>
          </c:spPr>
          <c:dPt>
            <c:idx val="0"/>
            <c:bubble3D val="0"/>
            <c:explosion val="12"/>
          </c:dPt>
          <c:dPt>
            <c:idx val="1"/>
            <c:bubble3D val="0"/>
            <c:spPr>
              <a:solidFill>
                <a:srgbClr val="376092"/>
              </a:solidFill>
              <a:effectLst/>
            </c:spPr>
          </c:dPt>
          <c:dLbls>
            <c:dLbl>
              <c:idx val="0"/>
              <c:layout>
                <c:manualLayout>
                  <c:x val="0.14459150217061614"/>
                  <c:y val="-0.27262348941604042"/>
                </c:manualLayout>
              </c:layout>
              <c:tx>
                <c:rich>
                  <a:bodyPr/>
                  <a:lstStyle/>
                  <a:p>
                    <a:r>
                      <a:rPr lang="en-US" sz="900" b="1">
                        <a:latin typeface="Arial" pitchFamily="34" charset="0"/>
                        <a:cs typeface="Arial" pitchFamily="34" charset="0"/>
                      </a:rPr>
                      <a:t>76,3%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26714165287583"/>
                  <c:y val="9.6954713162848483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2</a:t>
                    </a:r>
                    <a:r>
                      <a:rPr lang="hr-HR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3,7</a:t>
                    </a:r>
                    <a:r>
                      <a:rPr lang="en-US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Grafikoni!$A$35:$A$36</c:f>
              <c:strCache>
                <c:ptCount val="2"/>
                <c:pt idx="0">
                  <c:v>UA Osijek</c:v>
                </c:pt>
                <c:pt idx="1">
                  <c:v>OBŽ (ostali gradovi i općine)</c:v>
                </c:pt>
              </c:strCache>
            </c:strRef>
          </c:cat>
          <c:val>
            <c:numRef>
              <c:f>Grafikoni!$B$35:$B$36</c:f>
              <c:numCache>
                <c:formatCode>#,##0.0</c:formatCode>
                <c:ptCount val="2"/>
                <c:pt idx="0" formatCode="0.0">
                  <c:v>76.279773286455921</c:v>
                </c:pt>
                <c:pt idx="1">
                  <c:v>23.720226713544079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 rtl="0">
            <a:defRPr sz="9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Udio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neto dobiti UA Osijek u neto dobiti Osječko-baranjske županije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887309156777939"/>
          <c:y val="4.1966426858513192E-2"/>
        </c:manualLayout>
      </c:layout>
      <c:overlay val="0"/>
    </c:title>
    <c:autoTitleDeleted val="0"/>
    <c:view3D>
      <c:rotX val="30"/>
      <c:rotY val="13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712761889985427"/>
          <c:w val="1"/>
          <c:h val="0.88565466946389482"/>
        </c:manualLayout>
      </c:layout>
      <c:pie3DChart>
        <c:varyColors val="1"/>
        <c:ser>
          <c:idx val="1"/>
          <c:order val="0"/>
          <c:tx>
            <c:strRef>
              <c:f>Grafikoni!$C$35:$C$36</c:f>
              <c:strCache>
                <c:ptCount val="1"/>
                <c:pt idx="0">
                  <c:v>99,0 1,0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Pt>
            <c:idx val="1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25815051227107988"/>
                  <c:y val="6.4893804265623758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hr-HR"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99,0%</a:t>
                    </a:r>
                    <a:endParaRPr lang="en-US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452882825551132E-2"/>
                  <c:y val="-6.240800592630407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Grafikoni!$A$35:$A$36</c:f>
              <c:strCache>
                <c:ptCount val="2"/>
                <c:pt idx="0">
                  <c:v>UA Osijek</c:v>
                </c:pt>
                <c:pt idx="1">
                  <c:v>OBŽ (ostali gradovi i općine)</c:v>
                </c:pt>
              </c:strCache>
            </c:strRef>
          </c:cat>
          <c:val>
            <c:numRef>
              <c:f>Grafikoni!$C$35:$C$36</c:f>
              <c:numCache>
                <c:formatCode>#,##0.0</c:formatCode>
                <c:ptCount val="2"/>
                <c:pt idx="0" formatCode="0.0">
                  <c:v>98.966131485076176</c:v>
                </c:pt>
                <c:pt idx="1">
                  <c:v>1.0338685149238245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sq">
      <a:solidFill>
        <a:schemeClr val="accent1">
          <a:lumMod val="75000"/>
          <a:alpha val="97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0715813391642E-2"/>
          <c:y val="2.8136847477398658E-2"/>
          <c:w val="0.88766108387853526"/>
          <c:h val="0.8287236446437572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Grafikoni!$B$18</c:f>
              <c:strCache>
                <c:ptCount val="1"/>
                <c:pt idx="0">
                  <c:v>Prosječna mjesečna neto plaća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4D8AD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Grafikoni!$A$19:$A$26</c:f>
              <c:strCache>
                <c:ptCount val="8"/>
                <c:pt idx="0">
                  <c:v>Punitovci</c:v>
                </c:pt>
                <c:pt idx="1">
                  <c:v>Kneževi Vinogradi</c:v>
                </c:pt>
                <c:pt idx="2">
                  <c:v>Petrijevci</c:v>
                </c:pt>
                <c:pt idx="3">
                  <c:v>Belišće</c:v>
                </c:pt>
                <c:pt idx="4">
                  <c:v>Darda</c:v>
                </c:pt>
                <c:pt idx="5">
                  <c:v>UA Osijek</c:v>
                </c:pt>
                <c:pt idx="6">
                  <c:v>OBŽ</c:v>
                </c:pt>
                <c:pt idx="7">
                  <c:v>RH</c:v>
                </c:pt>
              </c:strCache>
            </c:strRef>
          </c:cat>
          <c:val>
            <c:numRef>
              <c:f>Grafikoni!$B$19:$B$26</c:f>
              <c:numCache>
                <c:formatCode>#,##0</c:formatCode>
                <c:ptCount val="8"/>
                <c:pt idx="0">
                  <c:v>5055.270467836257</c:v>
                </c:pt>
                <c:pt idx="1">
                  <c:v>5140.1277173913049</c:v>
                </c:pt>
                <c:pt idx="2">
                  <c:v>5242.2220790378005</c:v>
                </c:pt>
                <c:pt idx="3">
                  <c:v>5278.0452208835341</c:v>
                </c:pt>
                <c:pt idx="4">
                  <c:v>5577.510947483247</c:v>
                </c:pt>
                <c:pt idx="5">
                  <c:v>4890.751199969246</c:v>
                </c:pt>
                <c:pt idx="6">
                  <c:v>4756.4364847812631</c:v>
                </c:pt>
                <c:pt idx="7">
                  <c:v>5584.32635400243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087616"/>
        <c:axId val="183490752"/>
        <c:axId val="0"/>
      </c:bar3DChart>
      <c:catAx>
        <c:axId val="18308761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3490752"/>
        <c:crosses val="autoZero"/>
        <c:auto val="1"/>
        <c:lblAlgn val="ctr"/>
        <c:lblOffset val="100"/>
        <c:noMultiLvlLbl val="0"/>
      </c:catAx>
      <c:valAx>
        <c:axId val="183490752"/>
        <c:scaling>
          <c:orientation val="minMax"/>
          <c:min val="4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3087616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76200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1184915" cy="28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28575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575"/>
          <a:ext cx="1184915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1184915" cy="28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85725</xdr:rowOff>
    </xdr:from>
    <xdr:ext cx="1184915" cy="288000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184915" cy="288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109537</xdr:rowOff>
    </xdr:from>
    <xdr:to>
      <xdr:col>16</xdr:col>
      <xdr:colOff>466725</xdr:colOff>
      <xdr:row>13</xdr:row>
      <xdr:rowOff>171450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240030</xdr:colOff>
      <xdr:row>28</xdr:row>
      <xdr:rowOff>127635</xdr:rowOff>
    </xdr:from>
    <xdr:to>
      <xdr:col>16</xdr:col>
      <xdr:colOff>266700</xdr:colOff>
      <xdr:row>42</xdr:row>
      <xdr:rowOff>47625</xdr:rowOff>
    </xdr:to>
    <xdr:grpSp>
      <xdr:nvGrpSpPr>
        <xdr:cNvPr id="9" name="Grupa 8"/>
        <xdr:cNvGrpSpPr/>
      </xdr:nvGrpSpPr>
      <xdr:grpSpPr>
        <a:xfrm>
          <a:off x="4021455" y="5499735"/>
          <a:ext cx="7951470" cy="2682240"/>
          <a:chOff x="21686521" y="16253460"/>
          <a:chExt cx="6966585" cy="2148840"/>
        </a:xfrm>
        <a:effectLst>
          <a:glow rad="63500">
            <a:schemeClr val="bg1">
              <a:lumMod val="75000"/>
              <a:alpha val="40000"/>
            </a:schemeClr>
          </a:glow>
        </a:effectLst>
      </xdr:grpSpPr>
      <xdr:graphicFrame macro="">
        <xdr:nvGraphicFramePr>
          <xdr:cNvPr id="10" name="Grafikon 9" title="Udio UKUPNIH prihoda UAS u ukupnim prihodima SDŽ"/>
          <xdr:cNvGraphicFramePr>
            <a:graphicFrameLocks/>
          </xdr:cNvGraphicFramePr>
        </xdr:nvGraphicFramePr>
        <xdr:xfrm>
          <a:off x="21686521" y="16261359"/>
          <a:ext cx="3548318" cy="2140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Grafikon 11" title="Udio UKUPNIH prihoda UAS u ukupnim prihodima SDŽ"/>
          <xdr:cNvGraphicFramePr>
            <a:graphicFrameLocks/>
          </xdr:cNvGraphicFramePr>
        </xdr:nvGraphicFramePr>
        <xdr:xfrm>
          <a:off x="25224858" y="16253460"/>
          <a:ext cx="3428248" cy="21488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3</xdr:col>
      <xdr:colOff>47624</xdr:colOff>
      <xdr:row>15</xdr:row>
      <xdr:rowOff>42862</xdr:rowOff>
    </xdr:from>
    <xdr:to>
      <xdr:col>16</xdr:col>
      <xdr:colOff>198120</xdr:colOff>
      <xdr:row>27</xdr:row>
      <xdr:rowOff>152400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76074314396/bf4f108c87607ddae8e18701cd63d18f058e72d82f7179560ff3d29b429312dabb46781810c9081809b8f319f3162b1d37a1b54d98baa562ae82f0fe960fe698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transparentno.hr/pregled/67131617872/0d5331bcd2902a3db4f8b332ab295912999a863dafddaa0b1694ac22dfcfd5499473b52b113b2e82b9feb6e559fd238adb3b8aab1adf700e8b447405fbd06300" TargetMode="External"/><Relationship Id="rId1" Type="http://schemas.openxmlformats.org/officeDocument/2006/relationships/hyperlink" Target="https://www.transparentno.hr/pregled/36864723043/92fb9bf95ffee1fd47f4a243609e5dfe9c59e46e28b0d3fcea71d9bfffd9f4023b05db7188de8295de941c8c8802888f9db770b16c927960991db7bde6e45ac5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tno.hr/pregled/44610694500/afd21808b26a584ca98309cad49fc9d64399b9fe297b1b869ad7e258fdf3495d13a99d3bd24c3642f274d05dc08a22d0e3ea06c7bee898f7fc8930451a72d5bf" TargetMode="External"/><Relationship Id="rId4" Type="http://schemas.openxmlformats.org/officeDocument/2006/relationships/hyperlink" Target="https://www.transparentno.hr/pregled/03834418154/940ebd3b207f8507dcd2f84dfa8f2ebffdc2440a851121fb091e92a7954dc9a018ca3bf63e620de5d0901e3566d9569da732ce922f3095f5c482133a4c010d9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workbookViewId="0">
      <selection activeCell="F14" sqref="F14"/>
    </sheetView>
  </sheetViews>
  <sheetFormatPr defaultRowHeight="15" x14ac:dyDescent="0.25"/>
  <cols>
    <col min="1" max="1" width="53.42578125" customWidth="1"/>
    <col min="2" max="7" width="10.7109375" customWidth="1"/>
  </cols>
  <sheetData>
    <row r="3" spans="1:8" x14ac:dyDescent="0.25">
      <c r="A3" s="37" t="s">
        <v>69</v>
      </c>
    </row>
    <row r="4" spans="1:8" x14ac:dyDescent="0.25">
      <c r="A4" s="133" t="s">
        <v>17</v>
      </c>
      <c r="B4" s="133"/>
      <c r="C4" s="133"/>
      <c r="D4" s="133"/>
      <c r="E4" s="133"/>
      <c r="F4" s="133"/>
      <c r="G4" s="133"/>
    </row>
    <row r="5" spans="1:8" x14ac:dyDescent="0.25">
      <c r="A5" s="126" t="s">
        <v>19</v>
      </c>
      <c r="B5" s="128" t="s">
        <v>42</v>
      </c>
      <c r="C5" s="128"/>
      <c r="D5" s="128"/>
      <c r="E5" s="128" t="s">
        <v>43</v>
      </c>
      <c r="F5" s="129"/>
      <c r="G5" s="130"/>
      <c r="H5" s="5"/>
    </row>
    <row r="6" spans="1:8" x14ac:dyDescent="0.25">
      <c r="A6" s="127"/>
      <c r="B6" s="28" t="s">
        <v>21</v>
      </c>
      <c r="C6" s="28" t="s">
        <v>33</v>
      </c>
      <c r="D6" s="28" t="s">
        <v>6</v>
      </c>
      <c r="E6" s="28">
        <v>2017</v>
      </c>
      <c r="F6" s="28" t="s">
        <v>33</v>
      </c>
      <c r="G6" s="44" t="s">
        <v>6</v>
      </c>
      <c r="H6" s="5"/>
    </row>
    <row r="7" spans="1:8" ht="14.45" x14ac:dyDescent="0.3">
      <c r="A7" s="67" t="s">
        <v>1</v>
      </c>
      <c r="B7" s="62">
        <v>3818</v>
      </c>
      <c r="C7" s="45">
        <v>4190</v>
      </c>
      <c r="D7" s="46">
        <f>C7/B7*100</f>
        <v>109.74332111052907</v>
      </c>
      <c r="E7" s="51">
        <v>5103</v>
      </c>
      <c r="F7" s="51">
        <v>5551</v>
      </c>
      <c r="G7" s="59">
        <f>F7/E7*100</f>
        <v>108.77914951989025</v>
      </c>
      <c r="H7" s="5"/>
    </row>
    <row r="8" spans="1:8" ht="14.45" x14ac:dyDescent="0.3">
      <c r="A8" s="68" t="s">
        <v>15</v>
      </c>
      <c r="B8" s="63">
        <v>29541</v>
      </c>
      <c r="C8" s="21">
        <v>30348</v>
      </c>
      <c r="D8" s="42">
        <v>102.7</v>
      </c>
      <c r="E8" s="51">
        <v>40145</v>
      </c>
      <c r="F8" s="51">
        <v>41473</v>
      </c>
      <c r="G8" s="60">
        <v>103.3</v>
      </c>
      <c r="H8" s="5"/>
    </row>
    <row r="9" spans="1:8" ht="14.45" x14ac:dyDescent="0.3">
      <c r="A9" s="68" t="s">
        <v>2</v>
      </c>
      <c r="B9" s="63">
        <v>20149959.941</v>
      </c>
      <c r="C9" s="21">
        <v>21790881.414000001</v>
      </c>
      <c r="D9" s="42">
        <v>108.1</v>
      </c>
      <c r="E9" s="51">
        <v>26062518.432</v>
      </c>
      <c r="F9" s="51">
        <v>28567050.576000001</v>
      </c>
      <c r="G9" s="60">
        <v>109.6</v>
      </c>
      <c r="H9" s="5"/>
    </row>
    <row r="10" spans="1:8" ht="14.45" x14ac:dyDescent="0.3">
      <c r="A10" s="69" t="s">
        <v>11</v>
      </c>
      <c r="B10" s="64">
        <v>21502104.910999998</v>
      </c>
      <c r="C10" s="23">
        <v>21140144.748</v>
      </c>
      <c r="D10" s="42">
        <v>98.3</v>
      </c>
      <c r="E10" s="51">
        <v>27560985.651999999</v>
      </c>
      <c r="F10" s="51">
        <v>27278144.681000002</v>
      </c>
      <c r="G10" s="61">
        <v>99</v>
      </c>
      <c r="H10" s="5"/>
    </row>
    <row r="11" spans="1:8" ht="14.45" x14ac:dyDescent="0.3">
      <c r="A11" s="70" t="s">
        <v>22</v>
      </c>
      <c r="B11" s="65">
        <v>921124.75100000005</v>
      </c>
      <c r="C11" s="24">
        <v>1430814.618</v>
      </c>
      <c r="D11" s="43">
        <v>155.30000000000001</v>
      </c>
      <c r="E11" s="145">
        <v>1269857.7409999999</v>
      </c>
      <c r="F11" s="145">
        <v>2220601.9139999999</v>
      </c>
      <c r="G11" s="47">
        <v>174.9</v>
      </c>
      <c r="H11" s="5"/>
    </row>
    <row r="12" spans="1:8" ht="14.45" x14ac:dyDescent="0.3">
      <c r="A12" s="70" t="s">
        <v>23</v>
      </c>
      <c r="B12" s="65">
        <v>2273269.7209999999</v>
      </c>
      <c r="C12" s="24">
        <v>780077.95200000005</v>
      </c>
      <c r="D12" s="43">
        <v>34.299999999999997</v>
      </c>
      <c r="E12" s="24">
        <v>2768324.9610000001</v>
      </c>
      <c r="F12" s="24">
        <v>931696.02</v>
      </c>
      <c r="G12" s="47">
        <v>33.700000000000003</v>
      </c>
      <c r="H12" s="5"/>
    </row>
    <row r="13" spans="1:8" ht="14.45" x14ac:dyDescent="0.3">
      <c r="A13" s="70" t="s">
        <v>3</v>
      </c>
      <c r="B13" s="65">
        <v>805020.277</v>
      </c>
      <c r="C13" s="24">
        <v>1288789.493</v>
      </c>
      <c r="D13" s="43">
        <v>160.1</v>
      </c>
      <c r="E13" s="24">
        <v>1089939.5160000001</v>
      </c>
      <c r="F13" s="24">
        <v>2022762.53</v>
      </c>
      <c r="G13" s="47">
        <v>185.6</v>
      </c>
      <c r="H13" s="5"/>
    </row>
    <row r="14" spans="1:8" ht="14.45" x14ac:dyDescent="0.3">
      <c r="A14" s="70" t="s">
        <v>4</v>
      </c>
      <c r="B14" s="65">
        <v>2248364.7510000002</v>
      </c>
      <c r="C14" s="24">
        <v>789701.94700000004</v>
      </c>
      <c r="D14" s="43">
        <v>35.1</v>
      </c>
      <c r="E14" s="24">
        <v>2743430.9730000002</v>
      </c>
      <c r="F14" s="24">
        <v>941596.94799999997</v>
      </c>
      <c r="G14" s="47">
        <v>34.299999999999997</v>
      </c>
      <c r="H14" s="5"/>
    </row>
    <row r="15" spans="1:8" x14ac:dyDescent="0.25">
      <c r="A15" s="71" t="s">
        <v>24</v>
      </c>
      <c r="B15" s="81">
        <v>-1443344.4739999999</v>
      </c>
      <c r="C15" s="49">
        <v>499087.54599999997</v>
      </c>
      <c r="D15" s="50" t="s">
        <v>67</v>
      </c>
      <c r="E15" s="82">
        <v>-1653491.4569999999</v>
      </c>
      <c r="F15" s="25">
        <v>1081165.5819999999</v>
      </c>
      <c r="G15" s="48" t="s">
        <v>67</v>
      </c>
      <c r="H15" s="5"/>
    </row>
    <row r="16" spans="1:8" ht="14.45" x14ac:dyDescent="0.3">
      <c r="A16" s="70" t="s">
        <v>25</v>
      </c>
      <c r="B16" s="65">
        <v>4580316.4230000004</v>
      </c>
      <c r="C16" s="24">
        <v>4978907.4330000002</v>
      </c>
      <c r="D16" s="43">
        <v>108.7</v>
      </c>
      <c r="E16" s="24">
        <v>5572661.2769999998</v>
      </c>
      <c r="F16" s="24">
        <v>6006766.6699999999</v>
      </c>
      <c r="G16" s="47">
        <v>107.8</v>
      </c>
      <c r="H16" s="5"/>
    </row>
    <row r="17" spans="1:8" ht="14.45" x14ac:dyDescent="0.3">
      <c r="A17" s="70" t="s">
        <v>26</v>
      </c>
      <c r="B17" s="65">
        <v>5572661.2769999998</v>
      </c>
      <c r="C17" s="24">
        <v>6006766.6699999999</v>
      </c>
      <c r="D17" s="43">
        <v>107.8</v>
      </c>
      <c r="E17" s="24">
        <v>3287626.281</v>
      </c>
      <c r="F17" s="24">
        <v>3546175.8530000001</v>
      </c>
      <c r="G17" s="47">
        <v>107.9</v>
      </c>
      <c r="H17" s="5"/>
    </row>
    <row r="18" spans="1:8" ht="14.45" x14ac:dyDescent="0.3">
      <c r="A18" s="70" t="s">
        <v>12</v>
      </c>
      <c r="B18" s="65">
        <v>486832.38500000001</v>
      </c>
      <c r="C18" s="24">
        <v>549055.679</v>
      </c>
      <c r="D18" s="43">
        <v>112.8</v>
      </c>
      <c r="E18" s="24">
        <v>959112.598</v>
      </c>
      <c r="F18" s="24">
        <v>965924.24699999997</v>
      </c>
      <c r="G18" s="47">
        <v>100.7</v>
      </c>
      <c r="H18" s="5"/>
    </row>
    <row r="19" spans="1:8" x14ac:dyDescent="0.25">
      <c r="A19" s="72" t="s">
        <v>49</v>
      </c>
      <c r="B19" s="66">
        <v>4600.3876448551728</v>
      </c>
      <c r="C19" s="52">
        <v>4890.751199969246</v>
      </c>
      <c r="D19" s="53">
        <v>106.31171930562853</v>
      </c>
      <c r="E19" s="54">
        <v>4510.0135425748331</v>
      </c>
      <c r="F19" s="54">
        <v>4756.4364847812631</v>
      </c>
      <c r="G19" s="55">
        <v>105.46390692356422</v>
      </c>
      <c r="H19" s="5"/>
    </row>
    <row r="20" spans="1:8" x14ac:dyDescent="0.25">
      <c r="A20" s="131" t="s">
        <v>32</v>
      </c>
      <c r="B20" s="132"/>
      <c r="C20" s="132"/>
      <c r="D20" s="132"/>
      <c r="E20" s="132"/>
      <c r="F20" s="132"/>
      <c r="G20" s="132"/>
    </row>
    <row r="21" spans="1:8" ht="14.45" x14ac:dyDescent="0.3">
      <c r="B21" s="56"/>
      <c r="D21" s="22"/>
    </row>
  </sheetData>
  <mergeCells count="5">
    <mergeCell ref="A5:A6"/>
    <mergeCell ref="B5:D5"/>
    <mergeCell ref="E5:G5"/>
    <mergeCell ref="A20:G20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19" sqref="A19"/>
    </sheetView>
  </sheetViews>
  <sheetFormatPr defaultRowHeight="15" x14ac:dyDescent="0.25"/>
  <cols>
    <col min="1" max="1" width="41.28515625" customWidth="1"/>
    <col min="2" max="2" width="12.28515625" customWidth="1"/>
    <col min="3" max="3" width="11.28515625" customWidth="1"/>
    <col min="4" max="4" width="11.85546875" customWidth="1"/>
    <col min="5" max="5" width="11.7109375" customWidth="1"/>
    <col min="6" max="6" width="11.85546875" customWidth="1"/>
    <col min="7" max="7" width="12.140625" customWidth="1"/>
    <col min="8" max="8" width="12" customWidth="1"/>
    <col min="9" max="9" width="10" customWidth="1"/>
  </cols>
  <sheetData>
    <row r="1" spans="1:9" ht="14.45" x14ac:dyDescent="0.3">
      <c r="F1" s="134"/>
      <c r="G1" s="135"/>
      <c r="H1" s="135"/>
      <c r="I1" s="135"/>
    </row>
    <row r="2" spans="1:9" ht="14.45" x14ac:dyDescent="0.3">
      <c r="F2" s="19"/>
      <c r="G2" s="20"/>
      <c r="H2" s="20"/>
      <c r="I2" s="20"/>
    </row>
    <row r="3" spans="1:9" x14ac:dyDescent="0.25">
      <c r="A3" s="36" t="s">
        <v>70</v>
      </c>
      <c r="B3" s="31"/>
      <c r="C3" s="35"/>
      <c r="F3" s="19"/>
      <c r="G3" s="20"/>
      <c r="H3" s="20"/>
      <c r="I3" s="20"/>
    </row>
    <row r="4" spans="1:9" x14ac:dyDescent="0.25">
      <c r="A4" s="138" t="s">
        <v>17</v>
      </c>
      <c r="B4" s="138"/>
      <c r="C4" s="138"/>
      <c r="D4" s="138"/>
      <c r="E4" s="138"/>
      <c r="F4" s="138"/>
      <c r="G4" s="138"/>
      <c r="H4" s="138"/>
      <c r="I4" s="138"/>
    </row>
    <row r="5" spans="1:9" ht="22.5" x14ac:dyDescent="0.25">
      <c r="A5" s="6" t="s">
        <v>27</v>
      </c>
      <c r="B5" s="7" t="s">
        <v>1</v>
      </c>
      <c r="C5" s="7" t="s">
        <v>15</v>
      </c>
      <c r="D5" s="7" t="s">
        <v>68</v>
      </c>
      <c r="E5" s="7" t="s">
        <v>2</v>
      </c>
      <c r="F5" s="7" t="s">
        <v>11</v>
      </c>
      <c r="G5" s="7" t="s">
        <v>3</v>
      </c>
      <c r="H5" s="7" t="s">
        <v>4</v>
      </c>
      <c r="I5" s="8" t="s">
        <v>10</v>
      </c>
    </row>
    <row r="6" spans="1:9" x14ac:dyDescent="0.25">
      <c r="A6" s="84" t="s">
        <v>43</v>
      </c>
      <c r="B6" s="85">
        <v>5551</v>
      </c>
      <c r="C6" s="85">
        <v>41473</v>
      </c>
      <c r="D6" s="85">
        <v>4756</v>
      </c>
      <c r="E6" s="85">
        <v>28567051</v>
      </c>
      <c r="F6" s="85">
        <v>27278145</v>
      </c>
      <c r="G6" s="85">
        <v>2022763</v>
      </c>
      <c r="H6" s="85">
        <v>941597</v>
      </c>
      <c r="I6" s="86">
        <v>1081166</v>
      </c>
    </row>
    <row r="7" spans="1:9" x14ac:dyDescent="0.25">
      <c r="A7" s="9" t="s">
        <v>74</v>
      </c>
      <c r="B7" s="4">
        <v>4169</v>
      </c>
      <c r="C7" s="4">
        <v>30235</v>
      </c>
      <c r="D7" s="4">
        <v>4893</v>
      </c>
      <c r="E7" s="4">
        <v>21709046</v>
      </c>
      <c r="F7" s="4">
        <v>21063855</v>
      </c>
      <c r="G7" s="4">
        <v>1283043</v>
      </c>
      <c r="H7" s="4">
        <v>789115</v>
      </c>
      <c r="I7" s="10">
        <v>493928</v>
      </c>
    </row>
    <row r="8" spans="1:9" ht="14.45" x14ac:dyDescent="0.3">
      <c r="A8" s="11" t="s">
        <v>44</v>
      </c>
      <c r="B8" s="12">
        <v>3081</v>
      </c>
      <c r="C8" s="12">
        <v>21918</v>
      </c>
      <c r="D8" s="12">
        <v>4877</v>
      </c>
      <c r="E8" s="12">
        <v>15137499</v>
      </c>
      <c r="F8" s="12">
        <v>14699884</v>
      </c>
      <c r="G8" s="12">
        <v>967212</v>
      </c>
      <c r="H8" s="12">
        <v>630515</v>
      </c>
      <c r="I8" s="13">
        <v>336697</v>
      </c>
    </row>
    <row r="9" spans="1:9" x14ac:dyDescent="0.25">
      <c r="A9" s="136" t="s">
        <v>32</v>
      </c>
      <c r="B9" s="137"/>
      <c r="C9" s="137"/>
      <c r="D9" s="137"/>
      <c r="E9" s="137"/>
      <c r="F9" s="137"/>
      <c r="G9" s="137"/>
      <c r="H9" s="137"/>
      <c r="I9" s="137"/>
    </row>
  </sheetData>
  <mergeCells count="3">
    <mergeCell ref="F1:I1"/>
    <mergeCell ref="A9:I9"/>
    <mergeCell ref="A4:I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D26" sqref="D26"/>
    </sheetView>
  </sheetViews>
  <sheetFormatPr defaultRowHeight="15" x14ac:dyDescent="0.25"/>
  <cols>
    <col min="1" max="1" width="6.28515625" customWidth="1"/>
    <col min="2" max="2" width="12" bestFit="1" customWidth="1"/>
    <col min="3" max="3" width="27.5703125" customWidth="1"/>
    <col min="4" max="4" width="11.85546875" bestFit="1" customWidth="1"/>
    <col min="5" max="7" width="10.7109375" customWidth="1"/>
  </cols>
  <sheetData>
    <row r="3" spans="1:7" x14ac:dyDescent="0.25">
      <c r="A3" s="33" t="s">
        <v>71</v>
      </c>
      <c r="B3" s="30"/>
      <c r="C3" s="34"/>
    </row>
    <row r="4" spans="1:7" x14ac:dyDescent="0.25">
      <c r="E4" s="141" t="s">
        <v>18</v>
      </c>
      <c r="F4" s="141"/>
      <c r="G4" s="132"/>
    </row>
    <row r="5" spans="1:7" ht="24" x14ac:dyDescent="0.25">
      <c r="A5" s="125" t="s">
        <v>36</v>
      </c>
      <c r="B5" s="125" t="s">
        <v>13</v>
      </c>
      <c r="C5" s="125" t="s">
        <v>14</v>
      </c>
      <c r="D5" s="125" t="s">
        <v>76</v>
      </c>
      <c r="E5" s="125" t="s">
        <v>15</v>
      </c>
      <c r="F5" s="125" t="s">
        <v>2</v>
      </c>
      <c r="G5" s="125" t="s">
        <v>3</v>
      </c>
    </row>
    <row r="6" spans="1:7" ht="14.45" customHeight="1" x14ac:dyDescent="0.25">
      <c r="A6" s="58" t="s">
        <v>37</v>
      </c>
      <c r="B6" s="83">
        <v>36864723043</v>
      </c>
      <c r="C6" s="124" t="s">
        <v>62</v>
      </c>
      <c r="D6" s="80" t="s">
        <v>57</v>
      </c>
      <c r="E6" s="26">
        <v>134</v>
      </c>
      <c r="F6" s="27">
        <v>331188</v>
      </c>
      <c r="G6" s="27">
        <v>142256</v>
      </c>
    </row>
    <row r="7" spans="1:7" ht="15.75" customHeight="1" x14ac:dyDescent="0.25">
      <c r="A7" s="58" t="s">
        <v>38</v>
      </c>
      <c r="B7" s="58">
        <v>67131617872</v>
      </c>
      <c r="C7" s="124" t="s">
        <v>63</v>
      </c>
      <c r="D7" s="80" t="s">
        <v>52</v>
      </c>
      <c r="E7" s="26">
        <v>373</v>
      </c>
      <c r="F7" s="27">
        <v>925783</v>
      </c>
      <c r="G7" s="27">
        <v>136291</v>
      </c>
    </row>
    <row r="8" spans="1:7" x14ac:dyDescent="0.25">
      <c r="A8" s="58" t="s">
        <v>39</v>
      </c>
      <c r="B8" s="58">
        <v>76074314396</v>
      </c>
      <c r="C8" s="124" t="s">
        <v>64</v>
      </c>
      <c r="D8" s="80" t="s">
        <v>57</v>
      </c>
      <c r="E8" s="26">
        <v>0</v>
      </c>
      <c r="F8" s="27">
        <v>231576</v>
      </c>
      <c r="G8" s="27">
        <v>117365</v>
      </c>
    </row>
    <row r="9" spans="1:7" x14ac:dyDescent="0.25">
      <c r="A9" s="58" t="s">
        <v>40</v>
      </c>
      <c r="B9" s="83" t="s">
        <v>73</v>
      </c>
      <c r="C9" s="124" t="s">
        <v>65</v>
      </c>
      <c r="D9" s="80" t="s">
        <v>57</v>
      </c>
      <c r="E9" s="26">
        <v>584</v>
      </c>
      <c r="F9" s="27">
        <v>1720903</v>
      </c>
      <c r="G9" s="27">
        <v>98735</v>
      </c>
    </row>
    <row r="10" spans="1:7" x14ac:dyDescent="0.25">
      <c r="A10" s="58" t="s">
        <v>41</v>
      </c>
      <c r="B10" s="58">
        <v>44610694500</v>
      </c>
      <c r="C10" s="124" t="s">
        <v>66</v>
      </c>
      <c r="D10" s="80" t="s">
        <v>57</v>
      </c>
      <c r="E10" s="26">
        <v>326</v>
      </c>
      <c r="F10" s="27">
        <v>371242</v>
      </c>
      <c r="G10" s="27">
        <v>89390</v>
      </c>
    </row>
    <row r="11" spans="1:7" x14ac:dyDescent="0.25">
      <c r="A11" s="139" t="s">
        <v>16</v>
      </c>
      <c r="B11" s="139"/>
      <c r="C11" s="139"/>
      <c r="D11" s="139"/>
      <c r="E11" s="122">
        <v>1417</v>
      </c>
      <c r="F11" s="122">
        <v>3580691</v>
      </c>
      <c r="G11" s="122">
        <v>584037</v>
      </c>
    </row>
    <row r="12" spans="1:7" x14ac:dyDescent="0.25">
      <c r="A12" s="140" t="s">
        <v>45</v>
      </c>
      <c r="B12" s="140"/>
      <c r="C12" s="140"/>
      <c r="D12" s="140"/>
      <c r="E12" s="123">
        <v>30348</v>
      </c>
      <c r="F12" s="123">
        <v>21790881</v>
      </c>
      <c r="G12" s="123">
        <v>1288789</v>
      </c>
    </row>
    <row r="13" spans="1:7" x14ac:dyDescent="0.25">
      <c r="A13" s="131" t="s">
        <v>32</v>
      </c>
      <c r="B13" s="132"/>
      <c r="C13" s="132"/>
      <c r="D13" s="132"/>
      <c r="E13" s="132"/>
      <c r="F13" s="132"/>
      <c r="G13" s="16"/>
    </row>
  </sheetData>
  <mergeCells count="4">
    <mergeCell ref="A13:F13"/>
    <mergeCell ref="A11:D11"/>
    <mergeCell ref="A12:D12"/>
    <mergeCell ref="E4:G4"/>
  </mergeCells>
  <hyperlinks>
    <hyperlink ref="C6" r:id="rId1"/>
    <hyperlink ref="C7" r:id="rId2"/>
    <hyperlink ref="C8" r:id="rId3"/>
    <hyperlink ref="C9" r:id="rId4"/>
    <hyperlink ref="C10" r:id="rId5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J13" sqref="J13"/>
    </sheetView>
  </sheetViews>
  <sheetFormatPr defaultRowHeight="15" x14ac:dyDescent="0.25"/>
  <cols>
    <col min="1" max="1" width="55.42578125" bestFit="1" customWidth="1"/>
    <col min="2" max="4" width="9.85546875" bestFit="1" customWidth="1"/>
    <col min="5" max="5" width="7.42578125" bestFit="1" customWidth="1"/>
  </cols>
  <sheetData>
    <row r="3" spans="1:7" x14ac:dyDescent="0.25">
      <c r="A3" s="33" t="s">
        <v>72</v>
      </c>
      <c r="B3" s="31"/>
      <c r="G3" s="32"/>
    </row>
    <row r="4" spans="1:7" x14ac:dyDescent="0.25">
      <c r="A4" s="33"/>
      <c r="B4" s="31"/>
      <c r="D4" s="143" t="s">
        <v>31</v>
      </c>
      <c r="E4" s="144"/>
      <c r="G4" s="32"/>
    </row>
    <row r="5" spans="1:7" x14ac:dyDescent="0.25">
      <c r="A5" s="126" t="s">
        <v>19</v>
      </c>
      <c r="B5" s="128" t="s">
        <v>42</v>
      </c>
      <c r="C5" s="128"/>
      <c r="D5" s="129"/>
      <c r="E5" s="130"/>
    </row>
    <row r="6" spans="1:7" ht="22.5" x14ac:dyDescent="0.25">
      <c r="A6" s="142"/>
      <c r="B6" s="38" t="s">
        <v>20</v>
      </c>
      <c r="C6" s="28" t="s">
        <v>30</v>
      </c>
      <c r="D6" s="38" t="s">
        <v>34</v>
      </c>
      <c r="E6" s="39" t="s">
        <v>75</v>
      </c>
    </row>
    <row r="7" spans="1:7" x14ac:dyDescent="0.25">
      <c r="A7" s="75" t="s">
        <v>1</v>
      </c>
      <c r="B7" s="76">
        <v>3532</v>
      </c>
      <c r="C7" s="77">
        <v>3818</v>
      </c>
      <c r="D7" s="91">
        <v>4190</v>
      </c>
      <c r="E7" s="87">
        <f>D7/B7</f>
        <v>1.1862967157417894</v>
      </c>
    </row>
    <row r="8" spans="1:7" x14ac:dyDescent="0.25">
      <c r="A8" s="75" t="s">
        <v>15</v>
      </c>
      <c r="B8" s="21">
        <v>27331</v>
      </c>
      <c r="C8" s="78">
        <v>28529</v>
      </c>
      <c r="D8" s="92">
        <v>30348</v>
      </c>
      <c r="E8" s="87">
        <f t="shared" ref="E8:E19" si="0">D8/B8</f>
        <v>1.110387472101277</v>
      </c>
    </row>
    <row r="9" spans="1:7" x14ac:dyDescent="0.25">
      <c r="A9" s="40" t="s">
        <v>2</v>
      </c>
      <c r="B9" s="29">
        <v>18044656.052000001</v>
      </c>
      <c r="C9" s="29">
        <v>18863383.616999999</v>
      </c>
      <c r="D9" s="93">
        <v>21790881.414000001</v>
      </c>
      <c r="E9" s="95">
        <f t="shared" si="0"/>
        <v>1.2076085768110156</v>
      </c>
    </row>
    <row r="10" spans="1:7" x14ac:dyDescent="0.25">
      <c r="A10" s="41" t="s">
        <v>11</v>
      </c>
      <c r="B10" s="29">
        <v>17584040.892000001</v>
      </c>
      <c r="C10" s="29">
        <v>18814818.087000001</v>
      </c>
      <c r="D10" s="93">
        <v>21140144.748</v>
      </c>
      <c r="E10" s="95">
        <f t="shared" si="0"/>
        <v>1.2022347353399228</v>
      </c>
    </row>
    <row r="11" spans="1:7" x14ac:dyDescent="0.25">
      <c r="A11" s="41" t="s">
        <v>22</v>
      </c>
      <c r="B11" s="29">
        <v>869073.38399999996</v>
      </c>
      <c r="C11" s="29">
        <v>944448.43200000003</v>
      </c>
      <c r="D11" s="93">
        <v>1430814.618</v>
      </c>
      <c r="E11" s="95">
        <f t="shared" si="0"/>
        <v>1.6463680102761036</v>
      </c>
    </row>
    <row r="12" spans="1:7" x14ac:dyDescent="0.25">
      <c r="A12" s="41" t="s">
        <v>23</v>
      </c>
      <c r="B12" s="29">
        <v>408458.22399999999</v>
      </c>
      <c r="C12" s="29">
        <v>895882.902</v>
      </c>
      <c r="D12" s="93">
        <v>780077.95200000005</v>
      </c>
      <c r="E12" s="95">
        <f t="shared" si="0"/>
        <v>1.9098108598738854</v>
      </c>
    </row>
    <row r="13" spans="1:7" x14ac:dyDescent="0.25">
      <c r="A13" s="41" t="s">
        <v>3</v>
      </c>
      <c r="B13" s="29">
        <v>745804.98300000001</v>
      </c>
      <c r="C13" s="29">
        <v>825135.06900000002</v>
      </c>
      <c r="D13" s="93">
        <v>1288789.493</v>
      </c>
      <c r="E13" s="95">
        <f t="shared" si="0"/>
        <v>1.7280515984431282</v>
      </c>
    </row>
    <row r="14" spans="1:7" x14ac:dyDescent="0.25">
      <c r="A14" s="88" t="s">
        <v>4</v>
      </c>
      <c r="B14" s="89">
        <v>408703.28600000002</v>
      </c>
      <c r="C14" s="89">
        <v>870954.49699999997</v>
      </c>
      <c r="D14" s="94">
        <v>789701.94700000004</v>
      </c>
      <c r="E14" s="95">
        <f t="shared" si="0"/>
        <v>1.9322133539195474</v>
      </c>
    </row>
    <row r="15" spans="1:7" x14ac:dyDescent="0.25">
      <c r="A15" s="90" t="s">
        <v>24</v>
      </c>
      <c r="B15" s="76">
        <v>337101.69699999999</v>
      </c>
      <c r="C15" s="79">
        <v>-45819.428</v>
      </c>
      <c r="D15" s="91">
        <v>499087.54599999997</v>
      </c>
      <c r="E15" s="87">
        <f t="shared" si="0"/>
        <v>1.4805251662675551</v>
      </c>
    </row>
    <row r="16" spans="1:7" x14ac:dyDescent="0.25">
      <c r="A16" s="40" t="s">
        <v>25</v>
      </c>
      <c r="B16" s="29">
        <v>4009342.6159999999</v>
      </c>
      <c r="C16" s="29">
        <v>4451814.4179999996</v>
      </c>
      <c r="D16" s="93">
        <v>4978907.4330000002</v>
      </c>
      <c r="E16" s="95">
        <f t="shared" si="0"/>
        <v>1.2418263814947563</v>
      </c>
    </row>
    <row r="17" spans="1:7" x14ac:dyDescent="0.25">
      <c r="A17" s="41" t="s">
        <v>26</v>
      </c>
      <c r="B17" s="29">
        <v>2553160.19</v>
      </c>
      <c r="C17" s="29">
        <v>2571823.9130000002</v>
      </c>
      <c r="D17" s="93">
        <v>2918768.2089999998</v>
      </c>
      <c r="E17" s="95">
        <f t="shared" si="0"/>
        <v>1.1431982295634964</v>
      </c>
    </row>
    <row r="18" spans="1:7" x14ac:dyDescent="0.25">
      <c r="A18" s="88" t="s">
        <v>12</v>
      </c>
      <c r="B18" s="89">
        <v>922114.43900000001</v>
      </c>
      <c r="C18" s="89">
        <v>489699.26400000002</v>
      </c>
      <c r="D18" s="94">
        <v>549055.679</v>
      </c>
      <c r="E18" s="95">
        <f t="shared" si="0"/>
        <v>0.59543116968803911</v>
      </c>
    </row>
    <row r="19" spans="1:7" x14ac:dyDescent="0.25">
      <c r="A19" s="90" t="s">
        <v>29</v>
      </c>
      <c r="B19" s="77">
        <v>4210</v>
      </c>
      <c r="C19" s="77">
        <v>4532</v>
      </c>
      <c r="D19" s="77">
        <v>4891</v>
      </c>
      <c r="E19" s="87">
        <f t="shared" si="0"/>
        <v>1.1617577197149644</v>
      </c>
    </row>
    <row r="20" spans="1:7" x14ac:dyDescent="0.25">
      <c r="A20" s="131" t="s">
        <v>35</v>
      </c>
      <c r="B20" s="132"/>
      <c r="C20" s="132"/>
      <c r="D20" s="132"/>
      <c r="E20" s="132"/>
      <c r="F20" s="132"/>
      <c r="G20" s="132"/>
    </row>
    <row r="22" spans="1:7" ht="14.45" x14ac:dyDescent="0.3">
      <c r="B22" s="57"/>
      <c r="C22" s="57"/>
      <c r="D22" s="57"/>
    </row>
  </sheetData>
  <mergeCells count="4">
    <mergeCell ref="A5:A6"/>
    <mergeCell ref="B5:E5"/>
    <mergeCell ref="A20:G20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1"/>
  <sheetViews>
    <sheetView showGridLines="0" topLeftCell="A25" workbookViewId="0">
      <selection activeCell="C29" sqref="C29"/>
    </sheetView>
  </sheetViews>
  <sheetFormatPr defaultRowHeight="15" x14ac:dyDescent="0.25"/>
  <cols>
    <col min="1" max="1" width="25.42578125" customWidth="1"/>
    <col min="2" max="2" width="18.7109375" customWidth="1"/>
    <col min="3" max="3" width="12.5703125" customWidth="1"/>
  </cols>
  <sheetData>
    <row r="2" spans="1:2" x14ac:dyDescent="0.25">
      <c r="A2" s="100" t="s">
        <v>0</v>
      </c>
      <c r="B2" s="100" t="s">
        <v>7</v>
      </c>
    </row>
    <row r="3" spans="1:2" x14ac:dyDescent="0.25">
      <c r="A3" s="98" t="s">
        <v>50</v>
      </c>
      <c r="B3" s="99">
        <v>1461.4923076923078</v>
      </c>
    </row>
    <row r="4" spans="1:2" x14ac:dyDescent="0.25">
      <c r="A4" s="73" t="s">
        <v>51</v>
      </c>
      <c r="B4" s="74">
        <v>1196.3057931937174</v>
      </c>
    </row>
    <row r="5" spans="1:2" x14ac:dyDescent="0.25">
      <c r="A5" s="73" t="s">
        <v>52</v>
      </c>
      <c r="B5" s="74">
        <v>982.46561590361443</v>
      </c>
    </row>
    <row r="6" spans="1:2" ht="14.45" x14ac:dyDescent="0.3">
      <c r="A6" s="73" t="s">
        <v>53</v>
      </c>
      <c r="B6" s="74">
        <v>933.62710526315789</v>
      </c>
    </row>
    <row r="7" spans="1:2" ht="14.45" x14ac:dyDescent="0.3">
      <c r="A7" s="73" t="s">
        <v>54</v>
      </c>
      <c r="B7" s="74">
        <v>924.42970920991115</v>
      </c>
    </row>
    <row r="8" spans="1:2" x14ac:dyDescent="0.25">
      <c r="A8" s="73" t="s">
        <v>55</v>
      </c>
      <c r="B8" s="74">
        <v>895.69739072847688</v>
      </c>
    </row>
    <row r="9" spans="1:2" ht="14.45" x14ac:dyDescent="0.3">
      <c r="A9" s="73" t="s">
        <v>56</v>
      </c>
      <c r="B9" s="74">
        <v>724.20829203539824</v>
      </c>
    </row>
    <row r="10" spans="1:2" ht="14.45" x14ac:dyDescent="0.3">
      <c r="A10" s="73" t="s">
        <v>57</v>
      </c>
      <c r="B10" s="74">
        <v>690.64234327949634</v>
      </c>
    </row>
    <row r="11" spans="1:2" x14ac:dyDescent="0.25">
      <c r="A11" s="73" t="s">
        <v>58</v>
      </c>
      <c r="B11" s="74">
        <v>620.43519565217389</v>
      </c>
    </row>
    <row r="12" spans="1:2" ht="14.45" x14ac:dyDescent="0.3">
      <c r="A12" s="73" t="s">
        <v>59</v>
      </c>
      <c r="B12" s="74">
        <v>601.57969491525421</v>
      </c>
    </row>
    <row r="13" spans="1:2" ht="14.45" x14ac:dyDescent="0.3">
      <c r="A13" s="96" t="s">
        <v>42</v>
      </c>
      <c r="B13" s="97">
        <v>718</v>
      </c>
    </row>
    <row r="14" spans="1:2" ht="14.45" x14ac:dyDescent="0.3">
      <c r="A14" s="17" t="s">
        <v>28</v>
      </c>
      <c r="B14" s="18">
        <v>799.14509224493963</v>
      </c>
    </row>
    <row r="18" spans="1:3" ht="24" x14ac:dyDescent="0.25">
      <c r="A18" s="100" t="s">
        <v>0</v>
      </c>
      <c r="B18" s="103" t="s">
        <v>5</v>
      </c>
    </row>
    <row r="19" spans="1:3" x14ac:dyDescent="0.25">
      <c r="A19" s="101" t="s">
        <v>53</v>
      </c>
      <c r="B19" s="102">
        <v>5055.270467836257</v>
      </c>
    </row>
    <row r="20" spans="1:3" x14ac:dyDescent="0.25">
      <c r="A20" s="14" t="s">
        <v>58</v>
      </c>
      <c r="B20" s="15">
        <v>5140.1277173913049</v>
      </c>
    </row>
    <row r="21" spans="1:3" ht="14.45" x14ac:dyDescent="0.3">
      <c r="A21" s="14" t="s">
        <v>60</v>
      </c>
      <c r="B21" s="15">
        <v>5242.2220790378005</v>
      </c>
    </row>
    <row r="22" spans="1:3" x14ac:dyDescent="0.25">
      <c r="A22" s="14" t="s">
        <v>52</v>
      </c>
      <c r="B22" s="15">
        <v>5278.0452208835341</v>
      </c>
    </row>
    <row r="23" spans="1:3" x14ac:dyDescent="0.25">
      <c r="A23" s="104" t="s">
        <v>54</v>
      </c>
      <c r="B23" s="105">
        <v>5577.510947483247</v>
      </c>
    </row>
    <row r="24" spans="1:3" x14ac:dyDescent="0.25">
      <c r="A24" s="106" t="s">
        <v>46</v>
      </c>
      <c r="B24" s="107">
        <v>4890.751199969246</v>
      </c>
    </row>
    <row r="25" spans="1:3" x14ac:dyDescent="0.25">
      <c r="A25" s="108" t="s">
        <v>47</v>
      </c>
      <c r="B25" s="109">
        <v>4756.4364847812631</v>
      </c>
    </row>
    <row r="26" spans="1:3" x14ac:dyDescent="0.25">
      <c r="A26" s="110" t="s">
        <v>8</v>
      </c>
      <c r="B26" s="111">
        <v>5584.32635400243</v>
      </c>
    </row>
    <row r="32" spans="1:3" ht="24" x14ac:dyDescent="0.25">
      <c r="A32" s="112" t="s">
        <v>14</v>
      </c>
      <c r="B32" s="113" t="s">
        <v>9</v>
      </c>
      <c r="C32" s="114" t="s">
        <v>61</v>
      </c>
    </row>
    <row r="33" spans="1:3" x14ac:dyDescent="0.25">
      <c r="A33" s="115" t="s">
        <v>42</v>
      </c>
      <c r="B33" s="116">
        <v>21790881.414000001</v>
      </c>
      <c r="C33" s="116">
        <v>493927.63699999999</v>
      </c>
    </row>
    <row r="34" spans="1:3" x14ac:dyDescent="0.25">
      <c r="A34" s="117" t="s">
        <v>43</v>
      </c>
      <c r="B34" s="118">
        <v>28567050.576000001</v>
      </c>
      <c r="C34" s="118">
        <v>499087.54599999997</v>
      </c>
    </row>
    <row r="35" spans="1:3" x14ac:dyDescent="0.25">
      <c r="A35" s="119" t="s">
        <v>46</v>
      </c>
      <c r="B35" s="120">
        <f>B33/B34*100</f>
        <v>76.279773286455921</v>
      </c>
      <c r="C35" s="120">
        <f>C33/C34*100</f>
        <v>98.966131485076176</v>
      </c>
    </row>
    <row r="36" spans="1:3" x14ac:dyDescent="0.25">
      <c r="A36" s="117" t="s">
        <v>48</v>
      </c>
      <c r="B36" s="121">
        <f>100-B35</f>
        <v>23.720226713544079</v>
      </c>
      <c r="C36" s="121">
        <f>100-C35</f>
        <v>1.0338685149238245</v>
      </c>
    </row>
    <row r="37" spans="1:3" x14ac:dyDescent="0.25">
      <c r="A37" s="3"/>
      <c r="B37" s="1"/>
      <c r="C37" s="1"/>
    </row>
    <row r="40" spans="1:3" ht="14.45" x14ac:dyDescent="0.3">
      <c r="A40" s="3"/>
      <c r="B40" s="2"/>
      <c r="C40" s="1"/>
    </row>
    <row r="41" spans="1:3" ht="14.45" x14ac:dyDescent="0.3">
      <c r="A41" s="3"/>
    </row>
  </sheetData>
  <sortState ref="A23:B27">
    <sortCondition ref="B23:B27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2</vt:lpstr>
      <vt:lpstr>Tablica 3</vt:lpstr>
      <vt:lpstr>Tablica 4</vt:lpstr>
      <vt:lpstr>Grafikoni</vt:lpstr>
      <vt:lpstr>'Tablica 1'!OLE_LINK2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2019-04-05T11:00:40Z</dcterms:created>
  <dcterms:modified xsi:type="dcterms:W3CDTF">2019-12-11T20:06:24Z</dcterms:modified>
</cp:coreProperties>
</file>