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1130" windowHeight="7920" tabRatio="758"/>
  </bookViews>
  <sheets>
    <sheet name="2001. 2011. 2018.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P24" i="1" l="1"/>
  <c r="O24" i="1"/>
  <c r="S24" i="1" s="1"/>
  <c r="J24" i="1"/>
  <c r="N24" i="1" s="1"/>
  <c r="I24" i="1"/>
  <c r="E24" i="1"/>
  <c r="D24" i="1"/>
  <c r="C24" i="1"/>
  <c r="S23" i="1"/>
  <c r="R23" i="1"/>
  <c r="N23" i="1"/>
  <c r="M23" i="1"/>
  <c r="I23" i="1"/>
  <c r="H23" i="1"/>
  <c r="G23" i="1"/>
  <c r="F23" i="1"/>
  <c r="S22" i="1"/>
  <c r="R22" i="1"/>
  <c r="N22" i="1"/>
  <c r="M22" i="1"/>
  <c r="I22" i="1"/>
  <c r="H22" i="1"/>
  <c r="G22" i="1"/>
  <c r="F22" i="1"/>
  <c r="S21" i="1"/>
  <c r="R21" i="1"/>
  <c r="N21" i="1"/>
  <c r="M21" i="1"/>
  <c r="I21" i="1"/>
  <c r="H21" i="1"/>
  <c r="G21" i="1"/>
  <c r="F21" i="1"/>
  <c r="S20" i="1"/>
  <c r="R20" i="1"/>
  <c r="N20" i="1"/>
  <c r="M20" i="1"/>
  <c r="I20" i="1"/>
  <c r="H20" i="1"/>
  <c r="G20" i="1"/>
  <c r="F20" i="1"/>
  <c r="S19" i="1"/>
  <c r="R19" i="1"/>
  <c r="N19" i="1"/>
  <c r="M19" i="1"/>
  <c r="I19" i="1"/>
  <c r="H19" i="1"/>
  <c r="G19" i="1"/>
  <c r="F19" i="1"/>
  <c r="S18" i="1"/>
  <c r="R18" i="1"/>
  <c r="N18" i="1"/>
  <c r="M18" i="1"/>
  <c r="I18" i="1"/>
  <c r="H18" i="1"/>
  <c r="G18" i="1"/>
  <c r="F18" i="1"/>
  <c r="S17" i="1"/>
  <c r="R17" i="1"/>
  <c r="N17" i="1"/>
  <c r="M17" i="1"/>
  <c r="I17" i="1"/>
  <c r="H17" i="1"/>
  <c r="G17" i="1"/>
  <c r="F17" i="1"/>
  <c r="S16" i="1"/>
  <c r="R16" i="1"/>
  <c r="N16" i="1"/>
  <c r="M16" i="1"/>
  <c r="I16" i="1"/>
  <c r="H16" i="1"/>
  <c r="G16" i="1"/>
  <c r="F16" i="1"/>
  <c r="S15" i="1"/>
  <c r="R15" i="1"/>
  <c r="N15" i="1"/>
  <c r="M15" i="1"/>
  <c r="I15" i="1"/>
  <c r="H15" i="1"/>
  <c r="G15" i="1"/>
  <c r="F15" i="1"/>
  <c r="S14" i="1"/>
  <c r="R14" i="1"/>
  <c r="N14" i="1"/>
  <c r="M14" i="1"/>
  <c r="I14" i="1"/>
  <c r="H14" i="1"/>
  <c r="G14" i="1"/>
  <c r="F14" i="1"/>
  <c r="S13" i="1"/>
  <c r="R13" i="1"/>
  <c r="N13" i="1"/>
  <c r="M13" i="1"/>
  <c r="I13" i="1"/>
  <c r="H13" i="1"/>
  <c r="G13" i="1"/>
  <c r="F13" i="1"/>
  <c r="S12" i="1"/>
  <c r="R12" i="1"/>
  <c r="N12" i="1"/>
  <c r="M12" i="1"/>
  <c r="I12" i="1"/>
  <c r="H12" i="1"/>
  <c r="G12" i="1"/>
  <c r="F12" i="1"/>
  <c r="S11" i="1"/>
  <c r="R11" i="1"/>
  <c r="N11" i="1"/>
  <c r="M11" i="1"/>
  <c r="I11" i="1"/>
  <c r="H11" i="1"/>
  <c r="G11" i="1"/>
  <c r="F11" i="1"/>
  <c r="S10" i="1"/>
  <c r="R10" i="1"/>
  <c r="N10" i="1"/>
  <c r="M10" i="1"/>
  <c r="I10" i="1"/>
  <c r="H10" i="1"/>
  <c r="G10" i="1"/>
  <c r="F10" i="1"/>
  <c r="S9" i="1"/>
  <c r="R9" i="1"/>
  <c r="N9" i="1"/>
  <c r="M9" i="1"/>
  <c r="I9" i="1"/>
  <c r="H9" i="1"/>
  <c r="G9" i="1"/>
  <c r="F9" i="1"/>
  <c r="S8" i="1"/>
  <c r="R8" i="1"/>
  <c r="N8" i="1"/>
  <c r="M8" i="1"/>
  <c r="I8" i="1"/>
  <c r="H8" i="1"/>
  <c r="G8" i="1"/>
  <c r="F8" i="1"/>
  <c r="S7" i="1"/>
  <c r="R7" i="1"/>
  <c r="N7" i="1"/>
  <c r="M7" i="1"/>
  <c r="I7" i="1"/>
  <c r="H7" i="1"/>
  <c r="G7" i="1"/>
  <c r="F7" i="1"/>
  <c r="S6" i="1"/>
  <c r="R6" i="1"/>
  <c r="N6" i="1"/>
  <c r="M6" i="1"/>
  <c r="I6" i="1"/>
  <c r="H6" i="1"/>
  <c r="G6" i="1"/>
  <c r="F6" i="1"/>
  <c r="S5" i="1"/>
  <c r="R5" i="1"/>
  <c r="N5" i="1"/>
  <c r="M5" i="1"/>
  <c r="I5" i="1"/>
  <c r="H5" i="1"/>
  <c r="G5" i="1"/>
  <c r="F5" i="1"/>
  <c r="S4" i="1"/>
  <c r="R4" i="1"/>
  <c r="N4" i="1"/>
  <c r="M4" i="1"/>
  <c r="I4" i="1"/>
  <c r="H4" i="1"/>
  <c r="G4" i="1"/>
  <c r="F4" i="1"/>
  <c r="S3" i="1"/>
  <c r="R3" i="1"/>
  <c r="N3" i="1"/>
  <c r="M3" i="1"/>
  <c r="I3" i="1"/>
  <c r="H3" i="1"/>
  <c r="G3" i="1"/>
  <c r="F3" i="1"/>
  <c r="F24" i="1" s="1"/>
  <c r="G24" i="1" l="1"/>
  <c r="H24" i="1"/>
  <c r="M24" i="1"/>
  <c r="R24" i="1"/>
</calcChain>
</file>

<file path=xl/sharedStrings.xml><?xml version="1.0" encoding="utf-8"?>
<sst xmlns="http://schemas.openxmlformats.org/spreadsheetml/2006/main" count="48" uniqueCount="35">
  <si>
    <t>2001.</t>
  </si>
  <si>
    <t>Apsolutna promjena</t>
  </si>
  <si>
    <t xml:space="preserve">Relat. prom. 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</si>
  <si>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</si>
  <si>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</si>
  <si>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</si>
  <si>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</si>
  <si>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</si>
  <si>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</si>
  <si>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</si>
  <si>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</si>
  <si>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</si>
  <si>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</si>
  <si>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</si>
  <si>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</si>
  <si>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</si>
  <si>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</si>
  <si>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</si>
  <si>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</si>
  <si>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</si>
  <si>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</si>
  <si>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</si>
  <si>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</si>
  <si>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</si>
  <si>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Šifra</t>
  </si>
  <si>
    <t>Županije</t>
  </si>
  <si>
    <t>2011.</t>
  </si>
  <si>
    <t>Broj zaposlenih</t>
  </si>
  <si>
    <t>2018.</t>
  </si>
  <si>
    <t>2011./2001.</t>
  </si>
  <si>
    <t>2018./2011.</t>
  </si>
  <si>
    <t>Broj radno sposobnih</t>
  </si>
  <si>
    <t>2018./2001.</t>
  </si>
  <si>
    <t>Broj poduzetnika</t>
  </si>
  <si>
    <t>Izvor: Fina, RGFI, za 2011. i 2018. godinu i baza obrađenih godišnjih statističkih izvještaja poslovnih subjekata za 2001.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</si>
</sst>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color rgb="FF17365D"/>
      <name val="Calibri"/>
      <family val="2"/>
      <charset val="238"/>
      <scheme val="minor"/>
    </font>
    <font>
      <sz val="10"/>
      <color rgb="FF003366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rgb="FF1F497D"/>
      <name val="Calibri"/>
      <family val="2"/>
      <charset val="238"/>
      <scheme val="minor"/>
    </font>
    <font>
      <b/>
      <sz val="10"/>
      <color rgb="FF1F497D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double">
        <color theme="4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4" tint="-0.249977111117893"/>
      </right>
      <top/>
      <bottom style="thin">
        <color theme="0"/>
      </bottom>
      <diagonal/>
    </border>
    <border>
      <left style="thin">
        <color theme="0"/>
      </left>
      <right style="double">
        <color theme="4" tint="-0.249977111117893"/>
      </right>
      <top style="thin">
        <color theme="0"/>
      </top>
      <bottom/>
      <diagonal/>
    </border>
    <border>
      <left style="thin">
        <color theme="0" tint="-0.249977111117893"/>
      </left>
      <right style="double">
        <color theme="4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4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 style="double">
        <color theme="4" tint="-0.249977111117893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double">
        <color rgb="FF0000CC"/>
      </right>
      <top style="thin">
        <color theme="0"/>
      </top>
      <bottom style="thin">
        <color rgb="FFFF0000"/>
      </bottom>
      <diagonal/>
    </border>
    <border>
      <left style="thin">
        <color rgb="FFFF0000"/>
      </left>
      <right style="double">
        <color theme="4" tint="-0.249977111117893"/>
      </right>
      <top style="thin">
        <color rgb="FFFF0000"/>
      </top>
      <bottom style="thin">
        <color rgb="FFFF0000"/>
      </bottom>
      <diagonal/>
    </border>
    <border>
      <left style="thin">
        <color theme="0" tint="-0.14999847407452621"/>
      </left>
      <right style="thin">
        <color rgb="FF0000CC"/>
      </right>
      <top style="thin">
        <color theme="0"/>
      </top>
      <bottom style="thin">
        <color theme="0"/>
      </bottom>
      <diagonal/>
    </border>
    <border>
      <left/>
      <right style="double">
        <color theme="4" tint="-0.249977111117893"/>
      </right>
      <top style="thin">
        <color rgb="FF0000CC"/>
      </top>
      <bottom style="thin">
        <color rgb="FFFF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7" fillId="0" borderId="0"/>
    <xf numFmtId="0" fontId="1" fillId="0" borderId="0"/>
    <xf numFmtId="9" fontId="21" fillId="0" borderId="0" applyFont="0" applyFill="0" applyBorder="0" applyAlignment="0" applyProtection="0"/>
  </cellStyleXfs>
  <cellXfs count="92">
    <xf numFmtId="0" fontId="0" fillId="0" borderId="0" xfId="0"/>
    <xf numFmtId="0" fontId="4" fillId="0" borderId="2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9" fontId="6" fillId="3" borderId="15" xfId="0" applyNumberFormat="1" applyFont="1" applyFill="1" applyBorder="1" applyAlignment="1">
      <alignment horizontal="center" vertical="center" wrapText="1"/>
    </xf>
    <xf numFmtId="9" fontId="6" fillId="3" borderId="16" xfId="0" applyNumberFormat="1" applyFont="1" applyFill="1" applyBorder="1" applyAlignment="1">
      <alignment horizontal="center" vertical="center" wrapText="1"/>
    </xf>
    <xf numFmtId="9" fontId="6" fillId="3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3" fontId="8" fillId="6" borderId="1" xfId="2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1" fillId="0" borderId="0" xfId="0" applyFont="1"/>
    <xf numFmtId="0" fontId="3" fillId="2" borderId="0" xfId="0" applyFont="1" applyFill="1"/>
    <xf numFmtId="0" fontId="11" fillId="2" borderId="0" xfId="0" applyFont="1" applyFill="1"/>
    <xf numFmtId="9" fontId="6" fillId="3" borderId="24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/>
    <xf numFmtId="9" fontId="9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vertical="center"/>
    </xf>
    <xf numFmtId="3" fontId="10" fillId="7" borderId="1" xfId="0" applyNumberFormat="1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3" fontId="4" fillId="2" borderId="21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 wrapText="1"/>
    </xf>
    <xf numFmtId="3" fontId="4" fillId="2" borderId="2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3" fillId="0" borderId="1" xfId="0" applyFont="1" applyBorder="1"/>
    <xf numFmtId="3" fontId="6" fillId="3" borderId="1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6" fillId="3" borderId="9" xfId="0" applyNumberFormat="1" applyFont="1" applyFill="1" applyBorder="1" applyAlignment="1">
      <alignment horizontal="right" vertical="center" wrapText="1"/>
    </xf>
    <xf numFmtId="164" fontId="4" fillId="3" borderId="8" xfId="0" applyNumberFormat="1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vertical="center" wrapText="1"/>
    </xf>
    <xf numFmtId="164" fontId="4" fillId="3" borderId="14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/>
    </xf>
    <xf numFmtId="3" fontId="4" fillId="2" borderId="28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vertical="center"/>
    </xf>
    <xf numFmtId="3" fontId="4" fillId="0" borderId="26" xfId="1" applyNumberFormat="1" applyFont="1" applyFill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 wrapText="1"/>
    </xf>
    <xf numFmtId="3" fontId="4" fillId="0" borderId="26" xfId="1" applyNumberFormat="1" applyFont="1" applyFill="1" applyBorder="1" applyAlignment="1">
      <alignment vertical="center"/>
    </xf>
    <xf numFmtId="3" fontId="4" fillId="0" borderId="29" xfId="1" applyNumberFormat="1" applyFont="1" applyFill="1" applyBorder="1" applyAlignment="1">
      <alignment vertical="center"/>
    </xf>
    <xf numFmtId="3" fontId="6" fillId="0" borderId="29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21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23" fillId="7" borderId="1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164" fontId="22" fillId="0" borderId="0" xfId="0" applyNumberFormat="1" applyFont="1" applyBorder="1" applyAlignment="1">
      <alignment horizontal="right" vertical="center" wrapText="1"/>
    </xf>
    <xf numFmtId="164" fontId="23" fillId="7" borderId="1" xfId="0" applyNumberFormat="1" applyFont="1" applyFill="1" applyBorder="1" applyAlignment="1">
      <alignment horizontal="right" vertical="center" wrapText="1"/>
    </xf>
    <xf numFmtId="3" fontId="6" fillId="3" borderId="22" xfId="0" applyNumberFormat="1" applyFont="1" applyFill="1" applyBorder="1" applyAlignment="1">
      <alignment horizontal="right" vertical="center" wrapText="1"/>
    </xf>
    <xf numFmtId="9" fontId="6" fillId="3" borderId="34" xfId="0" applyNumberFormat="1" applyFont="1" applyFill="1" applyBorder="1" applyAlignment="1">
      <alignment horizontal="center" vertical="center" wrapText="1"/>
    </xf>
    <xf numFmtId="9" fontId="6" fillId="3" borderId="35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9" fontId="6" fillId="3" borderId="37" xfId="0" applyNumberFormat="1" applyFont="1" applyFill="1" applyBorder="1" applyAlignment="1">
      <alignment horizontal="center" vertical="center" wrapText="1"/>
    </xf>
    <xf numFmtId="3" fontId="6" fillId="3" borderId="36" xfId="0" applyNumberFormat="1" applyFont="1" applyFill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3" fontId="4" fillId="0" borderId="38" xfId="1" applyNumberFormat="1" applyFont="1" applyFill="1" applyBorder="1" applyAlignment="1">
      <alignment vertical="center"/>
    </xf>
    <xf numFmtId="3" fontId="4" fillId="0" borderId="31" xfId="1" applyNumberFormat="1" applyFont="1" applyFill="1" applyBorder="1" applyAlignment="1">
      <alignment horizontal="right" vertical="center"/>
    </xf>
    <xf numFmtId="164" fontId="22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24" fillId="0" borderId="0" xfId="0" applyFont="1"/>
    <xf numFmtId="0" fontId="2" fillId="2" borderId="10" xfId="0" applyFont="1" applyFill="1" applyBorder="1" applyAlignment="1">
      <alignment horizontal="center"/>
    </xf>
    <xf numFmtId="3" fontId="12" fillId="3" borderId="7" xfId="0" applyNumberFormat="1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3" fontId="4" fillId="0" borderId="39" xfId="1" applyNumberFormat="1" applyFont="1" applyFill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 wrapText="1"/>
    </xf>
    <xf numFmtId="3" fontId="22" fillId="0" borderId="33" xfId="0" applyNumberFormat="1" applyFont="1" applyBorder="1" applyAlignment="1">
      <alignment horizontal="right" vertical="center" wrapText="1"/>
    </xf>
    <xf numFmtId="164" fontId="22" fillId="0" borderId="33" xfId="0" applyNumberFormat="1" applyFont="1" applyBorder="1" applyAlignment="1">
      <alignment horizontal="right" vertical="center" wrapText="1"/>
    </xf>
    <xf numFmtId="3" fontId="4" fillId="0" borderId="40" xfId="1" applyNumberFormat="1" applyFont="1" applyFill="1" applyBorder="1" applyAlignment="1">
      <alignment horizontal="right" vertical="center"/>
    </xf>
    <xf numFmtId="3" fontId="6" fillId="0" borderId="41" xfId="0" applyNumberFormat="1" applyFont="1" applyBorder="1" applyAlignment="1">
      <alignment horizontal="righ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3" fontId="7" fillId="6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28">
    <cellStyle name="Hiperveza 2" xfId="3"/>
    <cellStyle name="Hyperlink 2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2" xfId="13"/>
    <cellStyle name="Normal 2 2" xfId="14"/>
    <cellStyle name="Normal 3" xfId="15"/>
    <cellStyle name="Normal 3 2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  <cellStyle name="Normal_Sheet1" xfId="1"/>
    <cellStyle name="Normalno" xfId="0" builtinId="0"/>
    <cellStyle name="Normalno 2" xfId="24"/>
    <cellStyle name="Normalno 3" xfId="25"/>
    <cellStyle name="Obično_INS" xfId="26"/>
    <cellStyle name="Obično_List1" xfId="2"/>
    <cellStyle name="Percent 2" xfId="27"/>
  </cellStyles>
  <dxfs count="0"/>
  <tableStyles count="0" defaultTableStyle="TableStyleMedium2" defaultPivotStyle="PivotStyleLight16"/>
  <colors>
    <mruColors>
      <color rgb="FF0000CC"/>
      <color rgb="FFCCFFCC"/>
      <color rgb="FF9A0000"/>
      <color rgb="FFECF1F8"/>
      <color rgb="FFE6EDF6"/>
      <color rgb="FFA1BBDB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workbookViewId="0">
      <pane ySplit="1" topLeftCell="A2" activePane="bottomLeft" state="frozen"/>
      <selection pane="bottomLeft" activeCell="W7" sqref="W7"/>
    </sheetView>
  </sheetViews>
  <sheetFormatPr defaultRowHeight="12.75" x14ac:dyDescent="0.2"/>
  <cols>
    <col min="1" max="1" width="4.5703125" style="14" bestFit="1" customWidth="1"/>
    <col min="2" max="2" width="20.140625" style="14" customWidth="1"/>
    <col min="3" max="5" width="8.85546875" style="14" bestFit="1" customWidth="1"/>
    <col min="6" max="6" width="8.42578125" style="14" bestFit="1" customWidth="1"/>
    <col min="7" max="7" width="6.7109375" style="14" bestFit="1" customWidth="1"/>
    <col min="8" max="8" width="8.42578125" style="14" bestFit="1" customWidth="1"/>
    <col min="9" max="9" width="6.7109375" style="14" bestFit="1" customWidth="1"/>
    <col min="10" max="12" width="7.42578125" style="14" bestFit="1" customWidth="1"/>
    <col min="13" max="13" width="8.42578125" style="14" bestFit="1" customWidth="1"/>
    <col min="14" max="14" width="6.7109375" style="14" bestFit="1" customWidth="1"/>
    <col min="15" max="15" width="7.7109375" style="14" bestFit="1" customWidth="1"/>
    <col min="16" max="17" width="7.7109375" style="14" customWidth="1"/>
    <col min="18" max="18" width="8" style="14" bestFit="1" customWidth="1"/>
    <col min="19" max="19" width="5.28515625" style="14" bestFit="1" customWidth="1"/>
    <col min="20" max="42" width="9.140625" style="16"/>
    <col min="43" max="16384" width="9.140625" style="14"/>
  </cols>
  <sheetData>
    <row r="1" spans="1:42" s="39" customFormat="1" ht="30.75" customHeight="1" x14ac:dyDescent="0.2">
      <c r="A1" s="8" t="s">
        <v>24</v>
      </c>
      <c r="B1" s="8" t="s">
        <v>25</v>
      </c>
      <c r="C1" s="86" t="s">
        <v>31</v>
      </c>
      <c r="D1" s="87"/>
      <c r="E1" s="87"/>
      <c r="F1" s="10" t="s">
        <v>1</v>
      </c>
      <c r="G1" s="10" t="s">
        <v>2</v>
      </c>
      <c r="H1" s="10" t="s">
        <v>1</v>
      </c>
      <c r="I1" s="10" t="s">
        <v>2</v>
      </c>
      <c r="J1" s="88" t="s">
        <v>27</v>
      </c>
      <c r="K1" s="87"/>
      <c r="L1" s="87"/>
      <c r="M1" s="10" t="s">
        <v>1</v>
      </c>
      <c r="N1" s="10" t="s">
        <v>2</v>
      </c>
      <c r="O1" s="86" t="s">
        <v>33</v>
      </c>
      <c r="P1" s="86"/>
      <c r="Q1" s="87"/>
      <c r="R1" s="10" t="s">
        <v>1</v>
      </c>
      <c r="S1" s="10" t="s">
        <v>2</v>
      </c>
      <c r="T1" s="77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</row>
    <row r="2" spans="1:42" s="39" customFormat="1" ht="15.75" customHeight="1" x14ac:dyDescent="0.2">
      <c r="A2" s="8"/>
      <c r="B2" s="8"/>
      <c r="C2" s="9" t="s">
        <v>0</v>
      </c>
      <c r="D2" s="9" t="s">
        <v>26</v>
      </c>
      <c r="E2" s="9" t="s">
        <v>28</v>
      </c>
      <c r="F2" s="89" t="s">
        <v>29</v>
      </c>
      <c r="G2" s="90"/>
      <c r="H2" s="89" t="s">
        <v>30</v>
      </c>
      <c r="I2" s="90"/>
      <c r="J2" s="91" t="s">
        <v>0</v>
      </c>
      <c r="K2" s="91" t="s">
        <v>26</v>
      </c>
      <c r="L2" s="91" t="s">
        <v>28</v>
      </c>
      <c r="M2" s="89" t="s">
        <v>32</v>
      </c>
      <c r="N2" s="90"/>
      <c r="O2" s="9" t="s">
        <v>0</v>
      </c>
      <c r="P2" s="9" t="s">
        <v>26</v>
      </c>
      <c r="Q2" s="9" t="s">
        <v>28</v>
      </c>
      <c r="R2" s="89" t="s">
        <v>32</v>
      </c>
      <c r="S2" s="90"/>
      <c r="T2" s="7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</row>
    <row r="3" spans="1:42" s="36" customFormat="1" ht="15" customHeight="1" x14ac:dyDescent="0.2">
      <c r="A3" s="24">
        <v>1</v>
      </c>
      <c r="B3" s="25" t="s">
        <v>23</v>
      </c>
      <c r="C3" s="32">
        <v>253869</v>
      </c>
      <c r="D3" s="26">
        <v>265752</v>
      </c>
      <c r="E3" s="44">
        <v>263357</v>
      </c>
      <c r="F3" s="29">
        <f>D3-C3</f>
        <v>11883</v>
      </c>
      <c r="G3" s="41">
        <f>D3/C3</f>
        <v>1.0468076054973234</v>
      </c>
      <c r="H3" s="78">
        <f t="shared" ref="H3:H24" si="0">E3-D3</f>
        <v>-2395</v>
      </c>
      <c r="I3" s="79">
        <f t="shared" ref="I3:I24" si="1">E3/D3</f>
        <v>0.99098783828531867</v>
      </c>
      <c r="J3" s="80">
        <v>29212.538</v>
      </c>
      <c r="K3" s="81">
        <v>50365</v>
      </c>
      <c r="L3" s="58">
        <v>60182</v>
      </c>
      <c r="M3" s="82">
        <f t="shared" ref="M3:M24" si="2">L3-J3</f>
        <v>30969.462</v>
      </c>
      <c r="N3" s="83">
        <f t="shared" ref="N3:N24" si="3">L3/J3</f>
        <v>2.0601428058048223</v>
      </c>
      <c r="O3" s="84">
        <v>3419</v>
      </c>
      <c r="P3" s="81">
        <v>6065</v>
      </c>
      <c r="Q3" s="85">
        <v>8589</v>
      </c>
      <c r="R3" s="40">
        <f t="shared" ref="R3:R24" si="4">Q3-O3</f>
        <v>5170</v>
      </c>
      <c r="S3" s="4">
        <f t="shared" ref="S3:S24" si="5">Q3/O3</f>
        <v>2.5121380520620065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2" ht="15" customHeight="1" x14ac:dyDescent="0.2">
      <c r="A4" s="1">
        <v>2</v>
      </c>
      <c r="B4" s="6" t="s">
        <v>10</v>
      </c>
      <c r="C4" s="33">
        <v>117804</v>
      </c>
      <c r="D4" s="27">
        <v>112950</v>
      </c>
      <c r="E4" s="45">
        <v>108100</v>
      </c>
      <c r="F4" s="30">
        <f t="shared" ref="F4:F23" si="6">D4-C4</f>
        <v>-4854</v>
      </c>
      <c r="G4" s="42">
        <f t="shared" ref="G4:G24" si="7">D4/C4</f>
        <v>0.9587959661811144</v>
      </c>
      <c r="H4" s="46">
        <f t="shared" si="0"/>
        <v>-4850</v>
      </c>
      <c r="I4" s="51">
        <f t="shared" si="1"/>
        <v>0.95706064630367416</v>
      </c>
      <c r="J4" s="54">
        <v>14658</v>
      </c>
      <c r="K4" s="53">
        <v>19309</v>
      </c>
      <c r="L4" s="59">
        <v>21044</v>
      </c>
      <c r="M4" s="57">
        <f t="shared" si="2"/>
        <v>6386</v>
      </c>
      <c r="N4" s="74">
        <f t="shared" si="3"/>
        <v>1.4356665302224041</v>
      </c>
      <c r="O4" s="73">
        <v>900</v>
      </c>
      <c r="P4" s="52">
        <v>1621</v>
      </c>
      <c r="Q4" s="70">
        <v>2267</v>
      </c>
      <c r="R4" s="11">
        <f t="shared" si="4"/>
        <v>1367</v>
      </c>
      <c r="S4" s="3">
        <f t="shared" si="5"/>
        <v>2.5188888888888887</v>
      </c>
    </row>
    <row r="5" spans="1:42" ht="15" customHeight="1" x14ac:dyDescent="0.2">
      <c r="A5" s="1">
        <v>3</v>
      </c>
      <c r="B5" s="6" t="s">
        <v>16</v>
      </c>
      <c r="C5" s="33">
        <v>154978</v>
      </c>
      <c r="D5" s="27">
        <v>147426</v>
      </c>
      <c r="E5" s="45">
        <v>128132</v>
      </c>
      <c r="F5" s="30">
        <f t="shared" si="6"/>
        <v>-7552</v>
      </c>
      <c r="G5" s="42">
        <f t="shared" si="7"/>
        <v>0.95127050291009041</v>
      </c>
      <c r="H5" s="46">
        <f t="shared" si="0"/>
        <v>-19294</v>
      </c>
      <c r="I5" s="51">
        <f t="shared" si="1"/>
        <v>0.86912756230244326</v>
      </c>
      <c r="J5" s="54">
        <v>17454</v>
      </c>
      <c r="K5" s="53">
        <v>16076</v>
      </c>
      <c r="L5" s="59">
        <v>17553</v>
      </c>
      <c r="M5" s="57">
        <f t="shared" si="2"/>
        <v>99</v>
      </c>
      <c r="N5" s="74">
        <f t="shared" si="3"/>
        <v>1.0056720522516329</v>
      </c>
      <c r="O5" s="73">
        <v>963</v>
      </c>
      <c r="P5" s="52">
        <v>1697</v>
      </c>
      <c r="Q5" s="70">
        <v>2162</v>
      </c>
      <c r="R5" s="11">
        <f t="shared" si="4"/>
        <v>1199</v>
      </c>
      <c r="S5" s="3">
        <f t="shared" si="5"/>
        <v>2.2450674974039462</v>
      </c>
    </row>
    <row r="6" spans="1:42" ht="15" customHeight="1" x14ac:dyDescent="0.2">
      <c r="A6" s="1">
        <v>4</v>
      </c>
      <c r="B6" s="6" t="s">
        <v>8</v>
      </c>
      <c r="C6" s="33">
        <v>120349</v>
      </c>
      <c r="D6" s="27">
        <v>111569</v>
      </c>
      <c r="E6" s="45">
        <v>101518</v>
      </c>
      <c r="F6" s="30">
        <f t="shared" si="6"/>
        <v>-8780</v>
      </c>
      <c r="G6" s="42">
        <f t="shared" si="7"/>
        <v>0.92704550931042218</v>
      </c>
      <c r="H6" s="46">
        <f t="shared" si="0"/>
        <v>-10051</v>
      </c>
      <c r="I6" s="51">
        <f t="shared" si="1"/>
        <v>0.90991225161111067</v>
      </c>
      <c r="J6" s="54">
        <v>15516</v>
      </c>
      <c r="K6" s="53">
        <v>16337</v>
      </c>
      <c r="L6" s="59">
        <v>17602</v>
      </c>
      <c r="M6" s="57">
        <f t="shared" si="2"/>
        <v>2086</v>
      </c>
      <c r="N6" s="74">
        <f t="shared" si="3"/>
        <v>1.1344418664604279</v>
      </c>
      <c r="O6" s="73">
        <v>1233</v>
      </c>
      <c r="P6" s="52">
        <v>1847</v>
      </c>
      <c r="Q6" s="70">
        <v>2269</v>
      </c>
      <c r="R6" s="11">
        <f t="shared" si="4"/>
        <v>1036</v>
      </c>
      <c r="S6" s="3">
        <f t="shared" si="5"/>
        <v>1.8402270884022709</v>
      </c>
    </row>
    <row r="7" spans="1:42" ht="15" customHeight="1" x14ac:dyDescent="0.2">
      <c r="A7" s="1">
        <v>5</v>
      </c>
      <c r="B7" s="6" t="s">
        <v>19</v>
      </c>
      <c r="C7" s="33">
        <v>152308</v>
      </c>
      <c r="D7" s="27">
        <v>148834</v>
      </c>
      <c r="E7" s="45">
        <v>143124</v>
      </c>
      <c r="F7" s="30">
        <f t="shared" si="6"/>
        <v>-3474</v>
      </c>
      <c r="G7" s="42">
        <f t="shared" si="7"/>
        <v>0.97719095516978749</v>
      </c>
      <c r="H7" s="46">
        <f t="shared" si="0"/>
        <v>-5710</v>
      </c>
      <c r="I7" s="51">
        <f t="shared" si="1"/>
        <v>0.96163511025706494</v>
      </c>
      <c r="J7" s="54">
        <v>30576</v>
      </c>
      <c r="K7" s="53">
        <v>40519</v>
      </c>
      <c r="L7" s="58">
        <v>42770</v>
      </c>
      <c r="M7" s="57">
        <f t="shared" si="2"/>
        <v>12194</v>
      </c>
      <c r="N7" s="74">
        <f t="shared" si="3"/>
        <v>1.3988095238095237</v>
      </c>
      <c r="O7" s="73">
        <v>1680</v>
      </c>
      <c r="P7" s="52">
        <v>2791</v>
      </c>
      <c r="Q7" s="70">
        <v>3947</v>
      </c>
      <c r="R7" s="11">
        <f t="shared" si="4"/>
        <v>2267</v>
      </c>
      <c r="S7" s="4">
        <f t="shared" si="5"/>
        <v>2.3494047619047618</v>
      </c>
    </row>
    <row r="8" spans="1:42" ht="15" customHeight="1" x14ac:dyDescent="0.2">
      <c r="A8" s="1">
        <v>6</v>
      </c>
      <c r="B8" s="6" t="s">
        <v>9</v>
      </c>
      <c r="C8" s="33">
        <v>103014</v>
      </c>
      <c r="D8" s="27">
        <v>97433</v>
      </c>
      <c r="E8" s="45">
        <v>91778</v>
      </c>
      <c r="F8" s="30">
        <f t="shared" si="6"/>
        <v>-5581</v>
      </c>
      <c r="G8" s="42">
        <f t="shared" si="7"/>
        <v>0.94582289785854345</v>
      </c>
      <c r="H8" s="46">
        <f t="shared" si="0"/>
        <v>-5655</v>
      </c>
      <c r="I8" s="51">
        <f t="shared" si="1"/>
        <v>0.94196011618240227</v>
      </c>
      <c r="J8" s="54">
        <v>17194</v>
      </c>
      <c r="K8" s="53">
        <v>16301</v>
      </c>
      <c r="L8" s="59">
        <v>17610</v>
      </c>
      <c r="M8" s="57">
        <f t="shared" si="2"/>
        <v>416</v>
      </c>
      <c r="N8" s="74">
        <f t="shared" si="3"/>
        <v>1.0241944864487611</v>
      </c>
      <c r="O8" s="73">
        <v>844</v>
      </c>
      <c r="P8" s="52">
        <v>1381</v>
      </c>
      <c r="Q8" s="70">
        <v>1892</v>
      </c>
      <c r="R8" s="11">
        <f t="shared" si="4"/>
        <v>1048</v>
      </c>
      <c r="S8" s="3">
        <f t="shared" si="5"/>
        <v>2.2417061611374409</v>
      </c>
    </row>
    <row r="9" spans="1:42" ht="15" customHeight="1" x14ac:dyDescent="0.2">
      <c r="A9" s="1">
        <v>7</v>
      </c>
      <c r="B9" s="6" t="s">
        <v>3</v>
      </c>
      <c r="C9" s="33">
        <v>109827</v>
      </c>
      <c r="D9" s="27">
        <v>101323</v>
      </c>
      <c r="E9" s="45">
        <v>92204</v>
      </c>
      <c r="F9" s="30">
        <f t="shared" si="6"/>
        <v>-8504</v>
      </c>
      <c r="G9" s="42">
        <f t="shared" si="7"/>
        <v>0.92256913145219299</v>
      </c>
      <c r="H9" s="46">
        <f t="shared" si="0"/>
        <v>-9119</v>
      </c>
      <c r="I9" s="51">
        <f t="shared" si="1"/>
        <v>0.91000069085992319</v>
      </c>
      <c r="J9" s="54">
        <v>14483.1</v>
      </c>
      <c r="K9" s="53">
        <v>13530</v>
      </c>
      <c r="L9" s="59">
        <v>14653</v>
      </c>
      <c r="M9" s="57">
        <f t="shared" si="2"/>
        <v>169.89999999999964</v>
      </c>
      <c r="N9" s="74">
        <f t="shared" si="3"/>
        <v>1.0117309139617898</v>
      </c>
      <c r="O9" s="73">
        <v>1004</v>
      </c>
      <c r="P9" s="52">
        <v>1478</v>
      </c>
      <c r="Q9" s="70">
        <v>2074</v>
      </c>
      <c r="R9" s="11">
        <f t="shared" si="4"/>
        <v>1070</v>
      </c>
      <c r="S9" s="3">
        <f t="shared" si="5"/>
        <v>2.0657370517928286</v>
      </c>
    </row>
    <row r="10" spans="1:42" ht="15" customHeight="1" x14ac:dyDescent="0.2">
      <c r="A10" s="1">
        <v>8</v>
      </c>
      <c r="B10" s="6" t="s">
        <v>15</v>
      </c>
      <c r="C10" s="33">
        <v>261009</v>
      </c>
      <c r="D10" s="27">
        <v>259228</v>
      </c>
      <c r="E10" s="45">
        <v>248944</v>
      </c>
      <c r="F10" s="30">
        <f t="shared" si="6"/>
        <v>-1781</v>
      </c>
      <c r="G10" s="42">
        <f t="shared" si="7"/>
        <v>0.99317648050450369</v>
      </c>
      <c r="H10" s="46">
        <f t="shared" si="0"/>
        <v>-10284</v>
      </c>
      <c r="I10" s="51">
        <f t="shared" si="1"/>
        <v>0.960328359590785</v>
      </c>
      <c r="J10" s="54">
        <v>51854</v>
      </c>
      <c r="K10" s="53">
        <v>60244</v>
      </c>
      <c r="L10" s="59">
        <v>61769</v>
      </c>
      <c r="M10" s="57">
        <f t="shared" si="2"/>
        <v>9915</v>
      </c>
      <c r="N10" s="74">
        <f t="shared" si="3"/>
        <v>1.1912099355883827</v>
      </c>
      <c r="O10" s="73">
        <v>5241</v>
      </c>
      <c r="P10" s="52">
        <v>8805</v>
      </c>
      <c r="Q10" s="70">
        <v>10974</v>
      </c>
      <c r="R10" s="11">
        <f t="shared" si="4"/>
        <v>5733</v>
      </c>
      <c r="S10" s="3">
        <f t="shared" si="5"/>
        <v>2.0938752146536919</v>
      </c>
    </row>
    <row r="11" spans="1:42" ht="15" customHeight="1" x14ac:dyDescent="0.2">
      <c r="A11" s="1">
        <v>9</v>
      </c>
      <c r="B11" s="6" t="s">
        <v>11</v>
      </c>
      <c r="C11" s="33">
        <v>45211</v>
      </c>
      <c r="D11" s="27">
        <v>44002</v>
      </c>
      <c r="E11" s="45">
        <v>39380</v>
      </c>
      <c r="F11" s="30">
        <f t="shared" si="6"/>
        <v>-1209</v>
      </c>
      <c r="G11" s="42">
        <f t="shared" si="7"/>
        <v>0.97325872022295457</v>
      </c>
      <c r="H11" s="46">
        <f t="shared" si="0"/>
        <v>-4622</v>
      </c>
      <c r="I11" s="51">
        <f t="shared" si="1"/>
        <v>0.89495932003090772</v>
      </c>
      <c r="J11" s="54">
        <v>3469</v>
      </c>
      <c r="K11" s="53">
        <v>4150</v>
      </c>
      <c r="L11" s="59">
        <v>4676</v>
      </c>
      <c r="M11" s="57">
        <f t="shared" si="2"/>
        <v>1207</v>
      </c>
      <c r="N11" s="74">
        <f t="shared" si="3"/>
        <v>1.3479388872874027</v>
      </c>
      <c r="O11" s="73">
        <v>305</v>
      </c>
      <c r="P11" s="52">
        <v>620</v>
      </c>
      <c r="Q11" s="71">
        <v>904</v>
      </c>
      <c r="R11" s="37">
        <f t="shared" si="4"/>
        <v>599</v>
      </c>
      <c r="S11" s="5">
        <f t="shared" si="5"/>
        <v>2.9639344262295082</v>
      </c>
    </row>
    <row r="12" spans="1:42" ht="15" customHeight="1" x14ac:dyDescent="0.2">
      <c r="A12" s="1">
        <v>10</v>
      </c>
      <c r="B12" s="6" t="s">
        <v>20</v>
      </c>
      <c r="C12" s="33">
        <v>75879</v>
      </c>
      <c r="D12" s="27">
        <v>71344</v>
      </c>
      <c r="E12" s="45">
        <v>64230</v>
      </c>
      <c r="F12" s="30">
        <f t="shared" si="6"/>
        <v>-4535</v>
      </c>
      <c r="G12" s="42">
        <f t="shared" si="7"/>
        <v>0.94023379327613699</v>
      </c>
      <c r="H12" s="46">
        <f t="shared" si="0"/>
        <v>-7114</v>
      </c>
      <c r="I12" s="51">
        <f t="shared" si="1"/>
        <v>0.90028593855124472</v>
      </c>
      <c r="J12" s="54">
        <v>9897</v>
      </c>
      <c r="K12" s="53">
        <v>7898</v>
      </c>
      <c r="L12" s="59">
        <v>8884</v>
      </c>
      <c r="M12" s="75">
        <f t="shared" si="2"/>
        <v>-1013</v>
      </c>
      <c r="N12" s="74">
        <f t="shared" si="3"/>
        <v>0.89764575123774881</v>
      </c>
      <c r="O12" s="73">
        <v>502</v>
      </c>
      <c r="P12" s="52">
        <v>842</v>
      </c>
      <c r="Q12" s="70">
        <v>1129</v>
      </c>
      <c r="R12" s="11">
        <f t="shared" si="4"/>
        <v>627</v>
      </c>
      <c r="S12" s="65">
        <f t="shared" si="5"/>
        <v>2.2490039840637448</v>
      </c>
    </row>
    <row r="13" spans="1:42" ht="15" customHeight="1" x14ac:dyDescent="0.2">
      <c r="A13" s="1">
        <v>11</v>
      </c>
      <c r="B13" s="6" t="s">
        <v>14</v>
      </c>
      <c r="C13" s="33">
        <v>68517</v>
      </c>
      <c r="D13" s="27">
        <v>64892</v>
      </c>
      <c r="E13" s="45">
        <v>57778</v>
      </c>
      <c r="F13" s="30">
        <f t="shared" si="6"/>
        <v>-3625</v>
      </c>
      <c r="G13" s="42">
        <f t="shared" si="7"/>
        <v>0.94709342207043512</v>
      </c>
      <c r="H13" s="46">
        <f t="shared" si="0"/>
        <v>-7114</v>
      </c>
      <c r="I13" s="51">
        <f t="shared" si="1"/>
        <v>0.89037169450779752</v>
      </c>
      <c r="J13" s="54">
        <v>9436.2999999999993</v>
      </c>
      <c r="K13" s="53">
        <v>8380</v>
      </c>
      <c r="L13" s="59">
        <v>8839</v>
      </c>
      <c r="M13" s="75">
        <f t="shared" si="2"/>
        <v>-597.29999999999927</v>
      </c>
      <c r="N13" s="74">
        <f t="shared" si="3"/>
        <v>0.93670188527282949</v>
      </c>
      <c r="O13" s="73">
        <v>505</v>
      </c>
      <c r="P13" s="52">
        <v>621</v>
      </c>
      <c r="Q13" s="71">
        <v>923</v>
      </c>
      <c r="R13" s="64">
        <f t="shared" si="4"/>
        <v>418</v>
      </c>
      <c r="S13" s="66">
        <f t="shared" si="5"/>
        <v>1.8277227722772278</v>
      </c>
    </row>
    <row r="14" spans="1:42" ht="15" customHeight="1" x14ac:dyDescent="0.2">
      <c r="A14" s="1">
        <v>12</v>
      </c>
      <c r="B14" s="6" t="s">
        <v>4</v>
      </c>
      <c r="C14" s="33">
        <v>141045</v>
      </c>
      <c r="D14" s="27">
        <v>131512</v>
      </c>
      <c r="E14" s="45">
        <v>118963</v>
      </c>
      <c r="F14" s="30">
        <f t="shared" si="6"/>
        <v>-9533</v>
      </c>
      <c r="G14" s="42">
        <f t="shared" si="7"/>
        <v>0.93241164167464285</v>
      </c>
      <c r="H14" s="46">
        <f t="shared" si="0"/>
        <v>-12549</v>
      </c>
      <c r="I14" s="51">
        <f t="shared" si="1"/>
        <v>0.90457904982054871</v>
      </c>
      <c r="J14" s="54">
        <v>13706</v>
      </c>
      <c r="K14" s="53">
        <v>16253</v>
      </c>
      <c r="L14" s="59">
        <v>18398</v>
      </c>
      <c r="M14" s="57">
        <f t="shared" si="2"/>
        <v>4692</v>
      </c>
      <c r="N14" s="74">
        <f t="shared" si="3"/>
        <v>1.3423318254778929</v>
      </c>
      <c r="O14" s="73">
        <v>1002</v>
      </c>
      <c r="P14" s="52">
        <v>1523</v>
      </c>
      <c r="Q14" s="70">
        <v>2042</v>
      </c>
      <c r="R14" s="11">
        <f t="shared" si="4"/>
        <v>1040</v>
      </c>
      <c r="S14" s="18">
        <f t="shared" si="5"/>
        <v>2.0379241516966067</v>
      </c>
    </row>
    <row r="15" spans="1:42" ht="15" customHeight="1" x14ac:dyDescent="0.2">
      <c r="A15" s="1">
        <v>13</v>
      </c>
      <c r="B15" s="6" t="s">
        <v>22</v>
      </c>
      <c r="C15" s="33">
        <v>131578</v>
      </c>
      <c r="D15" s="27">
        <v>143180</v>
      </c>
      <c r="E15" s="45">
        <v>143121</v>
      </c>
      <c r="F15" s="12">
        <f t="shared" si="6"/>
        <v>11602</v>
      </c>
      <c r="G15" s="42">
        <f t="shared" si="7"/>
        <v>1.0881758348660111</v>
      </c>
      <c r="H15" s="46">
        <f t="shared" si="0"/>
        <v>-59</v>
      </c>
      <c r="I15" s="51">
        <f t="shared" si="1"/>
        <v>0.99958793127531775</v>
      </c>
      <c r="J15" s="54">
        <v>14461</v>
      </c>
      <c r="K15" s="53">
        <v>21644</v>
      </c>
      <c r="L15" s="59">
        <v>25584</v>
      </c>
      <c r="M15" s="57">
        <f t="shared" si="2"/>
        <v>11123</v>
      </c>
      <c r="N15" s="74">
        <f t="shared" si="3"/>
        <v>1.7691722564138026</v>
      </c>
      <c r="O15" s="73">
        <v>1284</v>
      </c>
      <c r="P15" s="52">
        <v>3116</v>
      </c>
      <c r="Q15" s="70">
        <v>4755</v>
      </c>
      <c r="R15" s="69">
        <f t="shared" si="4"/>
        <v>3471</v>
      </c>
      <c r="S15" s="68">
        <f t="shared" si="5"/>
        <v>3.7032710280373831</v>
      </c>
    </row>
    <row r="16" spans="1:42" ht="15" customHeight="1" x14ac:dyDescent="0.2">
      <c r="A16" s="1">
        <v>14</v>
      </c>
      <c r="B16" s="6" t="s">
        <v>13</v>
      </c>
      <c r="C16" s="33">
        <v>270918</v>
      </c>
      <c r="D16" s="27">
        <v>258226</v>
      </c>
      <c r="E16" s="45">
        <v>238184</v>
      </c>
      <c r="F16" s="30">
        <f t="shared" si="6"/>
        <v>-12692</v>
      </c>
      <c r="G16" s="42">
        <f t="shared" si="7"/>
        <v>0.95315187621346675</v>
      </c>
      <c r="H16" s="46">
        <f t="shared" si="0"/>
        <v>-20042</v>
      </c>
      <c r="I16" s="51">
        <f t="shared" si="1"/>
        <v>0.92238581707496536</v>
      </c>
      <c r="J16" s="54">
        <v>43651</v>
      </c>
      <c r="K16" s="53">
        <v>37966</v>
      </c>
      <c r="L16" s="59">
        <v>41473</v>
      </c>
      <c r="M16" s="75">
        <f t="shared" si="2"/>
        <v>-2178</v>
      </c>
      <c r="N16" s="74">
        <f t="shared" si="3"/>
        <v>0.95010423587088499</v>
      </c>
      <c r="O16" s="73">
        <v>2905</v>
      </c>
      <c r="P16" s="52">
        <v>4038</v>
      </c>
      <c r="Q16" s="70">
        <v>5551</v>
      </c>
      <c r="R16" s="67">
        <f t="shared" si="4"/>
        <v>2646</v>
      </c>
      <c r="S16" s="66">
        <f t="shared" si="5"/>
        <v>1.9108433734939758</v>
      </c>
    </row>
    <row r="17" spans="1:42" ht="15" customHeight="1" x14ac:dyDescent="0.2">
      <c r="A17" s="1">
        <v>15</v>
      </c>
      <c r="B17" s="6" t="s">
        <v>18</v>
      </c>
      <c r="C17" s="33">
        <v>93438</v>
      </c>
      <c r="D17" s="27">
        <v>93925</v>
      </c>
      <c r="E17" s="45">
        <v>86973</v>
      </c>
      <c r="F17" s="12">
        <f t="shared" si="6"/>
        <v>487</v>
      </c>
      <c r="G17" s="42">
        <f t="shared" si="7"/>
        <v>1.0052120122434127</v>
      </c>
      <c r="H17" s="46">
        <f t="shared" si="0"/>
        <v>-6952</v>
      </c>
      <c r="I17" s="51">
        <f t="shared" si="1"/>
        <v>0.92598349747138675</v>
      </c>
      <c r="J17" s="54">
        <v>10638</v>
      </c>
      <c r="K17" s="53">
        <v>11706</v>
      </c>
      <c r="L17" s="59">
        <v>12852</v>
      </c>
      <c r="M17" s="57">
        <f t="shared" si="2"/>
        <v>2214</v>
      </c>
      <c r="N17" s="74">
        <f t="shared" si="3"/>
        <v>1.2081218274111676</v>
      </c>
      <c r="O17" s="73">
        <v>954</v>
      </c>
      <c r="P17" s="52">
        <v>2011</v>
      </c>
      <c r="Q17" s="70">
        <v>2504</v>
      </c>
      <c r="R17" s="11">
        <f t="shared" si="4"/>
        <v>1550</v>
      </c>
      <c r="S17" s="4">
        <f t="shared" si="5"/>
        <v>2.6247379454926625</v>
      </c>
    </row>
    <row r="18" spans="1:42" ht="15" customHeight="1" x14ac:dyDescent="0.2">
      <c r="A18" s="1">
        <v>16</v>
      </c>
      <c r="B18" s="6" t="s">
        <v>21</v>
      </c>
      <c r="C18" s="33">
        <v>164436</v>
      </c>
      <c r="D18" s="27">
        <v>149070</v>
      </c>
      <c r="E18" s="45">
        <v>131102</v>
      </c>
      <c r="F18" s="30">
        <f t="shared" si="6"/>
        <v>-15366</v>
      </c>
      <c r="G18" s="42">
        <f t="shared" si="7"/>
        <v>0.90655330949427138</v>
      </c>
      <c r="H18" s="46">
        <f t="shared" si="0"/>
        <v>-17968</v>
      </c>
      <c r="I18" s="51">
        <f t="shared" si="1"/>
        <v>0.87946602267391161</v>
      </c>
      <c r="J18" s="54">
        <v>14035</v>
      </c>
      <c r="K18" s="53">
        <v>17438</v>
      </c>
      <c r="L18" s="59">
        <v>19699</v>
      </c>
      <c r="M18" s="57">
        <f t="shared" si="2"/>
        <v>5664</v>
      </c>
      <c r="N18" s="74">
        <f t="shared" si="3"/>
        <v>1.4035625222657642</v>
      </c>
      <c r="O18" s="73">
        <v>969</v>
      </c>
      <c r="P18" s="52">
        <v>1597</v>
      </c>
      <c r="Q18" s="70">
        <v>2104</v>
      </c>
      <c r="R18" s="11">
        <f t="shared" si="4"/>
        <v>1135</v>
      </c>
      <c r="S18" s="4">
        <f t="shared" si="5"/>
        <v>2.1713106295149638</v>
      </c>
    </row>
    <row r="19" spans="1:42" ht="15" customHeight="1" x14ac:dyDescent="0.2">
      <c r="A19" s="1">
        <v>17</v>
      </c>
      <c r="B19" s="6" t="s">
        <v>17</v>
      </c>
      <c r="C19" s="33">
        <v>375917</v>
      </c>
      <c r="D19" s="27">
        <v>380366</v>
      </c>
      <c r="E19" s="45">
        <v>380931</v>
      </c>
      <c r="F19" s="12">
        <f t="shared" si="6"/>
        <v>4449</v>
      </c>
      <c r="G19" s="42">
        <f t="shared" si="7"/>
        <v>1.0118350593349064</v>
      </c>
      <c r="H19" s="47">
        <f t="shared" si="0"/>
        <v>565</v>
      </c>
      <c r="I19" s="51">
        <f t="shared" si="1"/>
        <v>1.0014854114195275</v>
      </c>
      <c r="J19" s="54">
        <v>58161</v>
      </c>
      <c r="K19" s="53">
        <v>74741</v>
      </c>
      <c r="L19" s="59">
        <v>78358</v>
      </c>
      <c r="M19" s="57">
        <f t="shared" si="2"/>
        <v>20197</v>
      </c>
      <c r="N19" s="74">
        <f t="shared" si="3"/>
        <v>1.3472601915372844</v>
      </c>
      <c r="O19" s="73">
        <v>5865</v>
      </c>
      <c r="P19" s="52">
        <v>11318</v>
      </c>
      <c r="Q19" s="70">
        <v>14518</v>
      </c>
      <c r="R19" s="11">
        <f t="shared" si="4"/>
        <v>8653</v>
      </c>
      <c r="S19" s="3">
        <f t="shared" si="5"/>
        <v>2.4753623188405798</v>
      </c>
    </row>
    <row r="20" spans="1:42" ht="15" customHeight="1" x14ac:dyDescent="0.2">
      <c r="A20" s="1">
        <v>18</v>
      </c>
      <c r="B20" s="6" t="s">
        <v>7</v>
      </c>
      <c r="C20" s="33">
        <v>174429</v>
      </c>
      <c r="D20" s="27">
        <v>180239</v>
      </c>
      <c r="E20" s="45">
        <v>181263</v>
      </c>
      <c r="F20" s="12">
        <f t="shared" si="6"/>
        <v>5810</v>
      </c>
      <c r="G20" s="42">
        <f t="shared" si="7"/>
        <v>1.0333086814692511</v>
      </c>
      <c r="H20" s="47">
        <f t="shared" si="0"/>
        <v>1024</v>
      </c>
      <c r="I20" s="51">
        <f t="shared" si="1"/>
        <v>1.0056813453248188</v>
      </c>
      <c r="J20" s="54">
        <v>39010</v>
      </c>
      <c r="K20" s="53">
        <v>48363</v>
      </c>
      <c r="L20" s="59">
        <v>53948</v>
      </c>
      <c r="M20" s="57">
        <f t="shared" si="2"/>
        <v>14938</v>
      </c>
      <c r="N20" s="74">
        <f t="shared" si="3"/>
        <v>1.3829274544988464</v>
      </c>
      <c r="O20" s="73">
        <v>4451</v>
      </c>
      <c r="P20" s="52">
        <v>9090</v>
      </c>
      <c r="Q20" s="70">
        <v>11006</v>
      </c>
      <c r="R20" s="11">
        <f t="shared" si="4"/>
        <v>6555</v>
      </c>
      <c r="S20" s="3">
        <f t="shared" si="5"/>
        <v>2.4727027634239498</v>
      </c>
    </row>
    <row r="21" spans="1:42" ht="15" customHeight="1" x14ac:dyDescent="0.2">
      <c r="A21" s="1">
        <v>19</v>
      </c>
      <c r="B21" s="6" t="s">
        <v>5</v>
      </c>
      <c r="C21" s="33">
        <v>99847</v>
      </c>
      <c r="D21" s="27">
        <v>102649</v>
      </c>
      <c r="E21" s="45">
        <v>102693</v>
      </c>
      <c r="F21" s="12">
        <f t="shared" si="6"/>
        <v>2802</v>
      </c>
      <c r="G21" s="42">
        <f t="shared" si="7"/>
        <v>1.0280629362925275</v>
      </c>
      <c r="H21" s="47">
        <f t="shared" si="0"/>
        <v>44</v>
      </c>
      <c r="I21" s="51">
        <f t="shared" si="1"/>
        <v>1.0004286451889448</v>
      </c>
      <c r="J21" s="54">
        <v>16988.400000000001</v>
      </c>
      <c r="K21" s="53">
        <v>19692</v>
      </c>
      <c r="L21" s="59">
        <v>22175</v>
      </c>
      <c r="M21" s="57">
        <f t="shared" si="2"/>
        <v>5186.5999999999985</v>
      </c>
      <c r="N21" s="74">
        <f t="shared" si="3"/>
        <v>1.3053024416660779</v>
      </c>
      <c r="O21" s="73">
        <v>1598</v>
      </c>
      <c r="P21" s="53">
        <v>3537</v>
      </c>
      <c r="Q21" s="70">
        <v>4213</v>
      </c>
      <c r="R21" s="11">
        <f t="shared" si="4"/>
        <v>2615</v>
      </c>
      <c r="S21" s="5">
        <f t="shared" si="5"/>
        <v>2.6364205256570714</v>
      </c>
    </row>
    <row r="22" spans="1:42" ht="15" customHeight="1" x14ac:dyDescent="0.2">
      <c r="A22" s="1">
        <v>20</v>
      </c>
      <c r="B22" s="6" t="s">
        <v>12</v>
      </c>
      <c r="C22" s="33">
        <v>96187</v>
      </c>
      <c r="D22" s="27">
        <v>94583</v>
      </c>
      <c r="E22" s="45">
        <v>92125</v>
      </c>
      <c r="F22" s="30">
        <f t="shared" si="6"/>
        <v>-1604</v>
      </c>
      <c r="G22" s="42">
        <f t="shared" si="7"/>
        <v>0.98332414983313754</v>
      </c>
      <c r="H22" s="46">
        <f t="shared" si="0"/>
        <v>-2458</v>
      </c>
      <c r="I22" s="51">
        <f t="shared" si="1"/>
        <v>0.97401224321495405</v>
      </c>
      <c r="J22" s="54">
        <v>19976</v>
      </c>
      <c r="K22" s="53">
        <v>27332</v>
      </c>
      <c r="L22" s="59">
        <v>28792</v>
      </c>
      <c r="M22" s="57">
        <f t="shared" si="2"/>
        <v>8816</v>
      </c>
      <c r="N22" s="74">
        <f t="shared" si="3"/>
        <v>1.4413295955146175</v>
      </c>
      <c r="O22" s="73">
        <v>1416</v>
      </c>
      <c r="P22" s="52">
        <v>2388</v>
      </c>
      <c r="Q22" s="70">
        <v>3367</v>
      </c>
      <c r="R22" s="11">
        <f t="shared" si="4"/>
        <v>1951</v>
      </c>
      <c r="S22" s="3">
        <f t="shared" si="5"/>
        <v>2.3778248587570623</v>
      </c>
    </row>
    <row r="23" spans="1:42" ht="15" customHeight="1" x14ac:dyDescent="0.2">
      <c r="A23" s="2">
        <v>21</v>
      </c>
      <c r="B23" s="7" t="s">
        <v>6</v>
      </c>
      <c r="C23" s="34">
        <v>652961</v>
      </c>
      <c r="D23" s="28">
        <v>673958</v>
      </c>
      <c r="E23" s="48">
        <v>683356</v>
      </c>
      <c r="F23" s="31">
        <f t="shared" si="6"/>
        <v>20997</v>
      </c>
      <c r="G23" s="43">
        <f t="shared" si="7"/>
        <v>1.0321565912818682</v>
      </c>
      <c r="H23" s="49">
        <f t="shared" si="0"/>
        <v>9398</v>
      </c>
      <c r="I23" s="51">
        <f t="shared" si="1"/>
        <v>1.0139444891224676</v>
      </c>
      <c r="J23" s="55">
        <v>282856.74400000001</v>
      </c>
      <c r="K23" s="56">
        <v>324866</v>
      </c>
      <c r="L23" s="59">
        <v>363093</v>
      </c>
      <c r="M23" s="61">
        <f t="shared" si="2"/>
        <v>80236.255999999994</v>
      </c>
      <c r="N23" s="62">
        <f t="shared" si="3"/>
        <v>1.2836639313079274</v>
      </c>
      <c r="O23" s="55">
        <v>19947</v>
      </c>
      <c r="P23" s="72">
        <v>32144</v>
      </c>
      <c r="Q23" s="56">
        <v>43927</v>
      </c>
      <c r="R23" s="37">
        <f t="shared" si="4"/>
        <v>23980</v>
      </c>
      <c r="S23" s="18">
        <f t="shared" si="5"/>
        <v>2.2021857923497268</v>
      </c>
    </row>
    <row r="24" spans="1:42" s="15" customFormat="1" ht="15" customHeight="1" x14ac:dyDescent="0.2">
      <c r="A24" s="19"/>
      <c r="B24" s="19"/>
      <c r="C24" s="21">
        <f>SUM(C3:C23)</f>
        <v>3663521</v>
      </c>
      <c r="D24" s="21">
        <f>SUM(D3:D23)</f>
        <v>3632461</v>
      </c>
      <c r="E24" s="21">
        <f>SUM(E3:E23)</f>
        <v>3497256</v>
      </c>
      <c r="F24" s="22">
        <f>SUM(F3:F23)</f>
        <v>-31060</v>
      </c>
      <c r="G24" s="23">
        <f t="shared" si="7"/>
        <v>0.99152181739916323</v>
      </c>
      <c r="H24" s="22">
        <f t="shared" si="0"/>
        <v>-135205</v>
      </c>
      <c r="I24" s="50">
        <f t="shared" si="1"/>
        <v>0.96277867814685414</v>
      </c>
      <c r="J24" s="21">
        <f>SUM(J3:J23)</f>
        <v>727233.08199999994</v>
      </c>
      <c r="K24" s="21">
        <v>853110</v>
      </c>
      <c r="L24" s="60">
        <v>939954</v>
      </c>
      <c r="M24" s="60">
        <f t="shared" si="2"/>
        <v>212720.91800000006</v>
      </c>
      <c r="N24" s="63">
        <f t="shared" si="3"/>
        <v>1.2925072074760209</v>
      </c>
      <c r="O24" s="21">
        <f>SUM(O3:O23)</f>
        <v>56987</v>
      </c>
      <c r="P24" s="21">
        <f>SUM(P3:P23)</f>
        <v>98530</v>
      </c>
      <c r="Q24" s="21">
        <v>131117</v>
      </c>
      <c r="R24" s="13">
        <f t="shared" si="4"/>
        <v>74130</v>
      </c>
      <c r="S24" s="20">
        <f t="shared" si="5"/>
        <v>2.3008229947180938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">
      <c r="A25" s="76" t="s">
        <v>34</v>
      </c>
    </row>
  </sheetData>
  <sortState ref="A2:AR26">
    <sortCondition ref="A1"/>
  </sortState>
  <mergeCells count="7">
    <mergeCell ref="F2:G2"/>
    <mergeCell ref="H2:I2"/>
    <mergeCell ref="R2:S2"/>
    <mergeCell ref="C1:E1"/>
    <mergeCell ref="O1:Q1"/>
    <mergeCell ref="J1:L1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2001. 2011. 2018.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admin</cp:lastModifiedBy>
  <dcterms:created xsi:type="dcterms:W3CDTF">2017-08-16T20:24:57Z</dcterms:created>
  <dcterms:modified xsi:type="dcterms:W3CDTF">2020-01-23T09:17:08Z</dcterms:modified>
</cp:coreProperties>
</file>