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tabRatio="786" activeTab="7"/>
  </bookViews>
  <sheets>
    <sheet name="Tablica 1" sheetId="4" r:id="rId1"/>
    <sheet name="Tablica 2" sheetId="5" r:id="rId2"/>
    <sheet name="Tablica 3" sheetId="8" r:id="rId3"/>
    <sheet name="Tablica 4" sheetId="12" r:id="rId4"/>
    <sheet name="Tablica 5" sheetId="16" r:id="rId5"/>
    <sheet name="Grafikon 1" sheetId="10" r:id="rId6"/>
    <sheet name="Grafikon 2" sheetId="18" r:id="rId7"/>
    <sheet name="Grafikon 3" sheetId="11" r:id="rId8"/>
  </sheets>
  <definedNames>
    <definedName name="_ftn1" localSheetId="3">'Tablica 4'!#REF!</definedName>
    <definedName name="_ftn1" localSheetId="4">'Tablica 5'!#REF!</definedName>
    <definedName name="_ftnref1" localSheetId="3">'Tablica 4'!$B$6</definedName>
    <definedName name="_ftnref1" localSheetId="4">'Tablica 5'!$B$6</definedName>
    <definedName name="OLE_LINK2" localSheetId="1">'Tablica 2'!$E$8</definedName>
    <definedName name="plaća" localSheetId="5">#REF!</definedName>
    <definedName name="plaća" localSheetId="6">#REF!</definedName>
    <definedName name="plaća" localSheetId="7">#REF!</definedName>
    <definedName name="plaća" localSheetId="0">#REF!</definedName>
    <definedName name="plaća" localSheetId="1">#REF!</definedName>
    <definedName name="plaća" localSheetId="2">#REF!</definedName>
    <definedName name="plaća" localSheetId="4">#REF!</definedName>
    <definedName name="plaća">#REF!</definedName>
    <definedName name="PODACI" localSheetId="5">#REF!</definedName>
    <definedName name="PODACI" localSheetId="6">#REF!</definedName>
    <definedName name="PODACI" localSheetId="7">#REF!</definedName>
    <definedName name="PODACI" localSheetId="0">#REF!</definedName>
    <definedName name="PODACI" localSheetId="1">#REF!</definedName>
    <definedName name="PODACI" localSheetId="2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J11" i="8" l="1"/>
  <c r="I11" i="8"/>
  <c r="H11" i="8"/>
  <c r="G11" i="8"/>
  <c r="J12" i="8"/>
  <c r="I12" i="8"/>
  <c r="H12" i="8"/>
  <c r="G12" i="8"/>
  <c r="H10" i="8"/>
  <c r="G10" i="8"/>
  <c r="B11" i="18" l="1"/>
  <c r="B11" i="10"/>
  <c r="I9" i="8" l="1"/>
  <c r="I11" i="16" l="1"/>
  <c r="H11" i="16"/>
  <c r="G11" i="16"/>
  <c r="F11" i="16"/>
  <c r="E11" i="16"/>
  <c r="D11" i="16"/>
  <c r="G11" i="12"/>
  <c r="F11" i="12"/>
  <c r="E11" i="12"/>
  <c r="H11" i="12"/>
  <c r="I11" i="12"/>
  <c r="D11" i="12"/>
  <c r="J5" i="8" l="1"/>
  <c r="I5" i="8"/>
  <c r="H5" i="8"/>
  <c r="G5" i="8"/>
  <c r="J9" i="8" l="1"/>
  <c r="J8" i="8"/>
  <c r="J7" i="8"/>
  <c r="I7" i="8"/>
  <c r="I8" i="8"/>
  <c r="H9" i="8"/>
  <c r="H6" i="8"/>
  <c r="H7" i="8"/>
  <c r="H8" i="8"/>
  <c r="G9" i="8"/>
  <c r="G6" i="8"/>
  <c r="G7" i="8"/>
  <c r="G8" i="8"/>
</calcChain>
</file>

<file path=xl/sharedStrings.xml><?xml version="1.0" encoding="utf-8"?>
<sst xmlns="http://schemas.openxmlformats.org/spreadsheetml/2006/main" count="224" uniqueCount="174">
  <si>
    <t>Otočna Hrvatska</t>
  </si>
  <si>
    <t>Primorsko-goranska županija</t>
  </si>
  <si>
    <t>Splitsko-dalmatinska županija</t>
  </si>
  <si>
    <t>Cres/otok Cres</t>
  </si>
  <si>
    <t>Punat/otok Krk</t>
  </si>
  <si>
    <t>Bol/otok Brač</t>
  </si>
  <si>
    <t>Okrug/otok Čiovo</t>
  </si>
  <si>
    <t>Baška/otok Krk</t>
  </si>
  <si>
    <t>Vrbnik/otok Krk</t>
  </si>
  <si>
    <t>Milna/otok Brač</t>
  </si>
  <si>
    <t>Hvar/otok Hvar</t>
  </si>
  <si>
    <t>Dobrinj/otok Krk</t>
  </si>
  <si>
    <t>Lopar/otok Rab</t>
  </si>
  <si>
    <t>Nerežišća/otok Brač</t>
  </si>
  <si>
    <t>Jelsa/otok Hvar</t>
  </si>
  <si>
    <t>Krk/otok Krk</t>
  </si>
  <si>
    <t>Rab/otok Rab</t>
  </si>
  <si>
    <t>Postira/otok Brač</t>
  </si>
  <si>
    <t>Sućuraj/otok Hvar</t>
  </si>
  <si>
    <t>Malinska-Dubašnica/otok Krk</t>
  </si>
  <si>
    <t>Mali Lošinj/otok Mali Lošinj</t>
  </si>
  <si>
    <t>Pučišća/otok Brač</t>
  </si>
  <si>
    <t>Stari Grad/otok Hvar</t>
  </si>
  <si>
    <t>Omišalj/otok Krk</t>
  </si>
  <si>
    <t>Selca/otok Brač</t>
  </si>
  <si>
    <t>Šolta/otok Šolta</t>
  </si>
  <si>
    <t>Ličko-senjska županija</t>
  </si>
  <si>
    <t>Supetar/otok Brač</t>
  </si>
  <si>
    <t>Komiža/otok Vis</t>
  </si>
  <si>
    <t>Novalja/otok Pag</t>
  </si>
  <si>
    <t>Sutivan/otok Brač</t>
  </si>
  <si>
    <t>Vis/otok Vis</t>
  </si>
  <si>
    <t>Šibenska županija</t>
  </si>
  <si>
    <t>Dubrovačko-neretvanska županija</t>
  </si>
  <si>
    <t>Murter/otok Murter</t>
  </si>
  <si>
    <t>Tisno/otok Murter</t>
  </si>
  <si>
    <t>Blato/otok Korčula</t>
  </si>
  <si>
    <t>Mljet/otok Mljet</t>
  </si>
  <si>
    <t>Zadarska županija</t>
  </si>
  <si>
    <t>Korčula/otok Korčula</t>
  </si>
  <si>
    <t>Janjina/poluotok Pelješac</t>
  </si>
  <si>
    <t>Sali/Dugi otok</t>
  </si>
  <si>
    <t>Tkon/otok Pašman</t>
  </si>
  <si>
    <t>Lumbarda/otok Korčula</t>
  </si>
  <si>
    <t>Orebić/poluotok Pelješac</t>
  </si>
  <si>
    <t>Kolan/otok Pag</t>
  </si>
  <si>
    <t>Vir/otok Vir</t>
  </si>
  <si>
    <t>Smokvica/otok Korčula</t>
  </si>
  <si>
    <t>Ston/poluotok Pelješac</t>
  </si>
  <si>
    <t>Pag/otok Pag</t>
  </si>
  <si>
    <t>Kali/otok Ugljan</t>
  </si>
  <si>
    <t>Vela Luka/otok Korčula</t>
  </si>
  <si>
    <t>Trpanj/poluotok Pelješac</t>
  </si>
  <si>
    <t>Povljana/otok Pag</t>
  </si>
  <si>
    <t>Kukljica/otok Ugljan</t>
  </si>
  <si>
    <t>Lastovo/otok Lastovo</t>
  </si>
  <si>
    <t>Pašman/otok Pašman</t>
  </si>
  <si>
    <t>Preko/otok Ugljan</t>
  </si>
  <si>
    <t>Opis</t>
  </si>
  <si>
    <t>Ukupno RH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</si>
  <si>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</si>
  <si>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</si>
  <si>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</si>
  <si>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</si>
  <si>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</si>
  <si>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</si>
  <si>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</si>
  <si>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</si>
  <si>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Dobit razdoblja</t>
  </si>
  <si>
    <t>Gubitak razdoblja</t>
  </si>
  <si>
    <t xml:space="preserve">Konsolidirani financijski rezultat – dobit (+) ili gubitak (-) razdoblja </t>
  </si>
  <si>
    <t>Izvoz</t>
  </si>
  <si>
    <t>Uvoz</t>
  </si>
  <si>
    <t>Prosječna mjesečna neto plaća po zaposlenom</t>
  </si>
  <si>
    <t>Bruto investicije samo u novu dugotrajnu imovinu</t>
  </si>
  <si>
    <r>
      <t>Izvor: Fina, Registar godišnjih financijskih izvještaja</t>
    </r>
    <r>
      <rPr>
        <b/>
        <sz val="8"/>
        <color rgb="FF17365D"/>
        <rFont val="Arial"/>
        <family val="2"/>
        <charset val="238"/>
      </rPr>
      <t xml:space="preserve"> </t>
    </r>
  </si>
  <si>
    <t>Ukupno</t>
  </si>
  <si>
    <t>Ukupan prihod</t>
  </si>
  <si>
    <t>Izvor: Fina, Registar godišnjih financijskih izvještaja</t>
  </si>
  <si>
    <t>Područje djelatnosti</t>
  </si>
  <si>
    <t>I) Djelatnost pružanja smještaja te pripreme i usluživanja hrane</t>
  </si>
  <si>
    <t>Ostale djelatnosti</t>
  </si>
  <si>
    <t>Naziv grada/općine</t>
  </si>
  <si>
    <t>Kolan (Pag)</t>
  </si>
  <si>
    <t>Nerežišća (Brač)</t>
  </si>
  <si>
    <t>Krk (Krk)</t>
  </si>
  <si>
    <t>Tkon (Pašman)</t>
  </si>
  <si>
    <t>Malinska-Dubašnica (Krk)</t>
  </si>
  <si>
    <t>Hvar (Hvar)</t>
  </si>
  <si>
    <t>Smokvica (Korčula)</t>
  </si>
  <si>
    <t>Punat (Krk)</t>
  </si>
  <si>
    <t xml:space="preserve">2017. </t>
  </si>
  <si>
    <t xml:space="preserve">A) Poljoprivreda, šumarstvo i ribarstvo </t>
  </si>
  <si>
    <t>C) Prerađivačka industrija</t>
  </si>
  <si>
    <t>F) Građevinarstvo</t>
  </si>
  <si>
    <t>G) Trgovina na veliko i malo</t>
  </si>
  <si>
    <t xml:space="preserve">(I) Djelatnosti pružanja smještaja te pripreme i usluživanja hrane </t>
  </si>
  <si>
    <t>(G)Trgovina na veliko i na malo; popravak motornih vozila i motocikala</t>
  </si>
  <si>
    <t>(F) Građevinarstvo</t>
  </si>
  <si>
    <t>(C) Prerađivačka industrija</t>
  </si>
  <si>
    <t>(A) Poljoprivreda, šumarstvo i ribarstvo</t>
  </si>
  <si>
    <t>(N) Administrativne i pomoćne uslužne djelatnosti</t>
  </si>
  <si>
    <t>(H) Prijevoz i skladištenje</t>
  </si>
  <si>
    <t>(E) Opskrba vodom; uklanjanje otpadnih voda, gospodarenje otpadom te djelatnosti sanacije okoliša</t>
  </si>
  <si>
    <t>(M) Stručne, znanstvene i tehničke djelatnosti</t>
  </si>
  <si>
    <t>(L) Poslovanje nekretninama</t>
  </si>
  <si>
    <t>(B) Rudarstvo i vađenje</t>
  </si>
  <si>
    <t>(J) Informacije i komunikacije</t>
  </si>
  <si>
    <t>(S) Ostale uslužne djelatnosti</t>
  </si>
  <si>
    <t>(Q) Djelatnosti zdravstvene zaštite i socijalne skrbi</t>
  </si>
  <si>
    <t>(K) Financijske djelatnosti i djelatnosti osiguranja</t>
  </si>
  <si>
    <t>(P) Obrazovanje</t>
  </si>
  <si>
    <t>(D) Opskrba električnom energijom, plinom, parom i klimatizacija</t>
  </si>
  <si>
    <t xml:space="preserve"> Fizičke osobe bez djelatnosti</t>
  </si>
  <si>
    <t>(O) Javna uprava i obrana; obvezno socijalno osiguranje</t>
  </si>
  <si>
    <t>Sućuraj (Hvar)</t>
  </si>
  <si>
    <t>Konsolidirani financ. rezultat – dobit (+) ili gubitak (-) razdoblja</t>
  </si>
  <si>
    <t>Prihod po poduzetniku</t>
  </si>
  <si>
    <t>Prihod po zaposlenom</t>
  </si>
  <si>
    <t>Dobit (+) ili gubitak (-) razdoblja po poduzetniku</t>
  </si>
  <si>
    <t>Dobit (+) ili gubitak (-) razdoblja po zaposlenom</t>
  </si>
  <si>
    <t>OIB</t>
  </si>
  <si>
    <t>Naziv</t>
  </si>
  <si>
    <t>Sjedište</t>
  </si>
  <si>
    <t>2017.</t>
  </si>
  <si>
    <t>Mali Lošinj</t>
  </si>
  <si>
    <t>SUNČANI HVAR d.d.</t>
  </si>
  <si>
    <t>Hvar</t>
  </si>
  <si>
    <t>IMPERIAL d.d.</t>
  </si>
  <si>
    <t>Rab</t>
  </si>
  <si>
    <t>HOTELI ZLATNI RAT d.d.</t>
  </si>
  <si>
    <t>Bol</t>
  </si>
  <si>
    <t>SVPETRVS HOTELI d.d.</t>
  </si>
  <si>
    <t>Supetar</t>
  </si>
  <si>
    <t>JADRANKA HOTELI d.o.o.</t>
  </si>
  <si>
    <t>Izvor: Fina - Registar godišnjih financijskih izvještaja</t>
  </si>
  <si>
    <t xml:space="preserve">2018. </t>
  </si>
  <si>
    <t>2018.</t>
  </si>
  <si>
    <t>A -  Poljoprivreda, šumarstvo i ribarstvo</t>
  </si>
  <si>
    <t>B -  Rudarstvo i vađenje</t>
  </si>
  <si>
    <t>C - Prerađivačka industrija</t>
  </si>
  <si>
    <t>D -  Opskrba električnom energijom, plinom, parom i klimatizacija</t>
  </si>
  <si>
    <t>E - Opskrba vodom; uklanjanje otpadnih voda, gospodarenje otpadom te djelatnosti sanacije okoliša</t>
  </si>
  <si>
    <t>H - Prijevoz i skladištenje</t>
  </si>
  <si>
    <t>J -  Informacije i komunikacije</t>
  </si>
  <si>
    <t>K - Financijske djelatnosti i djelatnosti osiguranja</t>
  </si>
  <si>
    <t>O - Javna uprava i obrana; obvezno socijalno osiguranje</t>
  </si>
  <si>
    <t>P - Obrazovanje</t>
  </si>
  <si>
    <t>Q  - Djelatnosti zdravstvene zaštite i socijalne skrbi</t>
  </si>
  <si>
    <t>R - Umjetnost, zabava i rekreacija</t>
  </si>
  <si>
    <t>S - Ostale uslužne djelatnosti</t>
  </si>
  <si>
    <t>Fizičke osobe bez djelatnosti</t>
  </si>
  <si>
    <t>Dobit/gubitak razdoblja</t>
  </si>
  <si>
    <t>Ukupno top pet</t>
  </si>
  <si>
    <t>Korčula</t>
  </si>
  <si>
    <t>Njivice</t>
  </si>
  <si>
    <t>JADRANKA KAMPOVI d.o.o.</t>
  </si>
  <si>
    <t>HTP KORČULA d.d.</t>
  </si>
  <si>
    <t>HOTELI NJIVICE d.o.o.</t>
  </si>
  <si>
    <t>Ukupan prihod 2018</t>
  </si>
  <si>
    <t>(R) Umjetnost, zabava i rekreacija</t>
  </si>
  <si>
    <t>Prihod po zaposlenom u 2018. g.</t>
  </si>
  <si>
    <t>Kali (Ugljan)</t>
  </si>
  <si>
    <t>Broj poduzetnika 2018</t>
  </si>
  <si>
    <t>(G) Trgovina na veliko i na malo; popravak motornih vozila i motocikala</t>
  </si>
  <si>
    <t>L) Poslovanje nekretninama</t>
  </si>
  <si>
    <r>
      <t xml:space="preserve">Grafikon 3. </t>
    </r>
    <r>
      <rPr>
        <sz val="9"/>
        <color theme="4" tint="-0.499984740745262"/>
        <rFont val="Arial"/>
        <family val="2"/>
        <charset val="238"/>
      </rPr>
      <t>Top 10 otočnih gradova/općina prema prihodu po zaposlenom u 2018. godini (iznosi u tisućama kuna)</t>
    </r>
  </si>
  <si>
    <r>
      <t xml:space="preserve">Tablica 1. </t>
    </r>
    <r>
      <rPr>
        <sz val="9"/>
        <color theme="4" tint="-0.499984740745262"/>
        <rFont val="Arial"/>
        <family val="2"/>
        <charset val="238"/>
      </rPr>
      <t>Popis 51 grada/općine - otočna područja RH</t>
    </r>
  </si>
  <si>
    <r>
      <t xml:space="preserve">Tablica 2. </t>
    </r>
    <r>
      <rPr>
        <sz val="9"/>
        <color theme="4" tint="-0.499984740745262"/>
        <rFont val="Arial"/>
        <family val="2"/>
        <charset val="238"/>
      </rPr>
      <t>Osnovni financijski podaci poslovanja poduzetnika otočnih područja i svih poduzetnika RH u 2018. g. (iznosi u tisućama kuna, prosječne plaće u kunama)</t>
    </r>
  </si>
  <si>
    <r>
      <t xml:space="preserve">Tablica 3. </t>
    </r>
    <r>
      <rPr>
        <sz val="9"/>
        <color theme="4" tint="-0.499984740745262"/>
        <rFont val="Arial"/>
        <family val="2"/>
        <charset val="238"/>
      </rPr>
      <t>Osnovni financijski podaci poslovanja poduzetnika otočnih područja u 2018. godini prema djelatnostima (iznosi u tisućama kuna, prosječne plaće u kunama)</t>
    </r>
  </si>
  <si>
    <r>
      <t xml:space="preserve">Tablica 4. </t>
    </r>
    <r>
      <rPr>
        <sz val="9"/>
        <color theme="4" tint="-0.499984740745262"/>
        <rFont val="Arial"/>
        <family val="2"/>
        <charset val="238"/>
      </rPr>
      <t>Top pet poduzetnika sa sjedištem na području otočne Hrvatske po kriteriju ukupnog prihoda u 2018. godini (iznosi u tisućama kuna)</t>
    </r>
  </si>
  <si>
    <r>
      <t xml:space="preserve">Tablica 5. </t>
    </r>
    <r>
      <rPr>
        <sz val="9"/>
        <color theme="4" tint="-0.499984740745262"/>
        <rFont val="Arial"/>
        <family val="2"/>
        <charset val="238"/>
      </rPr>
      <t>Top pet poduzetnika sa sjedištem na području otočne Hrvatske po kriteriju dobiti razdoblja u 2018. godini (iznosi u tisućama kuna)</t>
    </r>
  </si>
  <si>
    <r>
      <t xml:space="preserve">Grafikon 1. </t>
    </r>
    <r>
      <rPr>
        <sz val="9"/>
        <color theme="4" tint="-0.499984740745262"/>
        <rFont val="Arial"/>
        <family val="2"/>
        <charset val="238"/>
      </rPr>
      <t>Udio u ukupnim prihodima poduzetnika otočnih područja, prema djelatnosti u 2018. godini</t>
    </r>
  </si>
  <si>
    <r>
      <t xml:space="preserve">Grafikon 2. </t>
    </r>
    <r>
      <rPr>
        <sz val="9"/>
        <color theme="4" tint="-0.499984740745262"/>
        <rFont val="Arial"/>
        <family val="2"/>
        <charset val="238"/>
      </rPr>
      <t>Udio u broju poduzetnika otočnih područja, prema djelatnosti u 2018.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</si>
</sst>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3366"/>
      <name val="Arial"/>
      <family val="2"/>
      <charset val="238"/>
    </font>
    <font>
      <sz val="10"/>
      <color rgb="FF003366"/>
      <name val="Arabic Typesetting"/>
      <family val="4"/>
      <charset val="238"/>
    </font>
    <font>
      <b/>
      <sz val="8.5"/>
      <color rgb="FF17365D"/>
      <name val="Arial"/>
      <family val="2"/>
      <charset val="238"/>
    </font>
    <font>
      <sz val="8.5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indexed="9"/>
      <name val="Arial"/>
      <family val="2"/>
      <charset val="238"/>
    </font>
    <font>
      <sz val="8.5"/>
      <color rgb="FF003366"/>
      <name val="Arial"/>
      <family val="2"/>
      <charset val="238"/>
    </font>
    <font>
      <b/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i/>
      <sz val="8.5"/>
      <color rgb="FF17365D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9"/>
      <color rgb="FF17375E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244062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4" tint="-0.249977111117893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FFFFFF"/>
      </left>
      <right/>
      <top style="thin">
        <color theme="0" tint="-0.24994659260841701"/>
      </top>
      <bottom style="thin">
        <color rgb="FFFFFFFF"/>
      </bottom>
      <diagonal/>
    </border>
    <border>
      <left/>
      <right/>
      <top style="thin">
        <color theme="0" tint="-0.24994659260841701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FFFFFF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FFFFFF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4" tint="-0.249977111117893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-0.249977111117893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</borders>
  <cellStyleXfs count="40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2" fillId="0" borderId="0"/>
    <xf numFmtId="9" fontId="9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" fillId="0" borderId="0"/>
  </cellStyleXfs>
  <cellXfs count="83">
    <xf numFmtId="0" fontId="0" fillId="0" borderId="0" xfId="0"/>
    <xf numFmtId="0" fontId="3" fillId="0" borderId="0" xfId="1" applyFont="1"/>
    <xf numFmtId="0" fontId="1" fillId="0" borderId="0" xfId="1"/>
    <xf numFmtId="0" fontId="13" fillId="0" borderId="0" xfId="0" applyFont="1" applyAlignment="1">
      <alignment vertical="center"/>
    </xf>
    <xf numFmtId="0" fontId="14" fillId="0" borderId="0" xfId="0" applyFont="1"/>
    <xf numFmtId="0" fontId="2" fillId="0" borderId="0" xfId="29" applyFont="1"/>
    <xf numFmtId="0" fontId="1" fillId="0" borderId="0" xfId="29"/>
    <xf numFmtId="0" fontId="17" fillId="0" borderId="0" xfId="29" applyFont="1" applyFill="1" applyBorder="1" applyAlignment="1">
      <alignment horizontal="justify" vertical="center"/>
    </xf>
    <xf numFmtId="1" fontId="17" fillId="0" borderId="0" xfId="29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16" fillId="5" borderId="2" xfId="23" applyFont="1" applyFill="1" applyBorder="1" applyAlignment="1">
      <alignment horizontal="center" vertical="center" wrapText="1"/>
    </xf>
    <xf numFmtId="0" fontId="9" fillId="0" borderId="0" xfId="30"/>
    <xf numFmtId="0" fontId="5" fillId="4" borderId="4" xfId="1" applyFont="1" applyFill="1" applyBorder="1" applyAlignment="1">
      <alignment horizontal="justify" vertical="center" wrapText="1"/>
    </xf>
    <xf numFmtId="0" fontId="22" fillId="4" borderId="4" xfId="0" applyFont="1" applyFill="1" applyBorder="1" applyAlignment="1">
      <alignment horizontal="right" vertical="center"/>
    </xf>
    <xf numFmtId="3" fontId="22" fillId="4" borderId="4" xfId="0" applyNumberFormat="1" applyFont="1" applyFill="1" applyBorder="1" applyAlignment="1">
      <alignment horizontal="right" vertical="center"/>
    </xf>
    <xf numFmtId="3" fontId="23" fillId="4" borderId="4" xfId="0" applyNumberFormat="1" applyFont="1" applyFill="1" applyBorder="1" applyAlignment="1">
      <alignment horizontal="right" vertical="center"/>
    </xf>
    <xf numFmtId="0" fontId="22" fillId="4" borderId="6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3" fontId="22" fillId="0" borderId="8" xfId="0" applyNumberFormat="1" applyFont="1" applyBorder="1" applyAlignment="1">
      <alignment horizontal="right" vertical="center"/>
    </xf>
    <xf numFmtId="0" fontId="22" fillId="6" borderId="8" xfId="0" applyFont="1" applyFill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3" fontId="24" fillId="0" borderId="8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vertical="center"/>
    </xf>
    <xf numFmtId="0" fontId="20" fillId="0" borderId="7" xfId="29" applyFont="1" applyBorder="1" applyAlignment="1">
      <alignment horizontal="justify" vertical="center"/>
    </xf>
    <xf numFmtId="0" fontId="26" fillId="0" borderId="7" xfId="29" applyFont="1" applyBorder="1" applyAlignment="1">
      <alignment horizontal="left" vertical="center" wrapText="1"/>
    </xf>
    <xf numFmtId="0" fontId="25" fillId="7" borderId="4" xfId="0" applyFont="1" applyFill="1" applyBorder="1" applyAlignment="1">
      <alignment vertical="center"/>
    </xf>
    <xf numFmtId="3" fontId="25" fillId="7" borderId="4" xfId="0" applyNumberFormat="1" applyFont="1" applyFill="1" applyBorder="1" applyAlignment="1">
      <alignment horizontal="right" vertical="center"/>
    </xf>
    <xf numFmtId="3" fontId="27" fillId="0" borderId="8" xfId="0" applyNumberFormat="1" applyFont="1" applyBorder="1" applyAlignment="1">
      <alignment horizontal="right" vertical="center"/>
    </xf>
    <xf numFmtId="0" fontId="24" fillId="0" borderId="9" xfId="0" applyFont="1" applyBorder="1" applyAlignment="1">
      <alignment vertical="center"/>
    </xf>
    <xf numFmtId="3" fontId="24" fillId="0" borderId="9" xfId="0" applyNumberFormat="1" applyFont="1" applyBorder="1" applyAlignment="1">
      <alignment horizontal="right" vertical="center"/>
    </xf>
    <xf numFmtId="0" fontId="24" fillId="4" borderId="10" xfId="0" applyFont="1" applyFill="1" applyBorder="1" applyAlignment="1">
      <alignment vertical="center" wrapText="1"/>
    </xf>
    <xf numFmtId="3" fontId="24" fillId="4" borderId="11" xfId="0" applyNumberFormat="1" applyFont="1" applyFill="1" applyBorder="1" applyAlignment="1">
      <alignment horizontal="right" vertical="center"/>
    </xf>
    <xf numFmtId="3" fontId="24" fillId="4" borderId="12" xfId="0" applyNumberFormat="1" applyFont="1" applyFill="1" applyBorder="1" applyAlignment="1">
      <alignment horizontal="right" vertical="center"/>
    </xf>
    <xf numFmtId="3" fontId="24" fillId="0" borderId="0" xfId="0" applyNumberFormat="1" applyFont="1" applyBorder="1" applyAlignment="1">
      <alignment horizontal="right" vertical="center"/>
    </xf>
    <xf numFmtId="3" fontId="24" fillId="4" borderId="13" xfId="0" applyNumberFormat="1" applyFont="1" applyFill="1" applyBorder="1" applyAlignment="1">
      <alignment horizontal="right" vertical="center"/>
    </xf>
    <xf numFmtId="0" fontId="24" fillId="0" borderId="14" xfId="0" applyFont="1" applyBorder="1" applyAlignment="1">
      <alignment vertical="center"/>
    </xf>
    <xf numFmtId="3" fontId="24" fillId="0" borderId="14" xfId="0" applyNumberFormat="1" applyFont="1" applyBorder="1" applyAlignment="1">
      <alignment horizontal="right" vertical="center"/>
    </xf>
    <xf numFmtId="3" fontId="24" fillId="4" borderId="15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indent="7"/>
    </xf>
    <xf numFmtId="0" fontId="33" fillId="0" borderId="0" xfId="0" applyFont="1" applyAlignment="1">
      <alignment vertical="center"/>
    </xf>
    <xf numFmtId="0" fontId="20" fillId="6" borderId="7" xfId="29" applyFont="1" applyFill="1" applyBorder="1" applyAlignment="1">
      <alignment horizontal="justify" vertical="center"/>
    </xf>
    <xf numFmtId="0" fontId="20" fillId="0" borderId="7" xfId="29" applyFont="1" applyBorder="1" applyAlignment="1">
      <alignment horizontal="left" vertical="center"/>
    </xf>
    <xf numFmtId="49" fontId="35" fillId="9" borderId="2" xfId="30" applyNumberFormat="1" applyFont="1" applyFill="1" applyBorder="1" applyAlignment="1">
      <alignment horizontal="center" vertical="center" wrapText="1"/>
    </xf>
    <xf numFmtId="165" fontId="22" fillId="4" borderId="6" xfId="0" applyNumberFormat="1" applyFont="1" applyFill="1" applyBorder="1" applyAlignment="1">
      <alignment horizontal="right" vertical="center"/>
    </xf>
    <xf numFmtId="165" fontId="22" fillId="6" borderId="8" xfId="0" applyNumberFormat="1" applyFont="1" applyFill="1" applyBorder="1" applyAlignment="1">
      <alignment horizontal="right" vertical="center"/>
    </xf>
    <xf numFmtId="3" fontId="36" fillId="0" borderId="8" xfId="0" applyNumberFormat="1" applyFont="1" applyBorder="1" applyAlignment="1">
      <alignment horizontal="right" vertical="center"/>
    </xf>
    <xf numFmtId="0" fontId="15" fillId="9" borderId="4" xfId="29" applyFont="1" applyFill="1" applyBorder="1" applyAlignment="1">
      <alignment horizontal="center" vertical="center" wrapText="1"/>
    </xf>
    <xf numFmtId="49" fontId="32" fillId="6" borderId="5" xfId="0" applyNumberFormat="1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vertical="center"/>
    </xf>
    <xf numFmtId="0" fontId="32" fillId="6" borderId="5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3" fontId="32" fillId="6" borderId="5" xfId="0" applyNumberFormat="1" applyFont="1" applyFill="1" applyBorder="1" applyAlignment="1">
      <alignment vertical="center" wrapText="1"/>
    </xf>
    <xf numFmtId="3" fontId="30" fillId="10" borderId="18" xfId="39" applyNumberFormat="1" applyFont="1" applyFill="1" applyBorder="1" applyAlignment="1">
      <alignment vertical="center" wrapText="1"/>
    </xf>
    <xf numFmtId="3" fontId="27" fillId="6" borderId="5" xfId="0" applyNumberFormat="1" applyFont="1" applyFill="1" applyBorder="1" applyAlignment="1">
      <alignment vertical="center" wrapText="1"/>
    </xf>
    <xf numFmtId="0" fontId="28" fillId="0" borderId="5" xfId="0" applyFont="1" applyBorder="1" applyAlignment="1">
      <alignment vertical="center"/>
    </xf>
    <xf numFmtId="3" fontId="28" fillId="0" borderId="5" xfId="33" applyNumberFormat="1" applyFont="1" applyFill="1" applyBorder="1" applyAlignment="1">
      <alignment horizontal="right" vertical="center"/>
    </xf>
    <xf numFmtId="3" fontId="29" fillId="8" borderId="5" xfId="23" applyNumberFormat="1" applyFont="1" applyFill="1" applyBorder="1" applyAlignment="1">
      <alignment horizontal="left" vertical="center"/>
    </xf>
    <xf numFmtId="3" fontId="29" fillId="8" borderId="5" xfId="0" applyNumberFormat="1" applyFont="1" applyFill="1" applyBorder="1" applyAlignment="1">
      <alignment horizontal="right"/>
    </xf>
    <xf numFmtId="0" fontId="16" fillId="9" borderId="2" xfId="29" applyFont="1" applyFill="1" applyBorder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164" fontId="19" fillId="0" borderId="5" xfId="34" applyNumberFormat="1" applyFont="1" applyFill="1" applyBorder="1" applyAlignment="1">
      <alignment horizontal="right" wrapText="1"/>
    </xf>
    <xf numFmtId="0" fontId="0" fillId="0" borderId="19" xfId="0" applyBorder="1"/>
    <xf numFmtId="3" fontId="30" fillId="10" borderId="20" xfId="39" applyNumberFormat="1" applyFont="1" applyFill="1" applyBorder="1" applyAlignment="1">
      <alignment vertical="center" wrapText="1"/>
    </xf>
    <xf numFmtId="165" fontId="1" fillId="0" borderId="0" xfId="29" applyNumberFormat="1"/>
    <xf numFmtId="3" fontId="0" fillId="0" borderId="0" xfId="0" applyNumberFormat="1"/>
    <xf numFmtId="0" fontId="15" fillId="11" borderId="4" xfId="29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vertical="center"/>
    </xf>
    <xf numFmtId="3" fontId="24" fillId="0" borderId="22" xfId="0" applyNumberFormat="1" applyFont="1" applyBorder="1" applyAlignment="1">
      <alignment horizontal="right" vertical="center"/>
    </xf>
    <xf numFmtId="3" fontId="27" fillId="0" borderId="22" xfId="0" applyNumberFormat="1" applyFont="1" applyBorder="1" applyAlignment="1">
      <alignment horizontal="right" vertical="center"/>
    </xf>
    <xf numFmtId="3" fontId="24" fillId="6" borderId="23" xfId="0" applyNumberFormat="1" applyFont="1" applyFill="1" applyBorder="1" applyAlignment="1">
      <alignment horizontal="right" vertical="center"/>
    </xf>
    <xf numFmtId="0" fontId="24" fillId="6" borderId="24" xfId="0" applyFont="1" applyFill="1" applyBorder="1" applyAlignment="1">
      <alignment vertical="center"/>
    </xf>
    <xf numFmtId="0" fontId="5" fillId="4" borderId="4" xfId="1" applyFont="1" applyFill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4" fillId="9" borderId="1" xfId="29" applyFont="1" applyFill="1" applyBorder="1" applyAlignment="1">
      <alignment horizontal="center" vertical="center" wrapText="1"/>
    </xf>
    <xf numFmtId="0" fontId="34" fillId="9" borderId="3" xfId="29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horizontal="center" vertical="center" wrapText="1"/>
    </xf>
    <xf numFmtId="0" fontId="30" fillId="10" borderId="16" xfId="39" applyFont="1" applyFill="1" applyBorder="1" applyAlignment="1">
      <alignment horizontal="left" vertical="center" wrapText="1"/>
    </xf>
    <xf numFmtId="0" fontId="30" fillId="10" borderId="17" xfId="39" applyFont="1" applyFill="1" applyBorder="1" applyAlignment="1">
      <alignment horizontal="left" vertical="center" wrapText="1"/>
    </xf>
    <xf numFmtId="0" fontId="31" fillId="9" borderId="4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</cellXfs>
  <cellStyles count="40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" xfId="0" builtinId="0"/>
    <cellStyle name="Normalno 2" xfId="27"/>
    <cellStyle name="Normalno 2 2" xfId="28"/>
    <cellStyle name="Normalno 2 3" xfId="1"/>
    <cellStyle name="Normalno 2 3 2" xfId="36"/>
    <cellStyle name="Normalno 2 4" xfId="29"/>
    <cellStyle name="Normalno 2 5" xfId="37"/>
    <cellStyle name="Normalno 3" xfId="30"/>
    <cellStyle name="Normalno 4" xfId="38"/>
    <cellStyle name="Normalno 5" xfId="39"/>
    <cellStyle name="Normalno 6" xfId="35"/>
    <cellStyle name="Normalno_List1" xfId="33"/>
    <cellStyle name="Normalno_List1_1" xfId="34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500888720024804E-2"/>
          <c:y val="0.17759941638715102"/>
          <c:w val="0.5362981208047829"/>
          <c:h val="0.80281624917731209"/>
        </c:manualLayout>
      </c:layout>
      <c:pie3DChart>
        <c:varyColors val="1"/>
        <c:ser>
          <c:idx val="0"/>
          <c:order val="0"/>
          <c:tx>
            <c:strRef>
              <c:f>'Grafikon 1'!$B$5</c:f>
              <c:strCache>
                <c:ptCount val="1"/>
                <c:pt idx="0">
                  <c:v>Ukupan prihod 2018</c:v>
                </c:pt>
              </c:strCache>
            </c:strRef>
          </c:tx>
          <c:explosion val="25"/>
          <c:dLbls>
            <c:dLbl>
              <c:idx val="4"/>
              <c:layout>
                <c:manualLayout>
                  <c:x val="4.7365977371842366E-2"/>
                  <c:y val="6.50335048901010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3019274290392147E-2"/>
                  <c:y val="0.107424155779410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1'!$A$6:$A$11</c:f>
              <c:strCache>
                <c:ptCount val="6"/>
                <c:pt idx="0">
                  <c:v>(I) Djelatnosti pružanja smještaja te pripreme i usluživanja hrane </c:v>
                </c:pt>
                <c:pt idx="1">
                  <c:v>(G)Trgovina na veliko i na malo; popravak motornih vozila i motocikala</c:v>
                </c:pt>
                <c:pt idx="2">
                  <c:v>(F) Građevinarstvo</c:v>
                </c:pt>
                <c:pt idx="3">
                  <c:v>(C) Prerađivačka industrija</c:v>
                </c:pt>
                <c:pt idx="4">
                  <c:v>(A) Poljoprivreda, šumarstvo i ribarstvo</c:v>
                </c:pt>
                <c:pt idx="5">
                  <c:v>Ostale djelatnosti</c:v>
                </c:pt>
              </c:strCache>
            </c:strRef>
          </c:cat>
          <c:val>
            <c:numRef>
              <c:f>'Grafikon 1'!$B$6:$B$11</c:f>
              <c:numCache>
                <c:formatCode>#,##0</c:formatCode>
                <c:ptCount val="6"/>
                <c:pt idx="0">
                  <c:v>3048460.102</c:v>
                </c:pt>
                <c:pt idx="1">
                  <c:v>2327199.79</c:v>
                </c:pt>
                <c:pt idx="2">
                  <c:v>1643531.3540000001</c:v>
                </c:pt>
                <c:pt idx="3">
                  <c:v>1338851.0049999999</c:v>
                </c:pt>
                <c:pt idx="4">
                  <c:v>799057.44499999995</c:v>
                </c:pt>
                <c:pt idx="5">
                  <c:v>2485579.2289999989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6796639696406959"/>
          <c:y val="0.21530727577971673"/>
          <c:w val="0.43011795860550717"/>
          <c:h val="0.77622575111072012"/>
        </c:manualLayout>
      </c:layout>
      <c:overlay val="0"/>
      <c:txPr>
        <a:bodyPr/>
        <a:lstStyle/>
        <a:p>
          <a:pPr>
            <a:defRPr sz="1000" b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189728604439526E-2"/>
          <c:y val="0.16612306440418351"/>
          <c:w val="0.55344063988728087"/>
          <c:h val="0.82698541370853229"/>
        </c:manualLayout>
      </c:layout>
      <c:pie3DChart>
        <c:varyColors val="1"/>
        <c:ser>
          <c:idx val="0"/>
          <c:order val="0"/>
          <c:tx>
            <c:strRef>
              <c:f>'Grafikon 2'!$B$5</c:f>
              <c:strCache>
                <c:ptCount val="1"/>
                <c:pt idx="0">
                  <c:v>Broj poduzetnika 2018</c:v>
                </c:pt>
              </c:strCache>
            </c:strRef>
          </c:tx>
          <c:explosion val="25"/>
          <c:dPt>
            <c:idx val="0"/>
            <c:bubble3D val="0"/>
            <c:explosion val="15"/>
          </c:dPt>
          <c:dPt>
            <c:idx val="1"/>
            <c:bubble3D val="0"/>
            <c:explosion val="19"/>
          </c:dPt>
          <c:dPt>
            <c:idx val="2"/>
            <c:bubble3D val="0"/>
            <c:explosion val="19"/>
          </c:dPt>
          <c:dPt>
            <c:idx val="3"/>
            <c:bubble3D val="0"/>
            <c:explosion val="16"/>
          </c:dPt>
          <c:dPt>
            <c:idx val="4"/>
            <c:bubble3D val="0"/>
            <c:explosion val="15"/>
          </c:dPt>
          <c:dPt>
            <c:idx val="5"/>
            <c:bubble3D val="0"/>
            <c:explosion val="29"/>
          </c:dPt>
          <c:dLbls>
            <c:dLbl>
              <c:idx val="0"/>
              <c:layout>
                <c:manualLayout>
                  <c:x val="-9.5434263216239296E-2"/>
                  <c:y val="-7.39160398246308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6886284296273524E-2"/>
                  <c:y val="-0.20080323758412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2249215276010605E-2"/>
                  <c:y val="-0.178223141101775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7906736973672286E-2"/>
                  <c:y val="-0.121926127949090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4607345369513777E-2"/>
                  <c:y val="9.16758310239153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1271900734319734E-2"/>
                  <c:y val="0.12232144166336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3403322562626699E-2"/>
                  <c:y val="8.9041481546650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2'!$A$6:$A$11</c:f>
              <c:strCache>
                <c:ptCount val="6"/>
                <c:pt idx="0">
                  <c:v>(I) Djelatnosti pružanja smještaja te pripreme i usluživanja hrane </c:v>
                </c:pt>
                <c:pt idx="1">
                  <c:v>(G) Trgovina na veliko i na malo; popravak motornih vozila i motocikala</c:v>
                </c:pt>
                <c:pt idx="2">
                  <c:v>(F) Građevinarstvo</c:v>
                </c:pt>
                <c:pt idx="3">
                  <c:v>(L) Poslovanje nekretninama</c:v>
                </c:pt>
                <c:pt idx="4">
                  <c:v>(N) Administrativne i pomoćne uslužne djelatnosti</c:v>
                </c:pt>
                <c:pt idx="5">
                  <c:v>Ostale djelatnosti</c:v>
                </c:pt>
              </c:strCache>
            </c:strRef>
          </c:cat>
          <c:val>
            <c:numRef>
              <c:f>'Grafikon 2'!$B$6:$B$11</c:f>
              <c:numCache>
                <c:formatCode>#,##0</c:formatCode>
                <c:ptCount val="6"/>
                <c:pt idx="0">
                  <c:v>1044</c:v>
                </c:pt>
                <c:pt idx="1">
                  <c:v>690</c:v>
                </c:pt>
                <c:pt idx="2">
                  <c:v>509</c:v>
                </c:pt>
                <c:pt idx="3">
                  <c:v>493</c:v>
                </c:pt>
                <c:pt idx="4">
                  <c:v>397</c:v>
                </c:pt>
                <c:pt idx="5">
                  <c:v>1596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5072502025446946"/>
          <c:y val="0.1734890585485325"/>
          <c:w val="0.43011795860550717"/>
          <c:h val="0.78290469010522623"/>
        </c:manualLayout>
      </c:layout>
      <c:overlay val="0"/>
      <c:txPr>
        <a:bodyPr/>
        <a:lstStyle/>
        <a:p>
          <a:pPr>
            <a:defRPr sz="1000" b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11628158355115"/>
          <c:y val="8.5661080074487903E-2"/>
          <c:w val="0.65628118422782911"/>
          <c:h val="0.81553650549371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3'!$B$5</c:f>
              <c:strCache>
                <c:ptCount val="1"/>
                <c:pt idx="0">
                  <c:v>Prihod po zaposlenom u 2018. g.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b="0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3'!$A$6:$A$15</c:f>
              <c:strCache>
                <c:ptCount val="10"/>
                <c:pt idx="0">
                  <c:v>Sućuraj (Hvar)</c:v>
                </c:pt>
                <c:pt idx="1">
                  <c:v>Krk (Krk)</c:v>
                </c:pt>
                <c:pt idx="2">
                  <c:v>Kolan (Pag)</c:v>
                </c:pt>
                <c:pt idx="3">
                  <c:v>Kali (Ugljan)</c:v>
                </c:pt>
                <c:pt idx="4">
                  <c:v>Malinska-Dubašnica (Krk)</c:v>
                </c:pt>
                <c:pt idx="5">
                  <c:v>Nerežišća (Brač)</c:v>
                </c:pt>
                <c:pt idx="6">
                  <c:v>Hvar (Hvar)</c:v>
                </c:pt>
                <c:pt idx="7">
                  <c:v>Tkon (Pašman)</c:v>
                </c:pt>
                <c:pt idx="8">
                  <c:v>Smokvica (Korčula)</c:v>
                </c:pt>
                <c:pt idx="9">
                  <c:v>Punat (Krk)</c:v>
                </c:pt>
              </c:strCache>
            </c:strRef>
          </c:cat>
          <c:val>
            <c:numRef>
              <c:f>'Grafikon 3'!$B$6:$B$15</c:f>
              <c:numCache>
                <c:formatCode>#,##0.0</c:formatCode>
                <c:ptCount val="10"/>
                <c:pt idx="0">
                  <c:v>954.35900000000004</c:v>
                </c:pt>
                <c:pt idx="1">
                  <c:v>776.3072966976265</c:v>
                </c:pt>
                <c:pt idx="2">
                  <c:v>692.40852517985616</c:v>
                </c:pt>
                <c:pt idx="3">
                  <c:v>678.36252272727268</c:v>
                </c:pt>
                <c:pt idx="4">
                  <c:v>675.2413529411765</c:v>
                </c:pt>
                <c:pt idx="5">
                  <c:v>671.66961538461533</c:v>
                </c:pt>
                <c:pt idx="6">
                  <c:v>668.31768307086611</c:v>
                </c:pt>
                <c:pt idx="7">
                  <c:v>649.62705000000005</c:v>
                </c:pt>
                <c:pt idx="8">
                  <c:v>640.58064516129025</c:v>
                </c:pt>
                <c:pt idx="9">
                  <c:v>614.56294419642848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31712"/>
        <c:axId val="228571904"/>
      </c:barChart>
      <c:catAx>
        <c:axId val="330931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28571904"/>
        <c:crosses val="autoZero"/>
        <c:auto val="1"/>
        <c:lblAlgn val="ctr"/>
        <c:lblOffset val="100"/>
        <c:noMultiLvlLbl val="0"/>
      </c:catAx>
      <c:valAx>
        <c:axId val="228571904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33093171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3198871045437167"/>
          <c:y val="1.6994303200346089E-2"/>
          <c:w val="0.66435729250504494"/>
          <c:h val="6.0243730156959843E-2"/>
        </c:manualLayout>
      </c:layout>
      <c:overlay val="0"/>
      <c:txPr>
        <a:bodyPr/>
        <a:lstStyle/>
        <a:p>
          <a:pPr>
            <a:defRPr sz="10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0</xdr:col>
      <xdr:colOff>1457325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48684</xdr:rowOff>
    </xdr:from>
    <xdr:to>
      <xdr:col>15</xdr:col>
      <xdr:colOff>47625</xdr:colOff>
      <xdr:row>17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76200</xdr:rowOff>
    </xdr:from>
    <xdr:to>
      <xdr:col>0</xdr:col>
      <xdr:colOff>1352550</xdr:colOff>
      <xdr:row>1</xdr:row>
      <xdr:rowOff>121626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200150" cy="235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57150</xdr:rowOff>
    </xdr:from>
    <xdr:to>
      <xdr:col>0</xdr:col>
      <xdr:colOff>1628775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57150</xdr:rowOff>
    </xdr:from>
    <xdr:to>
      <xdr:col>0</xdr:col>
      <xdr:colOff>1495425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1</xdr:col>
      <xdr:colOff>463668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216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1</xdr:col>
      <xdr:colOff>463668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216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6</xdr:row>
      <xdr:rowOff>123825</xdr:rowOff>
    </xdr:from>
    <xdr:to>
      <xdr:col>7</xdr:col>
      <xdr:colOff>180975</xdr:colOff>
      <xdr:row>24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0</xdr:row>
      <xdr:rowOff>57151</xdr:rowOff>
    </xdr:from>
    <xdr:to>
      <xdr:col>0</xdr:col>
      <xdr:colOff>1451949</xdr:colOff>
      <xdr:row>1</xdr:row>
      <xdr:rowOff>142876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7151"/>
          <a:ext cx="1356698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1543050</xdr:colOff>
      <xdr:row>7</xdr:row>
      <xdr:rowOff>133350</xdr:rowOff>
    </xdr:from>
    <xdr:to>
      <xdr:col>6</xdr:col>
      <xdr:colOff>504825</xdr:colOff>
      <xdr:row>9</xdr:row>
      <xdr:rowOff>47625</xdr:rowOff>
    </xdr:to>
    <xdr:sp macro="" textlink="">
      <xdr:nvSpPr>
        <xdr:cNvPr id="3" name="TekstniOkvir 2"/>
        <xdr:cNvSpPr txBox="1"/>
      </xdr:nvSpPr>
      <xdr:spPr>
        <a:xfrm>
          <a:off x="7134225" y="1400175"/>
          <a:ext cx="2990850" cy="276225"/>
        </a:xfrm>
        <a:prstGeom prst="rect">
          <a:avLst/>
        </a:prstGeom>
        <a:solidFill>
          <a:schemeClr val="accent1">
            <a:lumMod val="20000"/>
            <a:lumOff val="80000"/>
            <a:alpha val="0"/>
          </a:schemeClr>
        </a:solidFill>
        <a:ln w="9525" cmpd="sng">
          <a:solidFill>
            <a:schemeClr val="accent1">
              <a:lumMod val="20000"/>
              <a:lumOff val="8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ctr"/>
          <a:r>
            <a:rPr lang="hr-HR" sz="1050" b="1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Top pet po ukupnom prihodu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0.11638</cdr:x>
      <cdr:y>0.04204</cdr:y>
    </cdr:from>
    <cdr:to>
      <cdr:x>0.81322</cdr:x>
      <cdr:y>0.11411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771526" y="133350"/>
          <a:ext cx="46196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r-H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6</xdr:row>
      <xdr:rowOff>28574</xdr:rowOff>
    </xdr:from>
    <xdr:to>
      <xdr:col>8</xdr:col>
      <xdr:colOff>561975</xdr:colOff>
      <xdr:row>23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0</xdr:row>
      <xdr:rowOff>57151</xdr:rowOff>
    </xdr:from>
    <xdr:to>
      <xdr:col>0</xdr:col>
      <xdr:colOff>1451949</xdr:colOff>
      <xdr:row>1</xdr:row>
      <xdr:rowOff>142876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7151"/>
          <a:ext cx="1356698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0.25623</cdr:x>
      <cdr:y>0.02837</cdr:y>
    </cdr:from>
    <cdr:to>
      <cdr:x>0.70738</cdr:x>
      <cdr:y>0.11651</cdr:y>
    </cdr:to>
    <cdr:sp macro="" textlink="">
      <cdr:nvSpPr>
        <cdr:cNvPr id="2" name="TekstniOkvir 2"/>
        <cdr:cNvSpPr txBox="1"/>
      </cdr:nvSpPr>
      <cdr:spPr>
        <a:xfrm xmlns:a="http://schemas.openxmlformats.org/drawingml/2006/main">
          <a:off x="1698625" y="88900"/>
          <a:ext cx="299085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  <a:alpha val="0"/>
          </a:schemeClr>
        </a:solidFill>
        <a:ln xmlns:a="http://schemas.openxmlformats.org/drawingml/2006/main" w="9525" cmpd="sng">
          <a:solidFill>
            <a:schemeClr val="accent1">
              <a:lumMod val="20000"/>
              <a:lumOff val="80000"/>
              <a:alpha val="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r-HR" sz="105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Top pet prema broju poduzetnika</a:t>
          </a:r>
        </a:p>
      </cdr:txBody>
    </cdr:sp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A3" sqref="A3"/>
    </sheetView>
  </sheetViews>
  <sheetFormatPr defaultColWidth="10" defaultRowHeight="15" x14ac:dyDescent="0.25"/>
  <cols>
    <col min="1" max="1" width="22" style="2" customWidth="1"/>
    <col min="2" max="2" width="19.85546875" style="2" customWidth="1"/>
    <col min="3" max="3" width="17.140625" style="2" customWidth="1"/>
    <col min="4" max="4" width="10" style="2"/>
    <col min="5" max="5" width="8.5703125" style="2" customWidth="1"/>
    <col min="6" max="16384" width="10" style="2"/>
  </cols>
  <sheetData>
    <row r="3" spans="1:5" s="1" customFormat="1" x14ac:dyDescent="0.35">
      <c r="A3" s="82" t="s">
        <v>167</v>
      </c>
    </row>
    <row r="4" spans="1:5" s="1" customFormat="1" x14ac:dyDescent="0.35">
      <c r="A4" s="3"/>
    </row>
    <row r="5" spans="1:5" ht="15.75" customHeight="1" x14ac:dyDescent="0.25">
      <c r="A5" s="74" t="s">
        <v>0</v>
      </c>
      <c r="B5" s="74"/>
      <c r="C5" s="74"/>
      <c r="D5" s="74"/>
      <c r="E5" s="74"/>
    </row>
    <row r="6" spans="1:5" x14ac:dyDescent="0.25">
      <c r="A6" s="73" t="s">
        <v>1</v>
      </c>
      <c r="B6" s="73"/>
      <c r="C6" s="73" t="s">
        <v>2</v>
      </c>
      <c r="D6" s="73"/>
      <c r="E6" s="73"/>
    </row>
    <row r="7" spans="1:5" x14ac:dyDescent="0.25">
      <c r="A7" s="13" t="s">
        <v>3</v>
      </c>
      <c r="B7" s="13" t="s">
        <v>4</v>
      </c>
      <c r="C7" s="13" t="s">
        <v>5</v>
      </c>
      <c r="D7" s="72" t="s">
        <v>6</v>
      </c>
      <c r="E7" s="72"/>
    </row>
    <row r="8" spans="1:5" x14ac:dyDescent="0.25">
      <c r="A8" s="13" t="s">
        <v>7</v>
      </c>
      <c r="B8" s="13" t="s">
        <v>8</v>
      </c>
      <c r="C8" s="13" t="s">
        <v>9</v>
      </c>
      <c r="D8" s="72" t="s">
        <v>10</v>
      </c>
      <c r="E8" s="72"/>
    </row>
    <row r="9" spans="1:5" x14ac:dyDescent="0.25">
      <c r="A9" s="13" t="s">
        <v>11</v>
      </c>
      <c r="B9" s="13" t="s">
        <v>12</v>
      </c>
      <c r="C9" s="13" t="s">
        <v>13</v>
      </c>
      <c r="D9" s="72" t="s">
        <v>14</v>
      </c>
      <c r="E9" s="72"/>
    </row>
    <row r="10" spans="1:5" x14ac:dyDescent="0.25">
      <c r="A10" s="13" t="s">
        <v>15</v>
      </c>
      <c r="B10" s="13" t="s">
        <v>16</v>
      </c>
      <c r="C10" s="13" t="s">
        <v>17</v>
      </c>
      <c r="D10" s="72" t="s">
        <v>18</v>
      </c>
      <c r="E10" s="72"/>
    </row>
    <row r="11" spans="1:5" x14ac:dyDescent="0.25">
      <c r="A11" s="13" t="s">
        <v>19</v>
      </c>
      <c r="B11" s="13" t="s">
        <v>20</v>
      </c>
      <c r="C11" s="13" t="s">
        <v>21</v>
      </c>
      <c r="D11" s="72" t="s">
        <v>22</v>
      </c>
      <c r="E11" s="72"/>
    </row>
    <row r="12" spans="1:5" x14ac:dyDescent="0.25">
      <c r="A12" s="13" t="s">
        <v>23</v>
      </c>
      <c r="B12" s="13"/>
      <c r="C12" s="13" t="s">
        <v>24</v>
      </c>
      <c r="D12" s="72" t="s">
        <v>25</v>
      </c>
      <c r="E12" s="72"/>
    </row>
    <row r="13" spans="1:5" x14ac:dyDescent="0.25">
      <c r="A13" s="73" t="s">
        <v>26</v>
      </c>
      <c r="B13" s="73"/>
      <c r="C13" s="13" t="s">
        <v>27</v>
      </c>
      <c r="D13" s="72" t="s">
        <v>28</v>
      </c>
      <c r="E13" s="72"/>
    </row>
    <row r="14" spans="1:5" x14ac:dyDescent="0.25">
      <c r="A14" s="13" t="s">
        <v>29</v>
      </c>
      <c r="B14" s="13"/>
      <c r="C14" s="13" t="s">
        <v>30</v>
      </c>
      <c r="D14" s="72" t="s">
        <v>31</v>
      </c>
      <c r="E14" s="72"/>
    </row>
    <row r="15" spans="1:5" ht="15.75" customHeight="1" x14ac:dyDescent="0.25">
      <c r="A15" s="73" t="s">
        <v>32</v>
      </c>
      <c r="B15" s="73"/>
      <c r="C15" s="73" t="s">
        <v>33</v>
      </c>
      <c r="D15" s="73"/>
      <c r="E15" s="73"/>
    </row>
    <row r="16" spans="1:5" x14ac:dyDescent="0.25">
      <c r="A16" s="13" t="s">
        <v>34</v>
      </c>
      <c r="B16" s="13" t="s">
        <v>35</v>
      </c>
      <c r="C16" s="13" t="s">
        <v>36</v>
      </c>
      <c r="D16" s="72" t="s">
        <v>37</v>
      </c>
      <c r="E16" s="72"/>
    </row>
    <row r="17" spans="1:5" x14ac:dyDescent="0.25">
      <c r="A17" s="73" t="s">
        <v>38</v>
      </c>
      <c r="B17" s="73"/>
      <c r="C17" s="13" t="s">
        <v>39</v>
      </c>
      <c r="D17" s="72" t="s">
        <v>40</v>
      </c>
      <c r="E17" s="72"/>
    </row>
    <row r="18" spans="1:5" x14ac:dyDescent="0.25">
      <c r="A18" s="13" t="s">
        <v>41</v>
      </c>
      <c r="B18" s="13" t="s">
        <v>42</v>
      </c>
      <c r="C18" s="13" t="s">
        <v>43</v>
      </c>
      <c r="D18" s="72" t="s">
        <v>44</v>
      </c>
      <c r="E18" s="72"/>
    </row>
    <row r="19" spans="1:5" x14ac:dyDescent="0.25">
      <c r="A19" s="13" t="s">
        <v>45</v>
      </c>
      <c r="B19" s="13" t="s">
        <v>46</v>
      </c>
      <c r="C19" s="13" t="s">
        <v>47</v>
      </c>
      <c r="D19" s="72" t="s">
        <v>48</v>
      </c>
      <c r="E19" s="72"/>
    </row>
    <row r="20" spans="1:5" x14ac:dyDescent="0.25">
      <c r="A20" s="13" t="s">
        <v>49</v>
      </c>
      <c r="B20" s="13" t="s">
        <v>50</v>
      </c>
      <c r="C20" s="13" t="s">
        <v>51</v>
      </c>
      <c r="D20" s="72" t="s">
        <v>52</v>
      </c>
      <c r="E20" s="72"/>
    </row>
    <row r="21" spans="1:5" x14ac:dyDescent="0.25">
      <c r="A21" s="13" t="s">
        <v>53</v>
      </c>
      <c r="B21" s="13" t="s">
        <v>54</v>
      </c>
      <c r="C21" s="13" t="s">
        <v>55</v>
      </c>
      <c r="D21" s="72"/>
      <c r="E21" s="72"/>
    </row>
    <row r="22" spans="1:5" x14ac:dyDescent="0.25">
      <c r="A22" s="13" t="s">
        <v>56</v>
      </c>
      <c r="B22" s="13" t="s">
        <v>57</v>
      </c>
      <c r="C22" s="13"/>
      <c r="D22" s="72"/>
      <c r="E22" s="72"/>
    </row>
    <row r="24" spans="1:5" x14ac:dyDescent="0.25">
      <c r="A24" s="40" t="s">
        <v>135</v>
      </c>
    </row>
  </sheetData>
  <mergeCells count="22">
    <mergeCell ref="D14:E14"/>
    <mergeCell ref="A5:E5"/>
    <mergeCell ref="A6:B6"/>
    <mergeCell ref="C6:E6"/>
    <mergeCell ref="D7:E7"/>
    <mergeCell ref="D8:E8"/>
    <mergeCell ref="D9:E9"/>
    <mergeCell ref="D10:E10"/>
    <mergeCell ref="D11:E11"/>
    <mergeCell ref="D12:E12"/>
    <mergeCell ref="A13:B13"/>
    <mergeCell ref="D13:E13"/>
    <mergeCell ref="D19:E19"/>
    <mergeCell ref="D20:E20"/>
    <mergeCell ref="D21:E21"/>
    <mergeCell ref="D22:E22"/>
    <mergeCell ref="A15:B15"/>
    <mergeCell ref="C15:E15"/>
    <mergeCell ref="D16:E16"/>
    <mergeCell ref="A17:B17"/>
    <mergeCell ref="D17:E17"/>
    <mergeCell ref="D18:E18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workbookViewId="0">
      <selection activeCell="A3" sqref="A3"/>
    </sheetView>
  </sheetViews>
  <sheetFormatPr defaultColWidth="10" defaultRowHeight="15" x14ac:dyDescent="0.25"/>
  <cols>
    <col min="1" max="1" width="39.85546875" style="6" customWidth="1"/>
    <col min="2" max="3" width="10" style="6"/>
    <col min="4" max="4" width="7.5703125" style="6" customWidth="1"/>
    <col min="5" max="6" width="10.85546875" style="6" bestFit="1" customWidth="1"/>
    <col min="7" max="7" width="7.7109375" style="6" customWidth="1"/>
    <col min="8" max="16384" width="10" style="6"/>
  </cols>
  <sheetData>
    <row r="3" spans="1:8" s="5" customFormat="1" ht="12.75" x14ac:dyDescent="0.2">
      <c r="A3" s="82" t="s">
        <v>168</v>
      </c>
    </row>
    <row r="4" spans="1:8" s="5" customFormat="1" ht="12.75" x14ac:dyDescent="0.2">
      <c r="A4" s="3"/>
    </row>
    <row r="5" spans="1:8" ht="15" customHeight="1" x14ac:dyDescent="0.25">
      <c r="A5" s="75" t="s">
        <v>58</v>
      </c>
      <c r="B5" s="75" t="s">
        <v>0</v>
      </c>
      <c r="C5" s="75"/>
      <c r="D5" s="75"/>
      <c r="E5" s="75" t="s">
        <v>59</v>
      </c>
      <c r="F5" s="75"/>
      <c r="G5" s="75"/>
    </row>
    <row r="6" spans="1:8" ht="15" customHeight="1" x14ac:dyDescent="0.25">
      <c r="A6" s="76"/>
      <c r="B6" s="43" t="s">
        <v>91</v>
      </c>
      <c r="C6" s="43" t="s">
        <v>136</v>
      </c>
      <c r="D6" s="43" t="s">
        <v>60</v>
      </c>
      <c r="E6" s="43" t="s">
        <v>91</v>
      </c>
      <c r="F6" s="43" t="s">
        <v>136</v>
      </c>
      <c r="G6" s="43" t="s">
        <v>60</v>
      </c>
    </row>
    <row r="7" spans="1:8" x14ac:dyDescent="0.25">
      <c r="A7" s="41" t="s">
        <v>61</v>
      </c>
      <c r="B7" s="14"/>
      <c r="C7" s="15">
        <v>4729</v>
      </c>
      <c r="D7" s="17" t="s">
        <v>62</v>
      </c>
      <c r="E7" s="18"/>
      <c r="F7" s="19">
        <v>131117</v>
      </c>
      <c r="G7" s="20"/>
      <c r="H7" s="64"/>
    </row>
    <row r="8" spans="1:8" x14ac:dyDescent="0.25">
      <c r="A8" s="24" t="s">
        <v>63</v>
      </c>
      <c r="B8" s="15">
        <v>21441</v>
      </c>
      <c r="C8" s="15">
        <v>22801</v>
      </c>
      <c r="D8" s="44">
        <v>106.34298773378109</v>
      </c>
      <c r="E8" s="19">
        <v>893875</v>
      </c>
      <c r="F8" s="19">
        <v>939954</v>
      </c>
      <c r="G8" s="45">
        <v>105.15497133268074</v>
      </c>
      <c r="H8" s="64"/>
    </row>
    <row r="9" spans="1:8" x14ac:dyDescent="0.25">
      <c r="A9" s="24" t="s">
        <v>64</v>
      </c>
      <c r="B9" s="15">
        <v>10444118.544</v>
      </c>
      <c r="C9" s="15">
        <v>11642678.925000001</v>
      </c>
      <c r="D9" s="44">
        <v>111.47593620228062</v>
      </c>
      <c r="E9" s="19">
        <v>691775244.78499997</v>
      </c>
      <c r="F9" s="19">
        <v>751159626.03600001</v>
      </c>
      <c r="G9" s="45">
        <v>108.58434610065532</v>
      </c>
      <c r="H9" s="64"/>
    </row>
    <row r="10" spans="1:8" x14ac:dyDescent="0.25">
      <c r="A10" s="24" t="s">
        <v>65</v>
      </c>
      <c r="B10" s="15">
        <v>10178380.979</v>
      </c>
      <c r="C10" s="15">
        <v>11279359.407</v>
      </c>
      <c r="D10" s="44">
        <v>110.8168325617948</v>
      </c>
      <c r="E10" s="19">
        <v>688072410.699</v>
      </c>
      <c r="F10" s="19">
        <v>715419856.85699999</v>
      </c>
      <c r="G10" s="45">
        <v>103.97450119097469</v>
      </c>
      <c r="H10" s="64"/>
    </row>
    <row r="11" spans="1:8" x14ac:dyDescent="0.25">
      <c r="A11" s="24" t="s">
        <v>66</v>
      </c>
      <c r="B11" s="15">
        <v>714025.04799999995</v>
      </c>
      <c r="C11" s="15">
        <v>838398.52399999998</v>
      </c>
      <c r="D11" s="44">
        <v>117.41864327426228</v>
      </c>
      <c r="E11" s="19">
        <v>47579635.894000001</v>
      </c>
      <c r="F11" s="19">
        <v>54380814.552000001</v>
      </c>
      <c r="G11" s="45">
        <v>114.29430581005697</v>
      </c>
      <c r="H11" s="64"/>
    </row>
    <row r="12" spans="1:8" x14ac:dyDescent="0.25">
      <c r="A12" s="24" t="s">
        <v>67</v>
      </c>
      <c r="B12" s="15">
        <v>448287.48300000001</v>
      </c>
      <c r="C12" s="15">
        <v>475079.00599999999</v>
      </c>
      <c r="D12" s="44">
        <v>105.97641558508562</v>
      </c>
      <c r="E12" s="19">
        <v>43876801.810999997</v>
      </c>
      <c r="F12" s="19">
        <v>18641045.372000001</v>
      </c>
      <c r="G12" s="45">
        <v>42.484968371889529</v>
      </c>
      <c r="H12" s="64"/>
    </row>
    <row r="13" spans="1:8" x14ac:dyDescent="0.25">
      <c r="A13" s="24" t="s">
        <v>68</v>
      </c>
      <c r="B13" s="15">
        <v>610349.18900000001</v>
      </c>
      <c r="C13" s="15">
        <v>713583.39</v>
      </c>
      <c r="D13" s="44">
        <v>116.91395726586278</v>
      </c>
      <c r="E13" s="19">
        <v>40720328.806000002</v>
      </c>
      <c r="F13" s="19">
        <v>46905430.561999999</v>
      </c>
      <c r="G13" s="45">
        <v>115.18922350913985</v>
      </c>
      <c r="H13" s="64"/>
    </row>
    <row r="14" spans="1:8" x14ac:dyDescent="0.25">
      <c r="A14" s="24" t="s">
        <v>69</v>
      </c>
      <c r="B14" s="15">
        <v>441177.43</v>
      </c>
      <c r="C14" s="15">
        <v>476593.25</v>
      </c>
      <c r="D14" s="44">
        <v>108.02756840938123</v>
      </c>
      <c r="E14" s="19">
        <v>43777138.873000003</v>
      </c>
      <c r="F14" s="19">
        <v>18655231.666999999</v>
      </c>
      <c r="G14" s="45">
        <v>42.614095272694499</v>
      </c>
      <c r="H14" s="64"/>
    </row>
    <row r="15" spans="1:8" ht="24" x14ac:dyDescent="0.25">
      <c r="A15" s="25" t="s">
        <v>70</v>
      </c>
      <c r="B15" s="16">
        <v>169171.75899999999</v>
      </c>
      <c r="C15" s="16">
        <v>236990.14</v>
      </c>
      <c r="D15" s="44">
        <v>140.08847658786831</v>
      </c>
      <c r="E15" s="46">
        <v>-3056810.0669999998</v>
      </c>
      <c r="F15" s="21">
        <v>28250198.894000001</v>
      </c>
      <c r="G15" s="45" t="s">
        <v>62</v>
      </c>
      <c r="H15" s="64"/>
    </row>
    <row r="16" spans="1:8" x14ac:dyDescent="0.25">
      <c r="A16" s="24" t="s">
        <v>71</v>
      </c>
      <c r="B16" s="15">
        <v>1489979.8770000001</v>
      </c>
      <c r="C16" s="15">
        <v>1652455.1540000001</v>
      </c>
      <c r="D16" s="44">
        <v>110.90452827639095</v>
      </c>
      <c r="E16" s="19">
        <v>135559304.64399999</v>
      </c>
      <c r="F16" s="19">
        <v>147181685.498</v>
      </c>
      <c r="G16" s="45">
        <v>108.57365039199796</v>
      </c>
      <c r="H16" s="64"/>
    </row>
    <row r="17" spans="1:8" x14ac:dyDescent="0.25">
      <c r="A17" s="24" t="s">
        <v>72</v>
      </c>
      <c r="B17" s="15">
        <v>569467.57400000002</v>
      </c>
      <c r="C17" s="15">
        <v>609024.27899999998</v>
      </c>
      <c r="D17" s="44">
        <v>106.94626117553095</v>
      </c>
      <c r="E17" s="19">
        <v>118944771.046</v>
      </c>
      <c r="F17" s="19">
        <v>132440018.43099999</v>
      </c>
      <c r="G17" s="45">
        <v>111.3458097117871</v>
      </c>
      <c r="H17" s="64"/>
    </row>
    <row r="18" spans="1:8" x14ac:dyDescent="0.25">
      <c r="A18" s="42" t="s">
        <v>74</v>
      </c>
      <c r="B18" s="15">
        <v>595086.23600000003</v>
      </c>
      <c r="C18" s="15">
        <v>784082.33400000003</v>
      </c>
      <c r="D18" s="44">
        <v>131.75944704592362</v>
      </c>
      <c r="E18" s="19">
        <v>23366861.526000001</v>
      </c>
      <c r="F18" s="19">
        <v>24288391.905000001</v>
      </c>
      <c r="G18" s="45">
        <v>103.94374904808943</v>
      </c>
      <c r="H18" s="64"/>
    </row>
    <row r="19" spans="1:8" x14ac:dyDescent="0.25">
      <c r="A19" s="42" t="s">
        <v>73</v>
      </c>
      <c r="B19" s="15">
        <v>5001.0807526079316</v>
      </c>
      <c r="C19" s="15">
        <v>5143.6139971931052</v>
      </c>
      <c r="D19" s="44">
        <v>102.85004885215754</v>
      </c>
      <c r="E19" s="19">
        <v>5365.8014581643592</v>
      </c>
      <c r="F19" s="19">
        <v>5584.32635400243</v>
      </c>
      <c r="G19" s="45">
        <v>104.07254904121682</v>
      </c>
      <c r="H19" s="64"/>
    </row>
    <row r="21" spans="1:8" x14ac:dyDescent="0.25">
      <c r="A21" s="40" t="s">
        <v>135</v>
      </c>
      <c r="B21" s="7"/>
      <c r="C21" s="7"/>
      <c r="D21" s="7"/>
      <c r="E21" s="8"/>
      <c r="F21" s="8"/>
      <c r="G21" s="7"/>
    </row>
  </sheetData>
  <mergeCells count="3">
    <mergeCell ref="A5:A6"/>
    <mergeCell ref="B5:D5"/>
    <mergeCell ref="E5:G5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workbookViewId="0">
      <selection activeCell="A3" sqref="A3"/>
    </sheetView>
  </sheetViews>
  <sheetFormatPr defaultColWidth="10" defaultRowHeight="15" x14ac:dyDescent="0.25"/>
  <cols>
    <col min="1" max="1" width="50.85546875" style="6" customWidth="1"/>
    <col min="2" max="2" width="11.7109375" style="6" customWidth="1"/>
    <col min="3" max="3" width="13.28515625" style="6" bestFit="1" customWidth="1"/>
    <col min="4" max="4" width="12.42578125" style="6" bestFit="1" customWidth="1"/>
    <col min="5" max="5" width="15.28515625" style="6" customWidth="1"/>
    <col min="6" max="10" width="14.28515625" style="6" customWidth="1"/>
    <col min="11" max="11" width="17.42578125" style="6" customWidth="1"/>
    <col min="12" max="16384" width="10" style="6"/>
  </cols>
  <sheetData>
    <row r="3" spans="1:11" s="5" customFormat="1" ht="15" customHeight="1" x14ac:dyDescent="0.2">
      <c r="A3" s="82" t="s">
        <v>169</v>
      </c>
    </row>
    <row r="4" spans="1:11" ht="49.5" customHeight="1" x14ac:dyDescent="0.25">
      <c r="A4" s="47" t="s">
        <v>79</v>
      </c>
      <c r="B4" s="47" t="s">
        <v>61</v>
      </c>
      <c r="C4" s="47" t="s">
        <v>63</v>
      </c>
      <c r="D4" s="47" t="s">
        <v>64</v>
      </c>
      <c r="E4" s="47" t="s">
        <v>116</v>
      </c>
      <c r="F4" s="47" t="s">
        <v>73</v>
      </c>
      <c r="G4" s="66" t="s">
        <v>117</v>
      </c>
      <c r="H4" s="66" t="s">
        <v>118</v>
      </c>
      <c r="I4" s="66" t="s">
        <v>119</v>
      </c>
      <c r="J4" s="66" t="s">
        <v>120</v>
      </c>
      <c r="K4" s="5"/>
    </row>
    <row r="5" spans="1:11" ht="15" customHeight="1" x14ac:dyDescent="0.25">
      <c r="A5" s="36" t="s">
        <v>92</v>
      </c>
      <c r="B5" s="37">
        <v>229</v>
      </c>
      <c r="C5" s="37">
        <v>1260</v>
      </c>
      <c r="D5" s="37">
        <v>799057.44499999995</v>
      </c>
      <c r="E5" s="37">
        <v>36322.819000000003</v>
      </c>
      <c r="F5" s="37">
        <v>5120.0957671957667</v>
      </c>
      <c r="G5" s="34">
        <f>D5/B5</f>
        <v>3489.3338209606986</v>
      </c>
      <c r="H5" s="34">
        <f>D5/C5</f>
        <v>634.17257539682532</v>
      </c>
      <c r="I5" s="34">
        <f>E5/B5</f>
        <v>158.61493013100437</v>
      </c>
      <c r="J5" s="34">
        <f>E5/C5</f>
        <v>28.82763412698413</v>
      </c>
    </row>
    <row r="6" spans="1:11" x14ac:dyDescent="0.25">
      <c r="A6" s="23" t="s">
        <v>93</v>
      </c>
      <c r="B6" s="22">
        <v>373</v>
      </c>
      <c r="C6" s="22">
        <v>2927</v>
      </c>
      <c r="D6" s="22">
        <v>1338851.0049999999</v>
      </c>
      <c r="E6" s="28">
        <v>-10778.955</v>
      </c>
      <c r="F6" s="22">
        <v>5048.8971928026422</v>
      </c>
      <c r="G6" s="34">
        <f t="shared" ref="G6:G8" si="0">D6/B6</f>
        <v>3589.4128820375331</v>
      </c>
      <c r="H6" s="34">
        <f t="shared" ref="H6:H8" si="1">D6/C6</f>
        <v>457.41407755380931</v>
      </c>
      <c r="I6" s="34" t="s">
        <v>62</v>
      </c>
      <c r="J6" s="34" t="s">
        <v>62</v>
      </c>
    </row>
    <row r="7" spans="1:11" x14ac:dyDescent="0.25">
      <c r="A7" s="23" t="s">
        <v>94</v>
      </c>
      <c r="B7" s="22">
        <v>509</v>
      </c>
      <c r="C7" s="22">
        <v>2735</v>
      </c>
      <c r="D7" s="22">
        <v>1643531.3540000001</v>
      </c>
      <c r="E7" s="22">
        <v>26198.072</v>
      </c>
      <c r="F7" s="22">
        <v>4830.9291590493604</v>
      </c>
      <c r="G7" s="34">
        <f t="shared" si="0"/>
        <v>3228.9417563850689</v>
      </c>
      <c r="H7" s="34">
        <f t="shared" si="1"/>
        <v>600.92554076782449</v>
      </c>
      <c r="I7" s="34">
        <f t="shared" ref="I7:I8" si="2">E7/B7</f>
        <v>51.469689587426323</v>
      </c>
      <c r="J7" s="34">
        <f t="shared" ref="J7:J9" si="3">E7/C7</f>
        <v>9.5788197440585012</v>
      </c>
    </row>
    <row r="8" spans="1:11" x14ac:dyDescent="0.25">
      <c r="A8" s="29" t="s">
        <v>95</v>
      </c>
      <c r="B8" s="30">
        <v>690</v>
      </c>
      <c r="C8" s="30">
        <v>2818</v>
      </c>
      <c r="D8" s="30">
        <v>2327199.79</v>
      </c>
      <c r="E8" s="30">
        <v>51146.232000000004</v>
      </c>
      <c r="F8" s="30">
        <v>4839.7138336881953</v>
      </c>
      <c r="G8" s="34">
        <f t="shared" si="0"/>
        <v>3372.7533188405796</v>
      </c>
      <c r="H8" s="34">
        <f t="shared" si="1"/>
        <v>825.83385024840311</v>
      </c>
      <c r="I8" s="34">
        <f t="shared" si="2"/>
        <v>74.12497391304349</v>
      </c>
      <c r="J8" s="34">
        <f t="shared" si="3"/>
        <v>18.149833924769343</v>
      </c>
    </row>
    <row r="9" spans="1:11" ht="15" customHeight="1" x14ac:dyDescent="0.25">
      <c r="A9" s="31" t="s">
        <v>80</v>
      </c>
      <c r="B9" s="32">
        <v>1044</v>
      </c>
      <c r="C9" s="32">
        <v>6850</v>
      </c>
      <c r="D9" s="32">
        <v>3048460.102</v>
      </c>
      <c r="E9" s="32">
        <v>174643.00599999999</v>
      </c>
      <c r="F9" s="32">
        <v>5490.301277372263</v>
      </c>
      <c r="G9" s="35">
        <f>D9/B9</f>
        <v>2919.9809406130266</v>
      </c>
      <c r="H9" s="35">
        <f>D9/C9</f>
        <v>445.03067182481749</v>
      </c>
      <c r="I9" s="38">
        <f>E9/B9</f>
        <v>167.28257279693486</v>
      </c>
      <c r="J9" s="33">
        <f t="shared" si="3"/>
        <v>25.495329343065691</v>
      </c>
    </row>
    <row r="10" spans="1:11" x14ac:dyDescent="0.25">
      <c r="A10" s="67" t="s">
        <v>165</v>
      </c>
      <c r="B10" s="68">
        <v>493</v>
      </c>
      <c r="C10" s="68">
        <v>258</v>
      </c>
      <c r="D10" s="68">
        <v>137918.41200000001</v>
      </c>
      <c r="E10" s="69">
        <v>-125261.17200000001</v>
      </c>
      <c r="F10" s="68">
        <v>4420.7603359173127</v>
      </c>
      <c r="G10" s="70">
        <f>D10/B10</f>
        <v>279.75337119675459</v>
      </c>
      <c r="H10" s="70">
        <f>D10/C10</f>
        <v>534.56748837209307</v>
      </c>
      <c r="I10" s="70" t="s">
        <v>62</v>
      </c>
      <c r="J10" s="70" t="s">
        <v>62</v>
      </c>
    </row>
    <row r="11" spans="1:11" x14ac:dyDescent="0.25">
      <c r="A11" s="71" t="s">
        <v>81</v>
      </c>
      <c r="B11" s="70">
        <v>1391</v>
      </c>
      <c r="C11" s="70">
        <v>5953</v>
      </c>
      <c r="D11" s="70">
        <v>2347660.8169999998</v>
      </c>
      <c r="E11" s="70">
        <v>84720.137999999977</v>
      </c>
      <c r="F11" s="70">
        <v>5115</v>
      </c>
      <c r="G11" s="70">
        <f>D11/B11</f>
        <v>1687.7504076204168</v>
      </c>
      <c r="H11" s="70">
        <f>D11/C11</f>
        <v>394.36600319166803</v>
      </c>
      <c r="I11" s="70">
        <f>E11/B11</f>
        <v>60.9059223580158</v>
      </c>
      <c r="J11" s="70">
        <f>E11/C11</f>
        <v>14.231503107676797</v>
      </c>
    </row>
    <row r="12" spans="1:11" ht="15" customHeight="1" x14ac:dyDescent="0.25">
      <c r="A12" s="26" t="s">
        <v>76</v>
      </c>
      <c r="B12" s="27">
        <v>4729</v>
      </c>
      <c r="C12" s="27">
        <v>22801</v>
      </c>
      <c r="D12" s="27">
        <v>11642678.924999999</v>
      </c>
      <c r="E12" s="27">
        <v>236990.13999999996</v>
      </c>
      <c r="F12" s="27">
        <v>5144</v>
      </c>
      <c r="G12" s="27">
        <f>D12/B12</f>
        <v>2461.9748202579826</v>
      </c>
      <c r="H12" s="27">
        <f>D12/C12</f>
        <v>510.62141682382349</v>
      </c>
      <c r="I12" s="27">
        <f t="shared" ref="I12" si="4">E12/B12</f>
        <v>50.114218650877554</v>
      </c>
      <c r="J12" s="27">
        <f>E12/C12</f>
        <v>10.393848515415989</v>
      </c>
    </row>
    <row r="14" spans="1:11" x14ac:dyDescent="0.25">
      <c r="A14" s="10" t="s">
        <v>78</v>
      </c>
      <c r="C14" s="64"/>
      <c r="D14" s="64"/>
    </row>
    <row r="15" spans="1:11" x14ac:dyDescent="0.25">
      <c r="D15" s="64"/>
    </row>
    <row r="16" spans="1:11" x14ac:dyDescent="0.25">
      <c r="D16" s="64"/>
    </row>
  </sheetData>
  <sortState ref="A21:N39">
    <sortCondition ref="G20:G39"/>
  </sortState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workbookViewId="0">
      <selection activeCell="A3" sqref="A3"/>
    </sheetView>
  </sheetViews>
  <sheetFormatPr defaultRowHeight="15" x14ac:dyDescent="0.25"/>
  <cols>
    <col min="1" max="1" width="13.42578125" customWidth="1"/>
    <col min="2" max="2" width="23.7109375" customWidth="1"/>
    <col min="3" max="3" width="10.140625" customWidth="1"/>
    <col min="8" max="9" width="10.85546875" customWidth="1"/>
  </cols>
  <sheetData>
    <row r="3" spans="1:9" x14ac:dyDescent="0.25">
      <c r="A3" s="82" t="s">
        <v>170</v>
      </c>
      <c r="B3" s="39"/>
    </row>
    <row r="4" spans="1:9" x14ac:dyDescent="0.25">
      <c r="A4" s="80" t="s">
        <v>121</v>
      </c>
      <c r="B4" s="80" t="s">
        <v>122</v>
      </c>
      <c r="C4" s="80" t="s">
        <v>123</v>
      </c>
      <c r="D4" s="77" t="s">
        <v>63</v>
      </c>
      <c r="E4" s="77"/>
      <c r="F4" s="77" t="s">
        <v>77</v>
      </c>
      <c r="G4" s="77"/>
      <c r="H4" s="77" t="s">
        <v>152</v>
      </c>
      <c r="I4" s="77"/>
    </row>
    <row r="5" spans="1:9" x14ac:dyDescent="0.25">
      <c r="A5" s="81"/>
      <c r="B5" s="81"/>
      <c r="C5" s="81"/>
      <c r="D5" s="51" t="s">
        <v>124</v>
      </c>
      <c r="E5" s="51" t="s">
        <v>137</v>
      </c>
      <c r="F5" s="51" t="s">
        <v>124</v>
      </c>
      <c r="G5" s="51" t="s">
        <v>137</v>
      </c>
      <c r="H5" s="51" t="s">
        <v>124</v>
      </c>
      <c r="I5" s="51" t="s">
        <v>137</v>
      </c>
    </row>
    <row r="6" spans="1:9" x14ac:dyDescent="0.25">
      <c r="A6" s="48">
        <v>25295166877</v>
      </c>
      <c r="B6" s="49" t="s">
        <v>134</v>
      </c>
      <c r="C6" s="49" t="s">
        <v>125</v>
      </c>
      <c r="D6" s="52">
        <v>740</v>
      </c>
      <c r="E6" s="52">
        <v>702</v>
      </c>
      <c r="F6" s="52">
        <v>288368.34299999999</v>
      </c>
      <c r="G6" s="52">
        <v>312957.50699999998</v>
      </c>
      <c r="H6" s="54">
        <v>-32742.197</v>
      </c>
      <c r="I6" s="54">
        <v>-20162.707999999999</v>
      </c>
    </row>
    <row r="7" spans="1:9" x14ac:dyDescent="0.25">
      <c r="A7" s="50">
        <v>29834131149</v>
      </c>
      <c r="B7" s="49" t="s">
        <v>126</v>
      </c>
      <c r="C7" s="49" t="s">
        <v>127</v>
      </c>
      <c r="D7" s="52">
        <v>358</v>
      </c>
      <c r="E7" s="52">
        <v>356</v>
      </c>
      <c r="F7" s="52">
        <v>220942.71400000001</v>
      </c>
      <c r="G7" s="52">
        <v>292814.30699999997</v>
      </c>
      <c r="H7" s="52">
        <v>46490.298000000003</v>
      </c>
      <c r="I7" s="52">
        <v>81441.646999999997</v>
      </c>
    </row>
    <row r="8" spans="1:9" x14ac:dyDescent="0.25">
      <c r="A8" s="50">
        <v>90896496260</v>
      </c>
      <c r="B8" s="49" t="s">
        <v>128</v>
      </c>
      <c r="C8" s="49" t="s">
        <v>129</v>
      </c>
      <c r="D8" s="52">
        <v>362</v>
      </c>
      <c r="E8" s="52">
        <v>399</v>
      </c>
      <c r="F8" s="52">
        <v>161454.14600000001</v>
      </c>
      <c r="G8" s="52">
        <v>179783.008</v>
      </c>
      <c r="H8" s="52">
        <v>15238.825999999999</v>
      </c>
      <c r="I8" s="52">
        <v>18845.574000000001</v>
      </c>
    </row>
    <row r="9" spans="1:9" x14ac:dyDescent="0.25">
      <c r="A9" s="50">
        <v>52164567674</v>
      </c>
      <c r="B9" s="49" t="s">
        <v>130</v>
      </c>
      <c r="C9" s="49" t="s">
        <v>131</v>
      </c>
      <c r="D9" s="52">
        <v>290</v>
      </c>
      <c r="E9" s="52">
        <v>356</v>
      </c>
      <c r="F9" s="52">
        <v>119066.53599999999</v>
      </c>
      <c r="G9" s="52">
        <v>134935.01500000001</v>
      </c>
      <c r="H9" s="54">
        <v>-20998.17</v>
      </c>
      <c r="I9" s="52">
        <v>4815.6629999999996</v>
      </c>
    </row>
    <row r="10" spans="1:9" x14ac:dyDescent="0.25">
      <c r="A10" s="50">
        <v>17106860816</v>
      </c>
      <c r="B10" s="49" t="s">
        <v>132</v>
      </c>
      <c r="C10" s="49" t="s">
        <v>133</v>
      </c>
      <c r="D10" s="52">
        <v>360</v>
      </c>
      <c r="E10" s="52">
        <v>371</v>
      </c>
      <c r="F10" s="52">
        <v>109536.07</v>
      </c>
      <c r="G10" s="52">
        <v>134163.42499999999</v>
      </c>
      <c r="H10" s="52">
        <v>1780.5239999999999</v>
      </c>
      <c r="I10" s="52">
        <v>3770.0509999999999</v>
      </c>
    </row>
    <row r="11" spans="1:9" x14ac:dyDescent="0.25">
      <c r="A11" s="78" t="s">
        <v>153</v>
      </c>
      <c r="B11" s="79"/>
      <c r="C11" s="79"/>
      <c r="D11" s="63">
        <f>SUM(D6:D10)</f>
        <v>2110</v>
      </c>
      <c r="E11" s="53">
        <f t="shared" ref="E11:I11" si="0">SUM(E6:E10)</f>
        <v>2184</v>
      </c>
      <c r="F11" s="53">
        <f>SUM(F6:F10)</f>
        <v>899367.80899999989</v>
      </c>
      <c r="G11" s="53">
        <f>SUM(G6:G10)</f>
        <v>1054653.2620000001</v>
      </c>
      <c r="H11" s="53">
        <f t="shared" si="0"/>
        <v>9769.2810000000045</v>
      </c>
      <c r="I11" s="53">
        <f t="shared" si="0"/>
        <v>88710.227000000014</v>
      </c>
    </row>
    <row r="13" spans="1:9" x14ac:dyDescent="0.25">
      <c r="A13" s="9" t="s">
        <v>78</v>
      </c>
      <c r="G13" s="65"/>
    </row>
    <row r="24" spans="8:8" x14ac:dyDescent="0.25">
      <c r="H24" s="62"/>
    </row>
  </sheetData>
  <mergeCells count="7">
    <mergeCell ref="H4:I4"/>
    <mergeCell ref="A11:C11"/>
    <mergeCell ref="A4:A5"/>
    <mergeCell ref="B4:B5"/>
    <mergeCell ref="C4:C5"/>
    <mergeCell ref="D4:E4"/>
    <mergeCell ref="F4:G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workbookViewId="0">
      <selection activeCell="A3" sqref="A3"/>
    </sheetView>
  </sheetViews>
  <sheetFormatPr defaultRowHeight="15" x14ac:dyDescent="0.25"/>
  <cols>
    <col min="1" max="1" width="13.42578125" customWidth="1"/>
    <col min="2" max="2" width="23.7109375" customWidth="1"/>
    <col min="3" max="3" width="12.28515625" customWidth="1"/>
    <col min="8" max="9" width="9.140625" customWidth="1"/>
  </cols>
  <sheetData>
    <row r="3" spans="1:9" x14ac:dyDescent="0.25">
      <c r="A3" s="82" t="s">
        <v>171</v>
      </c>
      <c r="B3" s="39"/>
    </row>
    <row r="4" spans="1:9" x14ac:dyDescent="0.25">
      <c r="A4" s="80" t="s">
        <v>121</v>
      </c>
      <c r="B4" s="80" t="s">
        <v>122</v>
      </c>
      <c r="C4" s="80" t="s">
        <v>123</v>
      </c>
      <c r="D4" s="77" t="s">
        <v>63</v>
      </c>
      <c r="E4" s="77"/>
      <c r="F4" s="77" t="s">
        <v>77</v>
      </c>
      <c r="G4" s="77"/>
      <c r="H4" s="77" t="s">
        <v>68</v>
      </c>
      <c r="I4" s="77"/>
    </row>
    <row r="5" spans="1:9" x14ac:dyDescent="0.25">
      <c r="A5" s="81"/>
      <c r="B5" s="81"/>
      <c r="C5" s="81"/>
      <c r="D5" s="51" t="s">
        <v>124</v>
      </c>
      <c r="E5" s="51" t="s">
        <v>137</v>
      </c>
      <c r="F5" s="51" t="s">
        <v>124</v>
      </c>
      <c r="G5" s="51" t="s">
        <v>137</v>
      </c>
      <c r="H5" s="51" t="s">
        <v>124</v>
      </c>
      <c r="I5" s="51" t="s">
        <v>137</v>
      </c>
    </row>
    <row r="6" spans="1:9" x14ac:dyDescent="0.25">
      <c r="A6" s="48">
        <v>29834131149</v>
      </c>
      <c r="B6" s="49" t="s">
        <v>126</v>
      </c>
      <c r="C6" s="49" t="s">
        <v>127</v>
      </c>
      <c r="D6" s="52">
        <v>358</v>
      </c>
      <c r="E6" s="52">
        <v>356</v>
      </c>
      <c r="F6" s="52">
        <v>220942.71400000001</v>
      </c>
      <c r="G6" s="52">
        <v>292814.30699999997</v>
      </c>
      <c r="H6" s="52">
        <v>46490.298000000003</v>
      </c>
      <c r="I6" s="52">
        <v>81441.646999999997</v>
      </c>
    </row>
    <row r="7" spans="1:9" x14ac:dyDescent="0.25">
      <c r="A7" s="50">
        <v>90961444068</v>
      </c>
      <c r="B7" s="49" t="s">
        <v>156</v>
      </c>
      <c r="C7" s="49" t="s">
        <v>125</v>
      </c>
      <c r="D7" s="52">
        <v>64</v>
      </c>
      <c r="E7" s="52">
        <v>64</v>
      </c>
      <c r="F7" s="52">
        <v>61015.921999999999</v>
      </c>
      <c r="G7" s="52">
        <v>72449.517999999996</v>
      </c>
      <c r="H7" s="52">
        <v>17178.86</v>
      </c>
      <c r="I7" s="52">
        <v>27048.537</v>
      </c>
    </row>
    <row r="8" spans="1:9" x14ac:dyDescent="0.25">
      <c r="A8" s="50">
        <v>90896496260</v>
      </c>
      <c r="B8" s="49" t="s">
        <v>128</v>
      </c>
      <c r="C8" s="49" t="s">
        <v>129</v>
      </c>
      <c r="D8" s="52">
        <v>362</v>
      </c>
      <c r="E8" s="52">
        <v>399</v>
      </c>
      <c r="F8" s="52">
        <v>161454.14600000001</v>
      </c>
      <c r="G8" s="52">
        <v>179783.008</v>
      </c>
      <c r="H8" s="52">
        <v>15238.825999999999</v>
      </c>
      <c r="I8" s="52">
        <v>18845.574000000001</v>
      </c>
    </row>
    <row r="9" spans="1:9" x14ac:dyDescent="0.25">
      <c r="A9" s="50">
        <v>63259199217</v>
      </c>
      <c r="B9" s="49" t="s">
        <v>157</v>
      </c>
      <c r="C9" s="49" t="s">
        <v>154</v>
      </c>
      <c r="D9" s="52">
        <v>224</v>
      </c>
      <c r="E9" s="52">
        <v>237</v>
      </c>
      <c r="F9" s="52">
        <v>67512.735000000001</v>
      </c>
      <c r="G9" s="52">
        <v>82334.683999999994</v>
      </c>
      <c r="H9" s="52">
        <v>2627.3359999999998</v>
      </c>
      <c r="I9" s="52">
        <v>10727.986000000001</v>
      </c>
    </row>
    <row r="10" spans="1:9" x14ac:dyDescent="0.25">
      <c r="A10" s="50">
        <v>86096345385</v>
      </c>
      <c r="B10" s="49" t="s">
        <v>158</v>
      </c>
      <c r="C10" s="49" t="s">
        <v>155</v>
      </c>
      <c r="D10" s="52">
        <v>123</v>
      </c>
      <c r="E10" s="52">
        <v>131</v>
      </c>
      <c r="F10" s="52">
        <v>87964.243000000002</v>
      </c>
      <c r="G10" s="52">
        <v>99149.202000000005</v>
      </c>
      <c r="H10" s="52">
        <v>6705.9</v>
      </c>
      <c r="I10" s="52">
        <v>9810.1949999999997</v>
      </c>
    </row>
    <row r="11" spans="1:9" x14ac:dyDescent="0.25">
      <c r="A11" s="78" t="s">
        <v>153</v>
      </c>
      <c r="B11" s="79"/>
      <c r="C11" s="79"/>
      <c r="D11" s="53">
        <f>SUM(D6:D10)</f>
        <v>1131</v>
      </c>
      <c r="E11" s="53">
        <f t="shared" ref="E11:I11" si="0">SUM(E6:E10)</f>
        <v>1187</v>
      </c>
      <c r="F11" s="53">
        <f>SUM(F6:F10)</f>
        <v>598889.76</v>
      </c>
      <c r="G11" s="53">
        <f>SUM(G6:G10)</f>
        <v>726530.71900000004</v>
      </c>
      <c r="H11" s="53">
        <f t="shared" si="0"/>
        <v>88241.219999999987</v>
      </c>
      <c r="I11" s="53">
        <f t="shared" si="0"/>
        <v>147873.93900000001</v>
      </c>
    </row>
    <row r="13" spans="1:9" x14ac:dyDescent="0.25">
      <c r="A13" s="9" t="s">
        <v>78</v>
      </c>
    </row>
  </sheetData>
  <mergeCells count="7">
    <mergeCell ref="F4:G4"/>
    <mergeCell ref="H4:I4"/>
    <mergeCell ref="A11:C11"/>
    <mergeCell ref="A4:A5"/>
    <mergeCell ref="B4:B5"/>
    <mergeCell ref="C4:C5"/>
    <mergeCell ref="D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workbookViewId="0">
      <selection activeCell="A3" sqref="A3"/>
    </sheetView>
  </sheetViews>
  <sheetFormatPr defaultRowHeight="14.25" x14ac:dyDescent="0.2"/>
  <cols>
    <col min="1" max="1" width="47.5703125" style="12" customWidth="1"/>
    <col min="2" max="2" width="16.42578125" style="12" bestFit="1" customWidth="1"/>
    <col min="3" max="3" width="10.7109375" style="12" bestFit="1" customWidth="1"/>
    <col min="4" max="4" width="9.140625" style="12"/>
    <col min="5" max="5" width="48.7109375" style="12" bestFit="1" customWidth="1"/>
    <col min="6" max="6" width="11.7109375" style="12" customWidth="1"/>
    <col min="7" max="7" width="11.85546875" style="12" customWidth="1"/>
    <col min="8" max="16384" width="9.140625" style="12"/>
  </cols>
  <sheetData>
    <row r="3" spans="1:2" x14ac:dyDescent="0.2">
      <c r="A3" s="82" t="s">
        <v>172</v>
      </c>
    </row>
    <row r="5" spans="1:2" x14ac:dyDescent="0.2">
      <c r="A5" s="11" t="s">
        <v>79</v>
      </c>
      <c r="B5" s="11" t="s">
        <v>159</v>
      </c>
    </row>
    <row r="6" spans="1:2" x14ac:dyDescent="0.2">
      <c r="A6" s="55" t="s">
        <v>96</v>
      </c>
      <c r="B6" s="56">
        <v>3048460.102</v>
      </c>
    </row>
    <row r="7" spans="1:2" x14ac:dyDescent="0.2">
      <c r="A7" s="55" t="s">
        <v>97</v>
      </c>
      <c r="B7" s="56">
        <v>2327199.79</v>
      </c>
    </row>
    <row r="8" spans="1:2" x14ac:dyDescent="0.2">
      <c r="A8" s="55" t="s">
        <v>98</v>
      </c>
      <c r="B8" s="56">
        <v>1643531.3540000001</v>
      </c>
    </row>
    <row r="9" spans="1:2" x14ac:dyDescent="0.2">
      <c r="A9" s="55" t="s">
        <v>99</v>
      </c>
      <c r="B9" s="56">
        <v>1338851.0049999999</v>
      </c>
    </row>
    <row r="10" spans="1:2" x14ac:dyDescent="0.2">
      <c r="A10" s="55" t="s">
        <v>100</v>
      </c>
      <c r="B10" s="56">
        <v>799057.44499999995</v>
      </c>
    </row>
    <row r="11" spans="1:2" x14ac:dyDescent="0.2">
      <c r="A11" s="57" t="s">
        <v>81</v>
      </c>
      <c r="B11" s="58">
        <f>SUM(B12:B26)</f>
        <v>2485579.2289999989</v>
      </c>
    </row>
    <row r="12" spans="1:2" x14ac:dyDescent="0.2">
      <c r="A12" s="55" t="s">
        <v>102</v>
      </c>
      <c r="B12" s="56">
        <v>636246.41099999996</v>
      </c>
    </row>
    <row r="13" spans="1:2" x14ac:dyDescent="0.2">
      <c r="A13" s="55" t="s">
        <v>101</v>
      </c>
      <c r="B13" s="56">
        <v>628005.58799999999</v>
      </c>
    </row>
    <row r="14" spans="1:2" x14ac:dyDescent="0.2">
      <c r="A14" s="55" t="s">
        <v>103</v>
      </c>
      <c r="B14" s="56">
        <v>541838.98</v>
      </c>
    </row>
    <row r="15" spans="1:2" x14ac:dyDescent="0.2">
      <c r="A15" s="55" t="s">
        <v>104</v>
      </c>
      <c r="B15" s="56">
        <v>210764.848</v>
      </c>
    </row>
    <row r="16" spans="1:2" x14ac:dyDescent="0.2">
      <c r="A16" s="55" t="s">
        <v>160</v>
      </c>
      <c r="B16" s="56">
        <v>148688.44699999999</v>
      </c>
    </row>
    <row r="17" spans="1:4" x14ac:dyDescent="0.2">
      <c r="A17" s="55" t="s">
        <v>105</v>
      </c>
      <c r="B17" s="56">
        <v>137918.41200000001</v>
      </c>
    </row>
    <row r="18" spans="1:4" x14ac:dyDescent="0.2">
      <c r="A18" s="55" t="s">
        <v>106</v>
      </c>
      <c r="B18" s="56">
        <v>93213.781000000003</v>
      </c>
    </row>
    <row r="19" spans="1:4" x14ac:dyDescent="0.2">
      <c r="A19" s="55" t="s">
        <v>107</v>
      </c>
      <c r="B19" s="56">
        <v>31385.446</v>
      </c>
    </row>
    <row r="20" spans="1:4" x14ac:dyDescent="0.2">
      <c r="A20" s="55" t="s">
        <v>108</v>
      </c>
      <c r="B20" s="56">
        <v>18192.164000000001</v>
      </c>
    </row>
    <row r="21" spans="1:4" x14ac:dyDescent="0.2">
      <c r="A21" s="55" t="s">
        <v>109</v>
      </c>
      <c r="B21" s="56">
        <v>17762.637999999999</v>
      </c>
    </row>
    <row r="22" spans="1:4" x14ac:dyDescent="0.2">
      <c r="A22" s="55" t="s">
        <v>110</v>
      </c>
      <c r="B22" s="56">
        <v>6707.4539999999997</v>
      </c>
    </row>
    <row r="23" spans="1:4" x14ac:dyDescent="0.2">
      <c r="A23" s="55" t="s">
        <v>111</v>
      </c>
      <c r="B23" s="56">
        <v>6366.8010000000004</v>
      </c>
    </row>
    <row r="24" spans="1:4" x14ac:dyDescent="0.2">
      <c r="A24" s="55" t="s">
        <v>112</v>
      </c>
      <c r="B24" s="56">
        <v>3871.8710000000001</v>
      </c>
    </row>
    <row r="25" spans="1:4" x14ac:dyDescent="0.2">
      <c r="A25" s="55" t="s">
        <v>113</v>
      </c>
      <c r="B25" s="56">
        <v>3566.105</v>
      </c>
    </row>
    <row r="26" spans="1:4" x14ac:dyDescent="0.2">
      <c r="A26" s="55" t="s">
        <v>114</v>
      </c>
      <c r="B26" s="56">
        <v>1050.2829999999999</v>
      </c>
      <c r="D26" s="4" t="s">
        <v>78</v>
      </c>
    </row>
  </sheetData>
  <sortState ref="A32:N50">
    <sortCondition descending="1" ref="G31:G50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workbookViewId="0">
      <selection activeCell="A3" sqref="A3"/>
    </sheetView>
  </sheetViews>
  <sheetFormatPr defaultRowHeight="14.25" x14ac:dyDescent="0.2"/>
  <cols>
    <col min="1" max="1" width="47.5703125" style="12" customWidth="1"/>
    <col min="2" max="2" width="19" style="12" customWidth="1"/>
    <col min="3" max="3" width="10.7109375" style="12" bestFit="1" customWidth="1"/>
    <col min="4" max="4" width="9.140625" style="12"/>
    <col min="5" max="5" width="48.7109375" style="12" bestFit="1" customWidth="1"/>
    <col min="6" max="6" width="11.7109375" style="12" customWidth="1"/>
    <col min="7" max="7" width="11.85546875" style="12" customWidth="1"/>
    <col min="8" max="16384" width="9.140625" style="12"/>
  </cols>
  <sheetData>
    <row r="3" spans="1:2" x14ac:dyDescent="0.2">
      <c r="A3" s="82" t="s">
        <v>173</v>
      </c>
    </row>
    <row r="5" spans="1:2" x14ac:dyDescent="0.2">
      <c r="A5" s="11" t="s">
        <v>79</v>
      </c>
      <c r="B5" s="11" t="s">
        <v>163</v>
      </c>
    </row>
    <row r="6" spans="1:2" x14ac:dyDescent="0.2">
      <c r="A6" s="55" t="s">
        <v>96</v>
      </c>
      <c r="B6" s="56">
        <v>1044</v>
      </c>
    </row>
    <row r="7" spans="1:2" x14ac:dyDescent="0.2">
      <c r="A7" s="55" t="s">
        <v>164</v>
      </c>
      <c r="B7" s="56">
        <v>690</v>
      </c>
    </row>
    <row r="8" spans="1:2" x14ac:dyDescent="0.2">
      <c r="A8" s="55" t="s">
        <v>98</v>
      </c>
      <c r="B8" s="56">
        <v>509</v>
      </c>
    </row>
    <row r="9" spans="1:2" x14ac:dyDescent="0.2">
      <c r="A9" s="55" t="s">
        <v>105</v>
      </c>
      <c r="B9" s="56">
        <v>493</v>
      </c>
    </row>
    <row r="10" spans="1:2" x14ac:dyDescent="0.2">
      <c r="A10" s="55" t="s">
        <v>101</v>
      </c>
      <c r="B10" s="56">
        <v>397</v>
      </c>
    </row>
    <row r="11" spans="1:2" x14ac:dyDescent="0.2">
      <c r="A11" s="57" t="s">
        <v>81</v>
      </c>
      <c r="B11" s="58">
        <f>SUM(B12:B26)</f>
        <v>1596</v>
      </c>
    </row>
    <row r="12" spans="1:2" x14ac:dyDescent="0.2">
      <c r="A12" s="55" t="s">
        <v>104</v>
      </c>
      <c r="B12" s="56">
        <v>376</v>
      </c>
    </row>
    <row r="13" spans="1:2" x14ac:dyDescent="0.2">
      <c r="A13" s="55" t="s">
        <v>140</v>
      </c>
      <c r="B13" s="56">
        <v>373</v>
      </c>
    </row>
    <row r="14" spans="1:2" x14ac:dyDescent="0.2">
      <c r="A14" s="55" t="s">
        <v>138</v>
      </c>
      <c r="B14" s="56">
        <v>229</v>
      </c>
    </row>
    <row r="15" spans="1:2" x14ac:dyDescent="0.2">
      <c r="A15" s="55" t="s">
        <v>143</v>
      </c>
      <c r="B15" s="56">
        <v>206</v>
      </c>
    </row>
    <row r="16" spans="1:2" x14ac:dyDescent="0.2">
      <c r="A16" s="55" t="s">
        <v>149</v>
      </c>
      <c r="B16" s="56">
        <v>108</v>
      </c>
    </row>
    <row r="17" spans="1:4" x14ac:dyDescent="0.2">
      <c r="A17" s="55" t="s">
        <v>144</v>
      </c>
      <c r="B17" s="56">
        <v>88</v>
      </c>
    </row>
    <row r="18" spans="1:4" x14ac:dyDescent="0.2">
      <c r="A18" s="55" t="s">
        <v>142</v>
      </c>
      <c r="B18" s="56">
        <v>58</v>
      </c>
    </row>
    <row r="19" spans="1:4" x14ac:dyDescent="0.2">
      <c r="A19" s="55" t="s">
        <v>150</v>
      </c>
      <c r="B19" s="56">
        <v>57</v>
      </c>
    </row>
    <row r="20" spans="1:4" x14ac:dyDescent="0.2">
      <c r="A20" s="55" t="s">
        <v>148</v>
      </c>
      <c r="B20" s="56">
        <v>25</v>
      </c>
    </row>
    <row r="21" spans="1:4" x14ac:dyDescent="0.2">
      <c r="A21" s="55" t="s">
        <v>139</v>
      </c>
      <c r="B21" s="56">
        <v>23</v>
      </c>
    </row>
    <row r="22" spans="1:4" x14ac:dyDescent="0.2">
      <c r="A22" s="55" t="s">
        <v>147</v>
      </c>
      <c r="B22" s="56">
        <v>20</v>
      </c>
    </row>
    <row r="23" spans="1:4" x14ac:dyDescent="0.2">
      <c r="A23" s="55" t="s">
        <v>141</v>
      </c>
      <c r="B23" s="56">
        <v>18</v>
      </c>
    </row>
    <row r="24" spans="1:4" x14ac:dyDescent="0.2">
      <c r="A24" s="55" t="s">
        <v>145</v>
      </c>
      <c r="B24" s="56">
        <v>7</v>
      </c>
    </row>
    <row r="25" spans="1:4" x14ac:dyDescent="0.2">
      <c r="A25" s="55" t="s">
        <v>151</v>
      </c>
      <c r="B25" s="56">
        <v>7</v>
      </c>
    </row>
    <row r="26" spans="1:4" x14ac:dyDescent="0.2">
      <c r="A26" s="55" t="s">
        <v>146</v>
      </c>
      <c r="B26" s="56">
        <v>1</v>
      </c>
      <c r="D26" s="4" t="s">
        <v>78</v>
      </c>
    </row>
  </sheetData>
  <sortState ref="A32:N50">
    <sortCondition descending="1" ref="C31:C50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tabSelected="1" zoomScaleNormal="100" workbookViewId="0">
      <selection activeCell="C28" sqref="C28"/>
    </sheetView>
  </sheetViews>
  <sheetFormatPr defaultColWidth="10" defaultRowHeight="15" x14ac:dyDescent="0.25"/>
  <cols>
    <col min="1" max="1" width="21.28515625" style="6" customWidth="1"/>
    <col min="2" max="2" width="13.140625" style="6" customWidth="1"/>
    <col min="3" max="16384" width="10" style="6"/>
  </cols>
  <sheetData>
    <row r="3" spans="1:2" s="5" customFormat="1" ht="12.75" x14ac:dyDescent="0.2">
      <c r="A3" s="82" t="s">
        <v>166</v>
      </c>
    </row>
    <row r="5" spans="1:2" ht="33.75" x14ac:dyDescent="0.25">
      <c r="A5" s="59" t="s">
        <v>82</v>
      </c>
      <c r="B5" s="59" t="s">
        <v>161</v>
      </c>
    </row>
    <row r="6" spans="1:2" x14ac:dyDescent="0.25">
      <c r="A6" s="60" t="s">
        <v>115</v>
      </c>
      <c r="B6" s="61">
        <v>954.35900000000004</v>
      </c>
    </row>
    <row r="7" spans="1:2" x14ac:dyDescent="0.25">
      <c r="A7" s="60" t="s">
        <v>85</v>
      </c>
      <c r="B7" s="61">
        <v>776.3072966976265</v>
      </c>
    </row>
    <row r="8" spans="1:2" x14ac:dyDescent="0.25">
      <c r="A8" s="60" t="s">
        <v>83</v>
      </c>
      <c r="B8" s="61">
        <v>692.40852517985616</v>
      </c>
    </row>
    <row r="9" spans="1:2" x14ac:dyDescent="0.25">
      <c r="A9" s="60" t="s">
        <v>162</v>
      </c>
      <c r="B9" s="61">
        <v>678.36252272727268</v>
      </c>
    </row>
    <row r="10" spans="1:2" x14ac:dyDescent="0.25">
      <c r="A10" s="60" t="s">
        <v>87</v>
      </c>
      <c r="B10" s="61">
        <v>675.2413529411765</v>
      </c>
    </row>
    <row r="11" spans="1:2" x14ac:dyDescent="0.25">
      <c r="A11" s="60" t="s">
        <v>84</v>
      </c>
      <c r="B11" s="61">
        <v>671.66961538461533</v>
      </c>
    </row>
    <row r="12" spans="1:2" x14ac:dyDescent="0.25">
      <c r="A12" s="60" t="s">
        <v>88</v>
      </c>
      <c r="B12" s="61">
        <v>668.31768307086611</v>
      </c>
    </row>
    <row r="13" spans="1:2" x14ac:dyDescent="0.25">
      <c r="A13" s="60" t="s">
        <v>86</v>
      </c>
      <c r="B13" s="61">
        <v>649.62705000000005</v>
      </c>
    </row>
    <row r="14" spans="1:2" x14ac:dyDescent="0.25">
      <c r="A14" s="60" t="s">
        <v>89</v>
      </c>
      <c r="B14" s="61">
        <v>640.58064516129025</v>
      </c>
    </row>
    <row r="15" spans="1:2" x14ac:dyDescent="0.25">
      <c r="A15" s="60" t="s">
        <v>90</v>
      </c>
      <c r="B15" s="61">
        <v>614.56294419642848</v>
      </c>
    </row>
    <row r="19" spans="4:4" x14ac:dyDescent="0.25">
      <c r="D19" s="9" t="s">
        <v>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Tablica 1</vt:lpstr>
      <vt:lpstr>Tablica 2</vt:lpstr>
      <vt:lpstr>Tablica 3</vt:lpstr>
      <vt:lpstr>Tablica 4</vt:lpstr>
      <vt:lpstr>Tablica 5</vt:lpstr>
      <vt:lpstr>Grafikon 1</vt:lpstr>
      <vt:lpstr>Grafikon 2</vt:lpstr>
      <vt:lpstr>Grafikon 3</vt:lpstr>
      <vt:lpstr>'Tablica 4'!_ftnref1</vt:lpstr>
      <vt:lpstr>'Tablica 5'!_ftnref1</vt:lpstr>
      <vt:lpstr>'Tablica 2'!OLE_LINK2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2017-08-18T08:04:50Z</dcterms:created>
  <dcterms:modified xsi:type="dcterms:W3CDTF">2020-02-05T13:28:10Z</dcterms:modified>
</cp:coreProperties>
</file>