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2995" windowHeight="9555" tabRatio="916" activeTab="4"/>
  </bookViews>
  <sheets>
    <sheet name="Tablica 1" sheetId="1" r:id="rId1"/>
    <sheet name="Grafikon 1" sheetId="18" r:id="rId2"/>
    <sheet name="Tablica 2" sheetId="9" r:id="rId3"/>
    <sheet name="Tablica 3" sheetId="26" r:id="rId4"/>
    <sheet name="Tablica 4" sheetId="25" r:id="rId5"/>
  </sheets>
  <definedNames>
    <definedName name="PODACI" localSheetId="1">#REF!</definedName>
    <definedName name="PODACI" localSheetId="3">#REF!</definedName>
    <definedName name="PODACI" localSheetId="4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6" i="1"/>
  <c r="F13" i="26" l="1"/>
  <c r="F12" i="26"/>
  <c r="F11" i="26"/>
  <c r="F10" i="26"/>
  <c r="F9" i="26"/>
  <c r="F8" i="26"/>
  <c r="F7" i="26"/>
  <c r="E12" i="26"/>
  <c r="E17" i="9"/>
  <c r="G17" i="9" l="1"/>
  <c r="F17" i="9"/>
  <c r="F19" i="9" s="1"/>
  <c r="E19" i="9"/>
  <c r="G19" i="9" l="1"/>
</calcChain>
</file>

<file path=xl/sharedStrings.xml><?xml version="1.0" encoding="utf-8"?>
<sst xmlns="http://schemas.openxmlformats.org/spreadsheetml/2006/main" count="169" uniqueCount="119">
  <si>
    <t>Opis</t>
  </si>
  <si>
    <t>2012.</t>
  </si>
  <si>
    <t>2013.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</si>
  <si>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</si>
  <si>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</si>
  <si>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</si>
  <si>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</si>
  <si>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</si>
  <si>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</si>
  <si>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</si>
  <si>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</si>
  <si>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</si>
  <si>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</si>
  <si>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</si>
  <si>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Dobit razdoblja (+) ili gubitak razdoblja (-) </t>
  </si>
  <si>
    <t xml:space="preserve">Izvoz </t>
  </si>
  <si>
    <t xml:space="preserve">Uvoz </t>
  </si>
  <si>
    <t xml:space="preserve">Trgovinski saldo (izvoz minus uvoz) </t>
  </si>
  <si>
    <t xml:space="preserve">Prosječne mjesečne neto plaće po zaposlenom </t>
  </si>
  <si>
    <t>2008.</t>
  </si>
  <si>
    <t>2009.</t>
  </si>
  <si>
    <t>2010.</t>
  </si>
  <si>
    <t>2011.</t>
  </si>
  <si>
    <t>-</t>
  </si>
  <si>
    <t>2014.</t>
  </si>
  <si>
    <t>OIB</t>
  </si>
  <si>
    <t>Naziv poduzetnika</t>
  </si>
  <si>
    <t>Broj zaposlenih</t>
  </si>
  <si>
    <t>Ukupan prihod</t>
  </si>
  <si>
    <t>1.</t>
  </si>
  <si>
    <t>6.</t>
  </si>
  <si>
    <t>9.</t>
  </si>
  <si>
    <t>7.</t>
  </si>
  <si>
    <t>5.</t>
  </si>
  <si>
    <t>2.</t>
  </si>
  <si>
    <t>3.</t>
  </si>
  <si>
    <t>4.</t>
  </si>
  <si>
    <t>8.</t>
  </si>
  <si>
    <t>10.</t>
  </si>
  <si>
    <t>Index</t>
  </si>
  <si>
    <t>Broj poduzetnika</t>
  </si>
  <si>
    <t>Ukupni prihodi</t>
  </si>
  <si>
    <t>Dobit razdoblja</t>
  </si>
  <si>
    <t>Dobit razdoblja (+) ili gubitak razdoblja (-)</t>
  </si>
  <si>
    <t>¹Serija podataka u tablici za sve godine prikazana je iz godišnjeg financijskog izvještaja iz kolone tekuće godine.</t>
  </si>
  <si>
    <t>Investicije u novu dugotrajnu imovinu²</t>
  </si>
  <si>
    <t>Izvor: Fina, Registar godišnjih financijskih izvještaja, obrada GFI-a za 2008. - 2018. godinu</t>
  </si>
  <si>
    <t>2015.</t>
  </si>
  <si>
    <t>2016.</t>
  </si>
  <si>
    <t>2017.</t>
  </si>
  <si>
    <t>2018.</t>
  </si>
  <si>
    <t>R. br.</t>
  </si>
  <si>
    <t>Sjedište</t>
  </si>
  <si>
    <t>Izvor: Fina - Registar godišnjih financijskih izvještaja</t>
  </si>
  <si>
    <t>LIČKO-SENJSKA</t>
  </si>
  <si>
    <t>ZADARSKA</t>
  </si>
  <si>
    <t>SPLITSKO-DALMATINSKA</t>
  </si>
  <si>
    <t>PRIMORSKO-GORANSKA</t>
  </si>
  <si>
    <t>SISAČKO-MOSLAVAČKA</t>
  </si>
  <si>
    <t>MEĐIMURSKA</t>
  </si>
  <si>
    <t>VARAŽDINSKA</t>
  </si>
  <si>
    <t>DUBROVAČKO-NERETVANSKA</t>
  </si>
  <si>
    <t>KRAPINSKO-ZAGORSKA</t>
  </si>
  <si>
    <t>ZAGREBAČKA</t>
  </si>
  <si>
    <t>OSJEČKO-BARANJSKA</t>
  </si>
  <si>
    <t>VUKOVARSKO-SRIJEMSKA</t>
  </si>
  <si>
    <t>GRAD ZAGREB</t>
  </si>
  <si>
    <t>ISTARSKA</t>
  </si>
  <si>
    <t>POŽEŠKO-SLAVONSKA</t>
  </si>
  <si>
    <t>ŠIBENSKO-KNINSKA</t>
  </si>
  <si>
    <t>BJELOVARSKO-BILOGORSKA</t>
  </si>
  <si>
    <t>VIROVITIČKO-PODRAVSKA</t>
  </si>
  <si>
    <t>KARLOVAČKA</t>
  </si>
  <si>
    <t>BRODSKO-POSAVSKA</t>
  </si>
  <si>
    <t>KOPRIVNIČKO-KRIŽEVAČKA</t>
  </si>
  <si>
    <t>svih</t>
  </si>
  <si>
    <t>dobitaša</t>
  </si>
  <si>
    <t>gubitaša</t>
  </si>
  <si>
    <t>Šifra i naziv županije</t>
  </si>
  <si>
    <t>Žup.</t>
  </si>
  <si>
    <t>Naziv županije</t>
  </si>
  <si>
    <t>*Serija podataka u grafikonima za sve godine prikazana je iz godišnjeg financijskog izvještaja iz kolone tekuće godine.</t>
  </si>
  <si>
    <t>Ukupno</t>
  </si>
  <si>
    <t>Izvor: Fina – Registar godišnjih financijskih izvještaja</t>
  </si>
  <si>
    <t>Naziv</t>
  </si>
  <si>
    <t>Djelatnost J (NKD 2007.)</t>
  </si>
  <si>
    <t>Razred djelatnosti 62.01 - Računalno programiranje</t>
  </si>
  <si>
    <t>Ukupno top 10 poduzetnika po UP u razredu djelatnosti 62.01</t>
  </si>
  <si>
    <t>Ukupno svi poduzetnici (2.865) u razredu djelatnosti 62.01</t>
  </si>
  <si>
    <t>Udio top 10 u razredu djelatnosti 62.01</t>
  </si>
  <si>
    <t>Zagreb</t>
  </si>
  <si>
    <t>Labin</t>
  </si>
  <si>
    <t>KING ICT d.o.o.</t>
  </si>
  <si>
    <t>SPAN d.o.o.</t>
  </si>
  <si>
    <t>APIS IT d.o.o.</t>
  </si>
  <si>
    <t>ASBISC-CR d.o.o.</t>
  </si>
  <si>
    <t>IN2 d.o.o.</t>
  </si>
  <si>
    <t>DANIELI SYSTEC d.o.o.</t>
  </si>
  <si>
    <t>MICROSOFT HRVATSKA d.o.o.</t>
  </si>
  <si>
    <t>NANOBIT d.o.o.</t>
  </si>
  <si>
    <t>CROZ d.o.o.</t>
  </si>
  <si>
    <t>ERSTE GROUP CARD PROCESSOR d.o.o.</t>
  </si>
  <si>
    <t>Ukupno top pet poduzetnika po dobiti u djelatnosti 62.01</t>
  </si>
  <si>
    <t>Ukupno svi poduzetnici (2.865) u djelatnosti 62.01</t>
  </si>
  <si>
    <t>Udio u razredu djelatnosti 62.01</t>
  </si>
  <si>
    <t>Split</t>
  </si>
  <si>
    <t>MANAS d.o.o.</t>
  </si>
  <si>
    <t>TAU ON-LINE d.o.o.</t>
  </si>
  <si>
    <t>Odjeljak 62
(NKD 2007.)</t>
  </si>
  <si>
    <r>
      <rPr>
        <b/>
        <sz val="9"/>
        <color theme="1"/>
        <rFont val="Arial"/>
        <family val="2"/>
        <charset val="238"/>
      </rPr>
      <t xml:space="preserve">Grafikon 1. </t>
    </r>
    <r>
      <rPr>
        <sz val="9"/>
        <color theme="1"/>
        <rFont val="Arial"/>
        <family val="2"/>
        <charset val="238"/>
      </rPr>
      <t>Neto dobit/gubitak, broj zaposlenih i broj poduzetnika u djelatnosti računalnog programiranja (62.01) u razdoblju od 2008. do 2018. godine* (iznosi u tisućama kuna)</t>
    </r>
  </si>
  <si>
    <t>02994650199</t>
  </si>
  <si>
    <t>Indeks 2018./2008.</t>
  </si>
  <si>
    <r>
      <rPr>
        <i/>
        <sz val="8"/>
        <color rgb="FF244061"/>
        <rFont val="Calibri"/>
        <family val="2"/>
        <charset val="238"/>
      </rPr>
      <t>²</t>
    </r>
    <r>
      <rPr>
        <i/>
        <sz val="8"/>
        <color rgb="FF244061"/>
        <rFont val="Arial"/>
        <family val="2"/>
        <charset val="238"/>
      </rPr>
      <t>Pozicija iz GFI-a (iz obrazaca do 2016.) - "Investicije u novu dugotrajnu imovinu" istovjetna je poziciji "Bruto investicije samo u novu dugotrajnu imovinu" u obrascima GFI-a 2016. - 2018.</t>
    </r>
  </si>
  <si>
    <t xml:space="preserve"> (iznosi u tisućama kuna)</t>
  </si>
  <si>
    <r>
      <rPr>
        <b/>
        <sz val="9"/>
        <color theme="4" tint="-0.499984740745262"/>
        <rFont val="Arial"/>
        <family val="2"/>
        <charset val="238"/>
      </rPr>
      <t>Tablica 4</t>
    </r>
    <r>
      <rPr>
        <sz val="9"/>
        <color theme="4" tint="-0.499984740745262"/>
        <rFont val="Arial"/>
        <family val="2"/>
        <charset val="238"/>
      </rPr>
      <t>. Rezultati poduzetnika u razredu djelatnosti računalnog programiranja (62.01) po županijama – rang prema ukupnom prihodu u 2018. godini</t>
    </r>
  </si>
  <si>
    <r>
      <rPr>
        <b/>
        <sz val="9"/>
        <color theme="4" tint="-0.499984740745262"/>
        <rFont val="Arial"/>
        <family val="2"/>
        <charset val="238"/>
      </rPr>
      <t>Tablica 3</t>
    </r>
    <r>
      <rPr>
        <sz val="9"/>
        <color theme="4" tint="-0.499984740745262"/>
        <rFont val="Arial"/>
        <family val="2"/>
        <charset val="238"/>
      </rPr>
      <t>. Top pet poduzetnika u djelatnosti računalnog programiranja (62.01), rangirani prema dobiti razdoblja, u 2018. godini</t>
    </r>
  </si>
  <si>
    <r>
      <rPr>
        <b/>
        <sz val="9"/>
        <color theme="1"/>
        <rFont val="Arial"/>
        <family val="2"/>
        <charset val="238"/>
      </rPr>
      <t>Tablica 1.</t>
    </r>
    <r>
      <rPr>
        <sz val="9"/>
        <color theme="1"/>
        <rFont val="Arial"/>
        <family val="2"/>
        <charset val="238"/>
      </rPr>
      <t xml:space="preserve">  </t>
    </r>
    <r>
      <rPr>
        <sz val="9"/>
        <color theme="3" tint="-0.249977111117893"/>
        <rFont val="Arial"/>
        <family val="2"/>
        <charset val="238"/>
      </rPr>
      <t xml:space="preserve">Osnovni financijski rezultati poslovanja poduzetnika u razredu djelatnosti 62.01 - u razdoblju od 2008.-2018. godine¹ </t>
    </r>
  </si>
  <si>
    <t>(iznosi u tisućama kuna, prosječne plaće u kunama)</t>
  </si>
  <si>
    <r>
      <rPr>
        <b/>
        <sz val="9"/>
        <color theme="4" tint="-0.499984740745262"/>
        <rFont val="Arial"/>
        <family val="2"/>
        <charset val="238"/>
      </rPr>
      <t>Tablica 2.</t>
    </r>
    <r>
      <rPr>
        <sz val="9"/>
        <color theme="4" tint="-0.499984740745262"/>
        <rFont val="Arial"/>
        <family val="2"/>
        <charset val="238"/>
      </rPr>
      <t xml:space="preserve"> Top 10 poduzetnika prema ukupnom prihodu u 2018. g. u razredu djelatnosti 62.01 – Računalno programiranje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</si>
</sst>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#,##0.0"/>
    <numFmt numFmtId="167" formatCode="#,##0_ ;[Red]\-#,##0\ "/>
  </numFmts>
  <fonts count="33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rgb="FF00325A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rgb="FF244061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rgb="FF24406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10"/>
      <color rgb="FF00325A"/>
      <name val="Arial"/>
      <family val="2"/>
      <charset val="238"/>
    </font>
    <font>
      <b/>
      <sz val="10"/>
      <color rgb="FF00325A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8"/>
      <color rgb="FF244061"/>
      <name val="Calibri"/>
      <family val="2"/>
      <charset val="238"/>
    </font>
    <font>
      <sz val="8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9">
    <xf numFmtId="0" fontId="0" fillId="0" borderId="0"/>
    <xf numFmtId="0" fontId="7" fillId="0" borderId="0"/>
    <xf numFmtId="0" fontId="9" fillId="0" borderId="0"/>
    <xf numFmtId="0" fontId="7" fillId="0" borderId="0"/>
    <xf numFmtId="0" fontId="20" fillId="0" borderId="0"/>
    <xf numFmtId="0" fontId="20" fillId="0" borderId="0"/>
    <xf numFmtId="0" fontId="12" fillId="0" borderId="0"/>
    <xf numFmtId="9" fontId="9" fillId="0" borderId="0" applyFont="0" applyFill="0" applyBorder="0" applyAlignment="0" applyProtection="0"/>
    <xf numFmtId="0" fontId="20" fillId="0" borderId="0"/>
  </cellStyleXfs>
  <cellXfs count="139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7" fillId="0" borderId="0" xfId="3"/>
    <xf numFmtId="0" fontId="15" fillId="0" borderId="0" xfId="3" applyFont="1"/>
    <xf numFmtId="0" fontId="11" fillId="0" borderId="0" xfId="3" applyFont="1" applyAlignment="1">
      <alignment horizontal="left" vertical="center" indent="8"/>
    </xf>
    <xf numFmtId="0" fontId="1" fillId="0" borderId="0" xfId="3" applyFont="1" applyAlignment="1">
      <alignment horizontal="left" vertical="center" indent="8"/>
    </xf>
    <xf numFmtId="0" fontId="6" fillId="7" borderId="6" xfId="3" applyFont="1" applyFill="1" applyBorder="1" applyAlignment="1">
      <alignment horizontal="center" vertical="center" wrapText="1"/>
    </xf>
    <xf numFmtId="0" fontId="19" fillId="7" borderId="6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left" vertical="center" wrapText="1"/>
    </xf>
    <xf numFmtId="3" fontId="3" fillId="2" borderId="6" xfId="3" applyNumberFormat="1" applyFont="1" applyFill="1" applyBorder="1" applyAlignment="1">
      <alignment horizontal="right" vertical="center" wrapText="1"/>
    </xf>
    <xf numFmtId="3" fontId="11" fillId="4" borderId="6" xfId="3" applyNumberFormat="1" applyFont="1" applyFill="1" applyBorder="1" applyAlignment="1">
      <alignment horizontal="right" vertical="center" wrapText="1"/>
    </xf>
    <xf numFmtId="3" fontId="11" fillId="8" borderId="6" xfId="3" applyNumberFormat="1" applyFont="1" applyFill="1" applyBorder="1" applyAlignment="1">
      <alignment horizontal="right" vertical="center" wrapText="1"/>
    </xf>
    <xf numFmtId="165" fontId="11" fillId="9" borderId="6" xfId="3" applyNumberFormat="1" applyFont="1" applyFill="1" applyBorder="1" applyAlignment="1">
      <alignment horizontal="right" vertical="center" wrapText="1"/>
    </xf>
    <xf numFmtId="0" fontId="3" fillId="2" borderId="6" xfId="3" quotePrefix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left" vertical="center"/>
    </xf>
    <xf numFmtId="0" fontId="3" fillId="2" borderId="6" xfId="3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/>
    <xf numFmtId="0" fontId="6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7" fillId="0" borderId="0" xfId="3" applyNumberFormat="1"/>
    <xf numFmtId="2" fontId="0" fillId="0" borderId="0" xfId="0" applyNumberFormat="1"/>
    <xf numFmtId="0" fontId="15" fillId="0" borderId="0" xfId="0" applyFont="1"/>
    <xf numFmtId="0" fontId="14" fillId="0" borderId="0" xfId="0" applyFont="1" applyAlignment="1"/>
    <xf numFmtId="0" fontId="21" fillId="10" borderId="11" xfId="0" applyFont="1" applyFill="1" applyBorder="1" applyAlignment="1">
      <alignment horizontal="left" vertical="center" wrapText="1"/>
    </xf>
    <xf numFmtId="167" fontId="21" fillId="0" borderId="11" xfId="8" applyNumberFormat="1" applyFont="1" applyBorder="1" applyAlignment="1">
      <alignment horizontal="right" vertical="center" wrapText="1"/>
    </xf>
    <xf numFmtId="167" fontId="21" fillId="0" borderId="11" xfId="0" applyNumberFormat="1" applyFont="1" applyBorder="1" applyAlignment="1">
      <alignment horizontal="right" vertical="center" wrapText="1"/>
    </xf>
    <xf numFmtId="0" fontId="21" fillId="10" borderId="12" xfId="0" applyFont="1" applyFill="1" applyBorder="1" applyAlignment="1">
      <alignment horizontal="left" vertical="center" wrapText="1"/>
    </xf>
    <xf numFmtId="167" fontId="21" fillId="0" borderId="12" xfId="8" applyNumberFormat="1" applyFont="1" applyBorder="1" applyAlignment="1">
      <alignment horizontal="right" vertical="center" wrapText="1"/>
    </xf>
    <xf numFmtId="167" fontId="21" fillId="0" borderId="12" xfId="0" applyNumberFormat="1" applyFont="1" applyBorder="1" applyAlignment="1">
      <alignment horizontal="right" vertical="center" wrapText="1"/>
    </xf>
    <xf numFmtId="0" fontId="22" fillId="10" borderId="12" xfId="0" applyFont="1" applyFill="1" applyBorder="1" applyAlignment="1">
      <alignment horizontal="left" vertical="center" wrapText="1"/>
    </xf>
    <xf numFmtId="167" fontId="22" fillId="0" borderId="12" xfId="8" applyNumberFormat="1" applyFont="1" applyBorder="1" applyAlignment="1">
      <alignment horizontal="right" vertical="center" wrapText="1"/>
    </xf>
    <xf numFmtId="167" fontId="22" fillId="0" borderId="12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left" vertical="center" wrapText="1"/>
    </xf>
    <xf numFmtId="167" fontId="21" fillId="0" borderId="0" xfId="8" applyNumberFormat="1" applyFont="1" applyBorder="1" applyAlignment="1">
      <alignment horizontal="right" vertical="center" wrapText="1"/>
    </xf>
    <xf numFmtId="167" fontId="21" fillId="0" borderId="0" xfId="0" applyNumberFormat="1" applyFont="1" applyBorder="1" applyAlignment="1">
      <alignment horizontal="right" vertical="center" wrapText="1"/>
    </xf>
    <xf numFmtId="0" fontId="14" fillId="0" borderId="0" xfId="0" applyFont="1"/>
    <xf numFmtId="0" fontId="23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/>
    </xf>
    <xf numFmtId="3" fontId="13" fillId="11" borderId="1" xfId="0" applyNumberFormat="1" applyFont="1" applyFill="1" applyBorder="1" applyAlignment="1">
      <alignment horizontal="center" vertical="center" wrapText="1"/>
    </xf>
    <xf numFmtId="3" fontId="13" fillId="11" borderId="16" xfId="0" applyNumberFormat="1" applyFont="1" applyFill="1" applyBorder="1" applyAlignment="1">
      <alignment vertical="center"/>
    </xf>
    <xf numFmtId="3" fontId="13" fillId="0" borderId="17" xfId="0" applyNumberFormat="1" applyFont="1" applyBorder="1" applyAlignment="1">
      <alignment horizontal="right" vertical="center" wrapText="1"/>
    </xf>
    <xf numFmtId="3" fontId="13" fillId="3" borderId="1" xfId="0" applyNumberFormat="1" applyFont="1" applyFill="1" applyBorder="1" applyAlignment="1">
      <alignment horizontal="right" vertical="center" wrapText="1"/>
    </xf>
    <xf numFmtId="166" fontId="13" fillId="0" borderId="18" xfId="0" applyNumberFormat="1" applyFont="1" applyBorder="1" applyAlignment="1">
      <alignment horizontal="right" vertical="center" wrapText="1"/>
    </xf>
    <xf numFmtId="3" fontId="10" fillId="0" borderId="2" xfId="0" applyNumberFormat="1" applyFont="1" applyBorder="1" applyAlignment="1">
      <alignment horizontal="right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166" fontId="13" fillId="0" borderId="10" xfId="0" applyNumberFormat="1" applyFont="1" applyBorder="1" applyAlignment="1">
      <alignment horizontal="right" vertical="center" wrapText="1"/>
    </xf>
    <xf numFmtId="3" fontId="13" fillId="11" borderId="1" xfId="0" applyNumberFormat="1" applyFont="1" applyFill="1" applyBorder="1" applyAlignment="1">
      <alignment vertical="center"/>
    </xf>
    <xf numFmtId="3" fontId="13" fillId="11" borderId="16" xfId="0" applyNumberFormat="1" applyFont="1" applyFill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right" vertical="center" wrapText="1"/>
    </xf>
    <xf numFmtId="166" fontId="13" fillId="0" borderId="20" xfId="0" applyNumberFormat="1" applyFont="1" applyBorder="1" applyAlignment="1">
      <alignment horizontal="right" vertical="center" wrapText="1"/>
    </xf>
    <xf numFmtId="166" fontId="13" fillId="0" borderId="21" xfId="0" applyNumberFormat="1" applyFont="1" applyBorder="1" applyAlignment="1">
      <alignment horizontal="right" vertical="center" wrapText="1"/>
    </xf>
    <xf numFmtId="3" fontId="13" fillId="11" borderId="13" xfId="0" applyNumberFormat="1" applyFont="1" applyFill="1" applyBorder="1" applyAlignment="1">
      <alignment horizontal="right" vertical="center" wrapText="1"/>
    </xf>
    <xf numFmtId="3" fontId="13" fillId="11" borderId="22" xfId="0" applyNumberFormat="1" applyFont="1" applyFill="1" applyBorder="1" applyAlignment="1">
      <alignment vertical="center"/>
    </xf>
    <xf numFmtId="3" fontId="13" fillId="11" borderId="3" xfId="0" applyNumberFormat="1" applyFont="1" applyFill="1" applyBorder="1" applyAlignment="1">
      <alignment horizontal="right" vertical="center" wrapText="1"/>
    </xf>
    <xf numFmtId="0" fontId="25" fillId="8" borderId="1" xfId="0" applyFont="1" applyFill="1" applyBorder="1"/>
    <xf numFmtId="0" fontId="25" fillId="8" borderId="1" xfId="0" applyFont="1" applyFill="1" applyBorder="1" applyAlignment="1"/>
    <xf numFmtId="3" fontId="25" fillId="8" borderId="1" xfId="0" applyNumberFormat="1" applyFont="1" applyFill="1" applyBorder="1"/>
    <xf numFmtId="3" fontId="25" fillId="8" borderId="14" xfId="0" applyNumberFormat="1" applyFont="1" applyFill="1" applyBorder="1"/>
    <xf numFmtId="166" fontId="25" fillId="8" borderId="1" xfId="0" applyNumberFormat="1" applyFont="1" applyFill="1" applyBorder="1" applyAlignment="1">
      <alignment horizontal="right"/>
    </xf>
    <xf numFmtId="3" fontId="25" fillId="8" borderId="16" xfId="0" applyNumberFormat="1" applyFont="1" applyFill="1" applyBorder="1"/>
    <xf numFmtId="0" fontId="26" fillId="0" borderId="0" xfId="0" applyFont="1" applyAlignment="1">
      <alignment vertical="center"/>
    </xf>
    <xf numFmtId="49" fontId="13" fillId="0" borderId="23" xfId="0" applyNumberFormat="1" applyFont="1" applyBorder="1" applyAlignment="1">
      <alignment horizontal="center" vertical="center"/>
    </xf>
    <xf numFmtId="0" fontId="13" fillId="0" borderId="23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left" vertical="center"/>
    </xf>
    <xf numFmtId="3" fontId="13" fillId="0" borderId="23" xfId="0" applyNumberFormat="1" applyFont="1" applyBorder="1" applyAlignment="1">
      <alignment horizontal="right" vertical="center"/>
    </xf>
    <xf numFmtId="49" fontId="13" fillId="0" borderId="24" xfId="0" applyNumberFormat="1" applyFont="1" applyBorder="1" applyAlignment="1">
      <alignment horizontal="center" vertical="center"/>
    </xf>
    <xf numFmtId="0" fontId="13" fillId="0" borderId="23" xfId="0" quotePrefix="1" applyNumberFormat="1" applyFont="1" applyBorder="1" applyAlignment="1">
      <alignment horizontal="center" vertical="center"/>
    </xf>
    <xf numFmtId="3" fontId="0" fillId="0" borderId="0" xfId="0" applyNumberFormat="1"/>
    <xf numFmtId="0" fontId="0" fillId="0" borderId="0" xfId="0" applyAlignment="1"/>
    <xf numFmtId="0" fontId="18" fillId="0" borderId="0" xfId="0" applyFont="1" applyAlignment="1">
      <alignment vertical="center"/>
    </xf>
    <xf numFmtId="165" fontId="4" fillId="0" borderId="23" xfId="7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6" fillId="7" borderId="3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0" fillId="0" borderId="0" xfId="0" applyAlignment="1"/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1" fillId="4" borderId="7" xfId="3" applyFont="1" applyFill="1" applyBorder="1" applyAlignment="1">
      <alignment horizontal="left" vertical="center" wrapText="1"/>
    </xf>
    <xf numFmtId="0" fontId="11" fillId="4" borderId="8" xfId="3" applyFont="1" applyFill="1" applyBorder="1" applyAlignment="1">
      <alignment horizontal="left" vertical="center" wrapText="1"/>
    </xf>
    <xf numFmtId="0" fontId="11" fillId="4" borderId="9" xfId="3" applyFont="1" applyFill="1" applyBorder="1" applyAlignment="1">
      <alignment horizontal="left" vertical="center" wrapText="1"/>
    </xf>
    <xf numFmtId="0" fontId="11" fillId="8" borderId="7" xfId="3" applyFont="1" applyFill="1" applyBorder="1" applyAlignment="1">
      <alignment horizontal="left" vertical="center" wrapText="1"/>
    </xf>
    <xf numFmtId="0" fontId="11" fillId="8" borderId="8" xfId="3" applyFont="1" applyFill="1" applyBorder="1" applyAlignment="1">
      <alignment horizontal="left" vertical="center" wrapText="1"/>
    </xf>
    <xf numFmtId="0" fontId="11" fillId="8" borderId="9" xfId="3" applyFont="1" applyFill="1" applyBorder="1" applyAlignment="1">
      <alignment horizontal="left" vertical="center" wrapText="1"/>
    </xf>
    <xf numFmtId="0" fontId="11" fillId="9" borderId="7" xfId="3" applyFont="1" applyFill="1" applyBorder="1" applyAlignment="1">
      <alignment horizontal="left" vertical="center" wrapText="1"/>
    </xf>
    <xf numFmtId="0" fontId="11" fillId="9" borderId="8" xfId="3" applyFont="1" applyFill="1" applyBorder="1" applyAlignment="1">
      <alignment horizontal="left" vertical="center" wrapText="1"/>
    </xf>
    <xf numFmtId="0" fontId="11" fillId="9" borderId="9" xfId="3" applyFont="1" applyFill="1" applyBorder="1" applyAlignment="1">
      <alignment horizontal="left" vertical="center" wrapText="1"/>
    </xf>
    <xf numFmtId="0" fontId="23" fillId="7" borderId="13" xfId="0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horizontal="center" vertical="center" wrapText="1"/>
    </xf>
    <xf numFmtId="0" fontId="23" fillId="7" borderId="15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4" fillId="5" borderId="1" xfId="0" applyNumberFormat="1" applyFont="1" applyFill="1" applyBorder="1" applyAlignment="1">
      <alignment horizontal="right" vertical="center" wrapText="1"/>
    </xf>
    <xf numFmtId="3" fontId="8" fillId="3" borderId="1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3" fontId="11" fillId="2" borderId="1" xfId="0" applyNumberFormat="1" applyFont="1" applyFill="1" applyBorder="1" applyAlignment="1">
      <alignment horizontal="left" vertical="center" wrapText="1"/>
    </xf>
    <xf numFmtId="3" fontId="17" fillId="5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wrapText="1"/>
    </xf>
    <xf numFmtId="165" fontId="28" fillId="12" borderId="1" xfId="0" applyNumberFormat="1" applyFont="1" applyFill="1" applyBorder="1" applyAlignment="1">
      <alignment vertical="center"/>
    </xf>
    <xf numFmtId="165" fontId="25" fillId="12" borderId="1" xfId="0" applyNumberFormat="1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29" fillId="0" borderId="0" xfId="0" applyFont="1"/>
    <xf numFmtId="3" fontId="13" fillId="11" borderId="26" xfId="0" applyNumberFormat="1" applyFont="1" applyFill="1" applyBorder="1" applyAlignment="1">
      <alignment horizontal="right" vertical="center" wrapText="1"/>
    </xf>
    <xf numFmtId="0" fontId="23" fillId="7" borderId="22" xfId="0" applyFont="1" applyFill="1" applyBorder="1" applyAlignment="1">
      <alignment horizontal="center" vertical="center" wrapText="1"/>
    </xf>
    <xf numFmtId="3" fontId="13" fillId="13" borderId="27" xfId="0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49" fontId="13" fillId="0" borderId="28" xfId="0" applyNumberFormat="1" applyFont="1" applyBorder="1" applyAlignment="1">
      <alignment horizontal="center" vertical="center"/>
    </xf>
    <xf numFmtId="0" fontId="13" fillId="0" borderId="29" xfId="0" quotePrefix="1" applyNumberFormat="1" applyFont="1" applyBorder="1" applyAlignment="1">
      <alignment horizontal="center" vertical="center"/>
    </xf>
    <xf numFmtId="0" fontId="13" fillId="0" borderId="29" xfId="0" applyFont="1" applyBorder="1" applyAlignment="1">
      <alignment horizontal="left" vertical="center"/>
    </xf>
    <xf numFmtId="0" fontId="13" fillId="0" borderId="29" xfId="0" applyFont="1" applyBorder="1" applyAlignment="1">
      <alignment horizontal="center" vertical="center"/>
    </xf>
    <xf numFmtId="3" fontId="13" fillId="0" borderId="29" xfId="0" applyNumberFormat="1" applyFont="1" applyBorder="1" applyAlignment="1">
      <alignment horizontal="right" vertical="center"/>
    </xf>
    <xf numFmtId="165" fontId="4" fillId="0" borderId="29" xfId="7" applyNumberFormat="1" applyFont="1" applyBorder="1" applyAlignment="1">
      <alignment horizontal="center" vertical="center"/>
    </xf>
    <xf numFmtId="0" fontId="27" fillId="4" borderId="1" xfId="0" applyFont="1" applyFill="1" applyBorder="1" applyAlignment="1">
      <alignment horizontal="left" vertical="center"/>
    </xf>
    <xf numFmtId="3" fontId="24" fillId="6" borderId="1" xfId="0" applyNumberFormat="1" applyFont="1" applyFill="1" applyBorder="1" applyAlignment="1">
      <alignment horizontal="right" vertical="center"/>
    </xf>
    <xf numFmtId="165" fontId="17" fillId="6" borderId="1" xfId="7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3" applyFont="1" applyAlignment="1">
      <alignment vertical="center"/>
    </xf>
    <xf numFmtId="0" fontId="31" fillId="0" borderId="0" xfId="0" applyFont="1" applyAlignment="1">
      <alignment horizontal="left" vertical="center"/>
    </xf>
    <xf numFmtId="3" fontId="4" fillId="12" borderId="1" xfId="0" applyNumberFormat="1" applyFont="1" applyFill="1" applyBorder="1" applyAlignment="1">
      <alignment horizontal="right" vertical="center" wrapText="1"/>
    </xf>
    <xf numFmtId="3" fontId="17" fillId="12" borderId="1" xfId="0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vertical="center"/>
    </xf>
  </cellXfs>
  <cellStyles count="9">
    <cellStyle name="Normalno" xfId="0" builtinId="0"/>
    <cellStyle name="Normalno 2" xfId="1"/>
    <cellStyle name="Normalno 2 2" xfId="8"/>
    <cellStyle name="Normalno 3" xfId="2"/>
    <cellStyle name="Normalno 4" xfId="4"/>
    <cellStyle name="Normalno 5" xfId="3"/>
    <cellStyle name="Normalno 6" xfId="5"/>
    <cellStyle name="Obično_2003" xfId="6"/>
    <cellStyle name="Postotak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2443656889648"/>
          <c:y val="0.11515785975295992"/>
          <c:w val="0.84178514463275278"/>
          <c:h val="0.73577687420737448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1'!$A$8</c:f>
              <c:strCache>
                <c:ptCount val="1"/>
                <c:pt idx="0">
                  <c:v>Dobit razdoblja (+) ili gubitak razdoblja (-) </c:v>
                </c:pt>
              </c:strCache>
            </c:strRef>
          </c:tx>
          <c:cat>
            <c:strRef>
              <c:f>'Grafikon 1'!$B$5:$L$5</c:f>
              <c:strCache>
                <c:ptCount val="11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  <c:pt idx="4">
                  <c:v>2012.</c:v>
                </c:pt>
                <c:pt idx="5">
                  <c:v>2013.</c:v>
                </c:pt>
                <c:pt idx="6">
                  <c:v>2014.</c:v>
                </c:pt>
                <c:pt idx="7">
                  <c:v>2015.</c:v>
                </c:pt>
                <c:pt idx="8">
                  <c:v>2016.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'Grafikon 1'!$B$8:$L$8</c:f>
              <c:numCache>
                <c:formatCode>#,##0_ ;[Red]\-#,##0\ </c:formatCode>
                <c:ptCount val="11"/>
                <c:pt idx="0">
                  <c:v>198044.75200000001</c:v>
                </c:pt>
                <c:pt idx="1">
                  <c:v>228072.00599999999</c:v>
                </c:pt>
                <c:pt idx="2">
                  <c:v>238355.117</c:v>
                </c:pt>
                <c:pt idx="3">
                  <c:v>266097.54300000001</c:v>
                </c:pt>
                <c:pt idx="4">
                  <c:v>296409.288</c:v>
                </c:pt>
                <c:pt idx="5">
                  <c:v>419487.61599999998</c:v>
                </c:pt>
                <c:pt idx="6">
                  <c:v>393230.53499999997</c:v>
                </c:pt>
                <c:pt idx="7">
                  <c:v>439566.49400000001</c:v>
                </c:pt>
                <c:pt idx="8">
                  <c:v>554743.96799999999</c:v>
                </c:pt>
                <c:pt idx="9">
                  <c:v>652137.74199999997</c:v>
                </c:pt>
                <c:pt idx="10">
                  <c:v>841376.51800000004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939648"/>
        <c:axId val="228528640"/>
      </c:lineChart>
      <c:catAx>
        <c:axId val="2309396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28528640"/>
        <c:crosses val="autoZero"/>
        <c:auto val="1"/>
        <c:lblAlgn val="ctr"/>
        <c:lblOffset val="100"/>
        <c:noMultiLvlLbl val="0"/>
      </c:catAx>
      <c:valAx>
        <c:axId val="22852864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3093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505421717206539"/>
          <c:y val="1.928481224908897E-2"/>
          <c:w val="0.64939020122484692"/>
          <c:h val="0.1026195683872849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2447619889531"/>
          <c:y val="0.11635573766445338"/>
          <c:w val="0.84178522483080964"/>
          <c:h val="0.72907790914850379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Broj poduzetnika </c:v>
                </c:pt>
              </c:strCache>
            </c:strRef>
          </c:tx>
          <c:cat>
            <c:strRef>
              <c:f>'Grafikon 1'!$B$5:$L$5</c:f>
              <c:strCache>
                <c:ptCount val="11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  <c:pt idx="4">
                  <c:v>2012.</c:v>
                </c:pt>
                <c:pt idx="5">
                  <c:v>2013.</c:v>
                </c:pt>
                <c:pt idx="6">
                  <c:v>2014.</c:v>
                </c:pt>
                <c:pt idx="7">
                  <c:v>2015.</c:v>
                </c:pt>
                <c:pt idx="8">
                  <c:v>2016.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'Grafikon 1'!$B$6:$L$6</c:f>
              <c:numCache>
                <c:formatCode>#,##0_ ;[Red]\-#,##0\ </c:formatCode>
                <c:ptCount val="11"/>
                <c:pt idx="0">
                  <c:v>960</c:v>
                </c:pt>
                <c:pt idx="1">
                  <c:v>1173</c:v>
                </c:pt>
                <c:pt idx="2">
                  <c:v>1195</c:v>
                </c:pt>
                <c:pt idx="3">
                  <c:v>1330</c:v>
                </c:pt>
                <c:pt idx="4">
                  <c:v>1408</c:v>
                </c:pt>
                <c:pt idx="5">
                  <c:v>1613</c:v>
                </c:pt>
                <c:pt idx="6">
                  <c:v>1809</c:v>
                </c:pt>
                <c:pt idx="7">
                  <c:v>1988</c:v>
                </c:pt>
                <c:pt idx="8">
                  <c:v>2307</c:v>
                </c:pt>
                <c:pt idx="9">
                  <c:v>2494</c:v>
                </c:pt>
                <c:pt idx="10">
                  <c:v>2865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'Grafikon 1'!$A$7</c:f>
              <c:strCache>
                <c:ptCount val="1"/>
                <c:pt idx="0">
                  <c:v>Broj zaposlenih </c:v>
                </c:pt>
              </c:strCache>
            </c:strRef>
          </c:tx>
          <c:cat>
            <c:strRef>
              <c:f>'Grafikon 1'!$B$5:$L$5</c:f>
              <c:strCache>
                <c:ptCount val="11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  <c:pt idx="4">
                  <c:v>2012.</c:v>
                </c:pt>
                <c:pt idx="5">
                  <c:v>2013.</c:v>
                </c:pt>
                <c:pt idx="6">
                  <c:v>2014.</c:v>
                </c:pt>
                <c:pt idx="7">
                  <c:v>2015.</c:v>
                </c:pt>
                <c:pt idx="8">
                  <c:v>2016.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'Grafikon 1'!$B$7:$L$7</c:f>
              <c:numCache>
                <c:formatCode>#,##0_ ;[Red]\-#,##0\ </c:formatCode>
                <c:ptCount val="11"/>
                <c:pt idx="0">
                  <c:v>4888</c:v>
                </c:pt>
                <c:pt idx="1">
                  <c:v>5526</c:v>
                </c:pt>
                <c:pt idx="2">
                  <c:v>5884</c:v>
                </c:pt>
                <c:pt idx="3">
                  <c:v>6369</c:v>
                </c:pt>
                <c:pt idx="4">
                  <c:v>6811</c:v>
                </c:pt>
                <c:pt idx="5">
                  <c:v>7487</c:v>
                </c:pt>
                <c:pt idx="6">
                  <c:v>8274</c:v>
                </c:pt>
                <c:pt idx="7">
                  <c:v>9321</c:v>
                </c:pt>
                <c:pt idx="8">
                  <c:v>10652</c:v>
                </c:pt>
                <c:pt idx="9">
                  <c:v>12152</c:v>
                </c:pt>
                <c:pt idx="10">
                  <c:v>13520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037440"/>
        <c:axId val="228530368"/>
      </c:lineChart>
      <c:catAx>
        <c:axId val="2310374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28530368"/>
        <c:crosses val="autoZero"/>
        <c:auto val="1"/>
        <c:lblAlgn val="ctr"/>
        <c:lblOffset val="100"/>
        <c:noMultiLvlLbl val="0"/>
      </c:catAx>
      <c:valAx>
        <c:axId val="228530368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31037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505416808281634"/>
          <c:y val="2.3637894319813797E-2"/>
          <c:w val="0.70413068124868172"/>
          <c:h val="8.7627065484738934E-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1363940</xdr:colOff>
      <xdr:row>1</xdr:row>
      <xdr:rowOff>133350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142875</xdr:rowOff>
    </xdr:from>
    <xdr:to>
      <xdr:col>0</xdr:col>
      <xdr:colOff>1595597</xdr:colOff>
      <xdr:row>2</xdr:row>
      <xdr:rowOff>38101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42875"/>
          <a:ext cx="130984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444499</xdr:colOff>
      <xdr:row>9</xdr:row>
      <xdr:rowOff>28574</xdr:rowOff>
    </xdr:from>
    <xdr:to>
      <xdr:col>5</xdr:col>
      <xdr:colOff>581024</xdr:colOff>
      <xdr:row>24</xdr:row>
      <xdr:rowOff>161925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590550</xdr:colOff>
      <xdr:row>9</xdr:row>
      <xdr:rowOff>28576</xdr:rowOff>
    </xdr:from>
    <xdr:to>
      <xdr:col>14</xdr:col>
      <xdr:colOff>352425</xdr:colOff>
      <xdr:row>24</xdr:row>
      <xdr:rowOff>171450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161925</xdr:rowOff>
    </xdr:from>
    <xdr:to>
      <xdr:col>2</xdr:col>
      <xdr:colOff>133350</xdr:colOff>
      <xdr:row>2</xdr:row>
      <xdr:rowOff>60118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61925"/>
          <a:ext cx="1304925" cy="2791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443072</xdr:colOff>
      <xdr:row>2</xdr:row>
      <xdr:rowOff>85726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0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1</xdr:col>
      <xdr:colOff>1209675</xdr:colOff>
      <xdr:row>1</xdr:row>
      <xdr:rowOff>114300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4763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Normal="100" workbookViewId="0">
      <selection activeCell="R11" sqref="R11"/>
    </sheetView>
  </sheetViews>
  <sheetFormatPr defaultRowHeight="15" x14ac:dyDescent="0.25"/>
  <cols>
    <col min="1" max="1" width="40.28515625" customWidth="1"/>
    <col min="2" max="2" width="11.7109375" customWidth="1"/>
    <col min="3" max="3" width="11.7109375" style="4" customWidth="1"/>
    <col min="4" max="4" width="8.85546875" style="2" bestFit="1" customWidth="1"/>
    <col min="5" max="7" width="8.85546875" bestFit="1" customWidth="1"/>
    <col min="8" max="8" width="10.140625" customWidth="1"/>
    <col min="9" max="9" width="9.28515625" customWidth="1"/>
    <col min="11" max="13" width="9.140625" style="4"/>
    <col min="14" max="14" width="9.5703125" style="4" bestFit="1" customWidth="1"/>
  </cols>
  <sheetData>
    <row r="1" spans="1:16" x14ac:dyDescent="0.25">
      <c r="A1" s="1"/>
      <c r="H1" s="5"/>
    </row>
    <row r="2" spans="1:16" s="2" customFormat="1" x14ac:dyDescent="0.25">
      <c r="A2" s="3"/>
      <c r="C2" s="4"/>
      <c r="K2" s="4"/>
      <c r="L2" s="4"/>
      <c r="M2" s="4"/>
      <c r="N2" s="4"/>
    </row>
    <row r="3" spans="1:16" s="2" customFormat="1" x14ac:dyDescent="0.25">
      <c r="A3" s="6" t="s">
        <v>116</v>
      </c>
      <c r="B3" s="6"/>
      <c r="C3" s="6"/>
      <c r="D3" s="6"/>
      <c r="E3" s="6"/>
      <c r="F3" s="6"/>
      <c r="G3" s="6"/>
      <c r="H3" s="6"/>
      <c r="I3" s="6"/>
      <c r="J3" s="6"/>
      <c r="K3" s="6"/>
      <c r="L3" s="135" t="s">
        <v>117</v>
      </c>
      <c r="M3" s="6"/>
      <c r="N3" s="6"/>
    </row>
    <row r="4" spans="1:16" ht="22.5" customHeight="1" x14ac:dyDescent="0.25">
      <c r="A4" s="90" t="s">
        <v>0</v>
      </c>
      <c r="B4" s="8" t="s">
        <v>85</v>
      </c>
      <c r="C4" s="83" t="s">
        <v>108</v>
      </c>
      <c r="D4" s="87" t="s">
        <v>86</v>
      </c>
      <c r="E4" s="88"/>
      <c r="F4" s="88"/>
      <c r="G4" s="88"/>
      <c r="H4" s="88"/>
      <c r="I4" s="88"/>
      <c r="J4" s="88"/>
      <c r="K4" s="88"/>
      <c r="L4" s="88"/>
      <c r="M4" s="88"/>
      <c r="N4" s="89"/>
      <c r="O4" s="114" t="s">
        <v>111</v>
      </c>
    </row>
    <row r="5" spans="1:16" s="2" customFormat="1" x14ac:dyDescent="0.25">
      <c r="A5" s="91"/>
      <c r="B5" s="8" t="s">
        <v>50</v>
      </c>
      <c r="C5" s="81" t="s">
        <v>50</v>
      </c>
      <c r="D5" s="8" t="s">
        <v>19</v>
      </c>
      <c r="E5" s="9" t="s">
        <v>20</v>
      </c>
      <c r="F5" s="9" t="s">
        <v>21</v>
      </c>
      <c r="G5" s="9" t="s">
        <v>22</v>
      </c>
      <c r="H5" s="9" t="s">
        <v>1</v>
      </c>
      <c r="I5" s="9" t="s">
        <v>2</v>
      </c>
      <c r="J5" s="9" t="s">
        <v>24</v>
      </c>
      <c r="K5" s="9" t="s">
        <v>47</v>
      </c>
      <c r="L5" s="9" t="s">
        <v>48</v>
      </c>
      <c r="M5" s="9" t="s">
        <v>49</v>
      </c>
      <c r="N5" s="9" t="s">
        <v>50</v>
      </c>
      <c r="O5" s="115"/>
    </row>
    <row r="6" spans="1:16" x14ac:dyDescent="0.25">
      <c r="A6" s="105" t="s">
        <v>3</v>
      </c>
      <c r="B6" s="106">
        <v>6454</v>
      </c>
      <c r="C6" s="136">
        <v>3928</v>
      </c>
      <c r="D6" s="107">
        <v>960</v>
      </c>
      <c r="E6" s="107">
        <v>1173</v>
      </c>
      <c r="F6" s="107">
        <v>1195</v>
      </c>
      <c r="G6" s="107">
        <v>1330</v>
      </c>
      <c r="H6" s="107">
        <v>1408</v>
      </c>
      <c r="I6" s="107">
        <v>1613</v>
      </c>
      <c r="J6" s="107">
        <v>1809</v>
      </c>
      <c r="K6" s="107">
        <v>1988</v>
      </c>
      <c r="L6" s="107">
        <v>2307</v>
      </c>
      <c r="M6" s="107">
        <v>2494</v>
      </c>
      <c r="N6" s="107">
        <v>2865</v>
      </c>
      <c r="O6" s="116">
        <f>N6/D6</f>
        <v>2.984375</v>
      </c>
      <c r="P6" s="25"/>
    </row>
    <row r="7" spans="1:16" x14ac:dyDescent="0.25">
      <c r="A7" s="105" t="s">
        <v>4</v>
      </c>
      <c r="B7" s="106">
        <v>4646</v>
      </c>
      <c r="C7" s="136">
        <v>2937</v>
      </c>
      <c r="D7" s="107">
        <v>713</v>
      </c>
      <c r="E7" s="107">
        <v>847</v>
      </c>
      <c r="F7" s="107">
        <v>832</v>
      </c>
      <c r="G7" s="107">
        <v>953</v>
      </c>
      <c r="H7" s="107">
        <v>1021</v>
      </c>
      <c r="I7" s="107">
        <v>1216</v>
      </c>
      <c r="J7" s="107">
        <v>1345</v>
      </c>
      <c r="K7" s="107">
        <v>1513</v>
      </c>
      <c r="L7" s="107">
        <v>1727</v>
      </c>
      <c r="M7" s="107">
        <v>1906</v>
      </c>
      <c r="N7" s="107">
        <v>2142</v>
      </c>
      <c r="O7" s="116">
        <f t="shared" ref="O7:O22" si="0">N7/D7</f>
        <v>3.0042075736325384</v>
      </c>
    </row>
    <row r="8" spans="1:16" x14ac:dyDescent="0.25">
      <c r="A8" s="105" t="s">
        <v>5</v>
      </c>
      <c r="B8" s="106">
        <v>1808</v>
      </c>
      <c r="C8" s="136">
        <v>991</v>
      </c>
      <c r="D8" s="107">
        <v>247</v>
      </c>
      <c r="E8" s="107">
        <v>326</v>
      </c>
      <c r="F8" s="107">
        <v>363</v>
      </c>
      <c r="G8" s="107">
        <v>377</v>
      </c>
      <c r="H8" s="107">
        <v>387</v>
      </c>
      <c r="I8" s="107">
        <v>397</v>
      </c>
      <c r="J8" s="107">
        <v>464</v>
      </c>
      <c r="K8" s="107">
        <v>475</v>
      </c>
      <c r="L8" s="107">
        <v>580</v>
      </c>
      <c r="M8" s="107">
        <v>588</v>
      </c>
      <c r="N8" s="107">
        <v>723</v>
      </c>
      <c r="O8" s="116">
        <f t="shared" si="0"/>
        <v>2.9271255060728745</v>
      </c>
    </row>
    <row r="9" spans="1:16" x14ac:dyDescent="0.25">
      <c r="A9" s="108" t="s">
        <v>6</v>
      </c>
      <c r="B9" s="106">
        <v>40084</v>
      </c>
      <c r="C9" s="136">
        <v>18226</v>
      </c>
      <c r="D9" s="107">
        <v>4888</v>
      </c>
      <c r="E9" s="107">
        <v>5526</v>
      </c>
      <c r="F9" s="107">
        <v>5884</v>
      </c>
      <c r="G9" s="107">
        <v>6369</v>
      </c>
      <c r="H9" s="107">
        <v>6811</v>
      </c>
      <c r="I9" s="107">
        <v>7487</v>
      </c>
      <c r="J9" s="107">
        <v>8274</v>
      </c>
      <c r="K9" s="107">
        <v>9321</v>
      </c>
      <c r="L9" s="107">
        <v>10652</v>
      </c>
      <c r="M9" s="107">
        <v>12152</v>
      </c>
      <c r="N9" s="107">
        <v>13520</v>
      </c>
      <c r="O9" s="116">
        <f t="shared" si="0"/>
        <v>2.7659574468085109</v>
      </c>
      <c r="P9" s="25"/>
    </row>
    <row r="10" spans="1:16" x14ac:dyDescent="0.25">
      <c r="A10" s="108" t="s">
        <v>7</v>
      </c>
      <c r="B10" s="106">
        <v>33705824.130000003</v>
      </c>
      <c r="C10" s="136">
        <v>11702242.822000001</v>
      </c>
      <c r="D10" s="107">
        <v>2637947.986</v>
      </c>
      <c r="E10" s="107">
        <v>2550699.3319999999</v>
      </c>
      <c r="F10" s="107">
        <v>2881695.0380000002</v>
      </c>
      <c r="G10" s="107">
        <v>3162956.8360000001</v>
      </c>
      <c r="H10" s="107">
        <v>2966554.926</v>
      </c>
      <c r="I10" s="107">
        <v>3531771.878</v>
      </c>
      <c r="J10" s="107">
        <v>3909335.0559999999</v>
      </c>
      <c r="K10" s="107">
        <v>4516569.5470000003</v>
      </c>
      <c r="L10" s="107">
        <v>5216391.7649999997</v>
      </c>
      <c r="M10" s="107">
        <v>6632841.3969999999</v>
      </c>
      <c r="N10" s="107">
        <v>7986553.6529999999</v>
      </c>
      <c r="O10" s="116">
        <f t="shared" si="0"/>
        <v>3.0275629752314606</v>
      </c>
    </row>
    <row r="11" spans="1:16" x14ac:dyDescent="0.25">
      <c r="A11" s="108" t="s">
        <v>8</v>
      </c>
      <c r="B11" s="106">
        <v>29796517.239999998</v>
      </c>
      <c r="C11" s="136">
        <v>10443632.84</v>
      </c>
      <c r="D11" s="107">
        <v>2375564.8930000002</v>
      </c>
      <c r="E11" s="107">
        <v>2259076.247</v>
      </c>
      <c r="F11" s="107">
        <v>2568673.3769999999</v>
      </c>
      <c r="G11" s="107">
        <v>2822243.5410000002</v>
      </c>
      <c r="H11" s="107">
        <v>2608960.37</v>
      </c>
      <c r="I11" s="107">
        <v>3035688.26</v>
      </c>
      <c r="J11" s="107">
        <v>3429869.5729999999</v>
      </c>
      <c r="K11" s="107">
        <v>3967259.7319999998</v>
      </c>
      <c r="L11" s="107">
        <v>4529009.9869999997</v>
      </c>
      <c r="M11" s="107">
        <v>5851755.7479999997</v>
      </c>
      <c r="N11" s="107">
        <v>6989008.4720000001</v>
      </c>
      <c r="O11" s="116">
        <f t="shared" si="0"/>
        <v>2.9420406458246138</v>
      </c>
    </row>
    <row r="12" spans="1:16" x14ac:dyDescent="0.25">
      <c r="A12" s="108" t="s">
        <v>9</v>
      </c>
      <c r="B12" s="106">
        <v>4199020.6339999996</v>
      </c>
      <c r="C12" s="136">
        <v>1384078.6059999999</v>
      </c>
      <c r="D12" s="107">
        <v>336034.44699999999</v>
      </c>
      <c r="E12" s="107">
        <v>343557.00699999998</v>
      </c>
      <c r="F12" s="107">
        <v>379363.16899999999</v>
      </c>
      <c r="G12" s="107">
        <v>407435.18300000002</v>
      </c>
      <c r="H12" s="107">
        <v>407397.38799999998</v>
      </c>
      <c r="I12" s="107">
        <v>524010.35200000001</v>
      </c>
      <c r="J12" s="107">
        <v>537924.69099999999</v>
      </c>
      <c r="K12" s="107">
        <v>634680.40899999999</v>
      </c>
      <c r="L12" s="107">
        <v>738754.86</v>
      </c>
      <c r="M12" s="107">
        <v>878809.36600000004</v>
      </c>
      <c r="N12" s="107">
        <v>1070660.1399999999</v>
      </c>
      <c r="O12" s="116">
        <f t="shared" si="0"/>
        <v>3.1861618639353364</v>
      </c>
    </row>
    <row r="13" spans="1:16" x14ac:dyDescent="0.25">
      <c r="A13" s="108" t="s">
        <v>10</v>
      </c>
      <c r="B13" s="106">
        <v>289713.74400000001</v>
      </c>
      <c r="C13" s="136">
        <v>125468.624</v>
      </c>
      <c r="D13" s="107">
        <v>73651.353000000003</v>
      </c>
      <c r="E13" s="107">
        <v>51933.921999999999</v>
      </c>
      <c r="F13" s="107">
        <v>66341.508000000002</v>
      </c>
      <c r="G13" s="107">
        <v>66721.888999999996</v>
      </c>
      <c r="H13" s="107">
        <v>49802.832000000002</v>
      </c>
      <c r="I13" s="107">
        <v>27926.734</v>
      </c>
      <c r="J13" s="107">
        <v>58459.207999999999</v>
      </c>
      <c r="K13" s="107">
        <v>85370.593999999997</v>
      </c>
      <c r="L13" s="107">
        <v>51373.082000000002</v>
      </c>
      <c r="M13" s="107">
        <v>97723.717000000004</v>
      </c>
      <c r="N13" s="107">
        <v>73114.959000000003</v>
      </c>
      <c r="O13" s="116">
        <f t="shared" si="0"/>
        <v>0.9927171195347898</v>
      </c>
    </row>
    <row r="14" spans="1:16" x14ac:dyDescent="0.25">
      <c r="A14" s="108" t="s">
        <v>11</v>
      </c>
      <c r="B14" s="106">
        <v>664951.58100000001</v>
      </c>
      <c r="C14" s="136">
        <v>203859.03099999999</v>
      </c>
      <c r="D14" s="107">
        <v>64338.341999999997</v>
      </c>
      <c r="E14" s="107">
        <v>63551.078999999998</v>
      </c>
      <c r="F14" s="107">
        <v>74666.543999999994</v>
      </c>
      <c r="G14" s="107">
        <v>74615.751000000004</v>
      </c>
      <c r="H14" s="107">
        <v>61185.267999999996</v>
      </c>
      <c r="I14" s="107">
        <v>76596.001999999993</v>
      </c>
      <c r="J14" s="107">
        <v>86234.948000000004</v>
      </c>
      <c r="K14" s="107">
        <v>109743.321</v>
      </c>
      <c r="L14" s="107">
        <v>132637.81</v>
      </c>
      <c r="M14" s="107">
        <v>128947.90700000001</v>
      </c>
      <c r="N14" s="107">
        <v>156168.663</v>
      </c>
      <c r="O14" s="116">
        <f t="shared" si="0"/>
        <v>2.4273031934829778</v>
      </c>
    </row>
    <row r="15" spans="1:16" x14ac:dyDescent="0.25">
      <c r="A15" s="108" t="s">
        <v>12</v>
      </c>
      <c r="B15" s="106">
        <v>3530720.253</v>
      </c>
      <c r="C15" s="136">
        <v>1179263.2579999999</v>
      </c>
      <c r="D15" s="107">
        <v>271789.28499999997</v>
      </c>
      <c r="E15" s="107">
        <v>278136.18099999998</v>
      </c>
      <c r="F15" s="107">
        <v>304267.06800000003</v>
      </c>
      <c r="G15" s="107">
        <v>332354.00799999997</v>
      </c>
      <c r="H15" s="107">
        <v>346302.81699999998</v>
      </c>
      <c r="I15" s="107">
        <v>447430.435</v>
      </c>
      <c r="J15" s="107">
        <v>452081.63</v>
      </c>
      <c r="K15" s="107">
        <v>527426.59699999995</v>
      </c>
      <c r="L15" s="107">
        <v>604614.80099999998</v>
      </c>
      <c r="M15" s="107">
        <v>749408.64899999998</v>
      </c>
      <c r="N15" s="107">
        <v>913786.31299999997</v>
      </c>
      <c r="O15" s="116">
        <f t="shared" si="0"/>
        <v>3.3621130906613925</v>
      </c>
    </row>
    <row r="16" spans="1:16" x14ac:dyDescent="0.25">
      <c r="A16" s="108" t="s">
        <v>13</v>
      </c>
      <c r="B16" s="106">
        <v>286364.94400000002</v>
      </c>
      <c r="C16" s="136">
        <v>124512.307</v>
      </c>
      <c r="D16" s="107">
        <v>73744.532999999996</v>
      </c>
      <c r="E16" s="107">
        <v>50064.175000000003</v>
      </c>
      <c r="F16" s="107">
        <v>65911.951000000001</v>
      </c>
      <c r="G16" s="107">
        <v>66256.464999999997</v>
      </c>
      <c r="H16" s="107">
        <v>49893.529000000002</v>
      </c>
      <c r="I16" s="107">
        <v>27942.819</v>
      </c>
      <c r="J16" s="107">
        <v>58851.095000000001</v>
      </c>
      <c r="K16" s="107">
        <v>87860.103000000003</v>
      </c>
      <c r="L16" s="107">
        <v>49870.832999999999</v>
      </c>
      <c r="M16" s="107">
        <v>97270.907000000007</v>
      </c>
      <c r="N16" s="107">
        <v>72409.794999999998</v>
      </c>
      <c r="O16" s="116">
        <f t="shared" si="0"/>
        <v>0.98190051593383887</v>
      </c>
    </row>
    <row r="17" spans="1:16" x14ac:dyDescent="0.25">
      <c r="A17" s="109" t="s">
        <v>14</v>
      </c>
      <c r="B17" s="110">
        <v>3244355.3089999999</v>
      </c>
      <c r="C17" s="137">
        <v>1054750.9509999999</v>
      </c>
      <c r="D17" s="111">
        <v>198044.75200000001</v>
      </c>
      <c r="E17" s="111">
        <v>228072.00599999999</v>
      </c>
      <c r="F17" s="111">
        <v>238355.117</v>
      </c>
      <c r="G17" s="111">
        <v>266097.54300000001</v>
      </c>
      <c r="H17" s="111">
        <v>296409.288</v>
      </c>
      <c r="I17" s="111">
        <v>419487.61599999998</v>
      </c>
      <c r="J17" s="111">
        <v>393230.53499999997</v>
      </c>
      <c r="K17" s="111">
        <v>439566.49400000001</v>
      </c>
      <c r="L17" s="111">
        <v>554743.96799999999</v>
      </c>
      <c r="M17" s="111">
        <v>652137.74199999997</v>
      </c>
      <c r="N17" s="111">
        <v>841376.51800000004</v>
      </c>
      <c r="O17" s="117">
        <f t="shared" si="0"/>
        <v>4.2484161256643649</v>
      </c>
      <c r="P17" s="77"/>
    </row>
    <row r="18" spans="1:16" x14ac:dyDescent="0.25">
      <c r="A18" s="112" t="s">
        <v>15</v>
      </c>
      <c r="B18" s="106">
        <v>5885772.7699999996</v>
      </c>
      <c r="C18" s="136">
        <v>3852537.8539999998</v>
      </c>
      <c r="D18" s="113">
        <v>447187.97499999998</v>
      </c>
      <c r="E18" s="113">
        <v>458797.34499999997</v>
      </c>
      <c r="F18" s="113">
        <v>518103.34700000001</v>
      </c>
      <c r="G18" s="113">
        <v>670947.71100000001</v>
      </c>
      <c r="H18" s="113">
        <v>767719.60100000002</v>
      </c>
      <c r="I18" s="113">
        <v>850553.40899999999</v>
      </c>
      <c r="J18" s="113">
        <v>1171219.9010000001</v>
      </c>
      <c r="K18" s="113">
        <v>1541594.206</v>
      </c>
      <c r="L18" s="113">
        <v>1964234.497</v>
      </c>
      <c r="M18" s="113">
        <v>2330773.148</v>
      </c>
      <c r="N18" s="113">
        <v>3096448.148</v>
      </c>
      <c r="O18" s="116">
        <f t="shared" si="0"/>
        <v>6.9242652332053432</v>
      </c>
    </row>
    <row r="19" spans="1:16" x14ac:dyDescent="0.25">
      <c r="A19" s="112" t="s">
        <v>16</v>
      </c>
      <c r="B19" s="106">
        <v>4453292.03</v>
      </c>
      <c r="C19" s="136">
        <v>1380571.2779999999</v>
      </c>
      <c r="D19" s="113">
        <v>293466.89500000002</v>
      </c>
      <c r="E19" s="113">
        <v>207984.666</v>
      </c>
      <c r="F19" s="113">
        <v>183911.74</v>
      </c>
      <c r="G19" s="113">
        <v>250871.745</v>
      </c>
      <c r="H19" s="113">
        <v>219610.641</v>
      </c>
      <c r="I19" s="113">
        <v>284673.74699999997</v>
      </c>
      <c r="J19" s="113">
        <v>348161.603</v>
      </c>
      <c r="K19" s="113">
        <v>331497.68</v>
      </c>
      <c r="L19" s="113">
        <v>316418.35200000001</v>
      </c>
      <c r="M19" s="113">
        <v>756147.22699999996</v>
      </c>
      <c r="N19" s="113">
        <v>899723.75800000003</v>
      </c>
      <c r="O19" s="116">
        <f t="shared" si="0"/>
        <v>3.0658441320953767</v>
      </c>
    </row>
    <row r="20" spans="1:16" x14ac:dyDescent="0.25">
      <c r="A20" s="112" t="s">
        <v>17</v>
      </c>
      <c r="B20" s="106">
        <v>1432480.74</v>
      </c>
      <c r="C20" s="136">
        <v>2471966.5759999999</v>
      </c>
      <c r="D20" s="113">
        <v>153721.07999999999</v>
      </c>
      <c r="E20" s="113">
        <v>250812.679</v>
      </c>
      <c r="F20" s="113">
        <v>334191.60700000002</v>
      </c>
      <c r="G20" s="113">
        <v>420075.96600000001</v>
      </c>
      <c r="H20" s="113">
        <v>548108.96</v>
      </c>
      <c r="I20" s="113">
        <v>565879.66200000001</v>
      </c>
      <c r="J20" s="113">
        <v>823058.29799999995</v>
      </c>
      <c r="K20" s="113">
        <v>1210096.5260000001</v>
      </c>
      <c r="L20" s="113">
        <v>1647816.145</v>
      </c>
      <c r="M20" s="113">
        <v>1574625.9210000001</v>
      </c>
      <c r="N20" s="113">
        <v>2196724.39</v>
      </c>
      <c r="O20" s="116">
        <f t="shared" si="0"/>
        <v>14.290326284462745</v>
      </c>
    </row>
    <row r="21" spans="1:16" x14ac:dyDescent="0.25">
      <c r="A21" s="112" t="s">
        <v>45</v>
      </c>
      <c r="B21" s="106">
        <v>1776483.754</v>
      </c>
      <c r="C21" s="136">
        <v>275731.37699999998</v>
      </c>
      <c r="D21" s="113">
        <v>125443.508</v>
      </c>
      <c r="E21" s="113">
        <v>200016.361</v>
      </c>
      <c r="F21" s="113">
        <v>82135.491999999998</v>
      </c>
      <c r="G21" s="113">
        <v>130507.814</v>
      </c>
      <c r="H21" s="113">
        <v>161907.109</v>
      </c>
      <c r="I21" s="113">
        <v>213819.54</v>
      </c>
      <c r="J21" s="113">
        <v>214716.36300000001</v>
      </c>
      <c r="K21" s="113">
        <v>221540.647</v>
      </c>
      <c r="L21" s="113">
        <v>179206.24</v>
      </c>
      <c r="M21" s="113">
        <v>157664.32199999999</v>
      </c>
      <c r="N21" s="113">
        <v>212516.622</v>
      </c>
      <c r="O21" s="116">
        <f t="shared" si="0"/>
        <v>1.6941221222863123</v>
      </c>
    </row>
    <row r="22" spans="1:16" x14ac:dyDescent="0.25">
      <c r="A22" s="112" t="s">
        <v>18</v>
      </c>
      <c r="B22" s="106">
        <v>7933.6676500182948</v>
      </c>
      <c r="C22" s="136">
        <v>8220.6828797688286</v>
      </c>
      <c r="D22" s="113">
        <v>6233.0948922531361</v>
      </c>
      <c r="E22" s="113">
        <v>6173.5663529979493</v>
      </c>
      <c r="F22" s="113">
        <v>6349.9577809879893</v>
      </c>
      <c r="G22" s="113">
        <v>6705.8057256502843</v>
      </c>
      <c r="H22" s="113">
        <v>6546.14920716488</v>
      </c>
      <c r="I22" s="113">
        <v>6599.1460420284047</v>
      </c>
      <c r="J22" s="113">
        <v>6750.1546410442352</v>
      </c>
      <c r="K22" s="113">
        <v>7109.589010478132</v>
      </c>
      <c r="L22" s="113">
        <v>7323.771240142697</v>
      </c>
      <c r="M22" s="113">
        <v>7807.3692602040819</v>
      </c>
      <c r="N22" s="113">
        <v>8261.9785194773176</v>
      </c>
      <c r="O22" s="116">
        <f t="shared" si="0"/>
        <v>1.3255018032447732</v>
      </c>
    </row>
    <row r="23" spans="1:16" x14ac:dyDescent="0.25">
      <c r="A23" s="118" t="s">
        <v>44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N23" s="25"/>
      <c r="O23" s="4"/>
    </row>
    <row r="24" spans="1:16" x14ac:dyDescent="0.25">
      <c r="A24" s="118" t="s">
        <v>112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N24" s="25"/>
      <c r="O24" s="4"/>
    </row>
    <row r="25" spans="1:16" x14ac:dyDescent="0.25">
      <c r="A25" s="85" t="s">
        <v>46</v>
      </c>
      <c r="B25" s="86"/>
      <c r="C25" s="86"/>
      <c r="D25" s="86"/>
      <c r="E25" s="86"/>
      <c r="F25" s="86"/>
      <c r="G25" s="86"/>
      <c r="H25" s="86"/>
      <c r="O25" s="4"/>
    </row>
  </sheetData>
  <mergeCells count="4">
    <mergeCell ref="A25:H25"/>
    <mergeCell ref="D4:N4"/>
    <mergeCell ref="A4:A5"/>
    <mergeCell ref="O4:O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7"/>
  <sheetViews>
    <sheetView zoomScale="90" zoomScaleNormal="90" workbookViewId="0">
      <selection activeCell="A27" sqref="A27:XFD27"/>
    </sheetView>
  </sheetViews>
  <sheetFormatPr defaultRowHeight="15" x14ac:dyDescent="0.25"/>
  <cols>
    <col min="1" max="1" width="43" style="4" customWidth="1"/>
    <col min="2" max="3" width="9.140625" style="4" customWidth="1"/>
    <col min="4" max="4" width="8.85546875" style="4" customWidth="1"/>
    <col min="5" max="16384" width="9.140625" style="4"/>
  </cols>
  <sheetData>
    <row r="3" spans="1:14" x14ac:dyDescent="0.25">
      <c r="B3" s="31"/>
    </row>
    <row r="4" spans="1:14" x14ac:dyDescent="0.25">
      <c r="A4" s="6" t="s">
        <v>109</v>
      </c>
      <c r="B4" s="31"/>
      <c r="C4" s="32"/>
    </row>
    <row r="5" spans="1:14" ht="15" customHeight="1" x14ac:dyDescent="0.25">
      <c r="A5" s="28" t="s">
        <v>0</v>
      </c>
      <c r="B5" s="28" t="s">
        <v>19</v>
      </c>
      <c r="C5" s="28" t="s">
        <v>20</v>
      </c>
      <c r="D5" s="28" t="s">
        <v>21</v>
      </c>
      <c r="E5" s="28" t="s">
        <v>22</v>
      </c>
      <c r="F5" s="28" t="s">
        <v>1</v>
      </c>
      <c r="G5" s="28" t="s">
        <v>2</v>
      </c>
      <c r="H5" s="28" t="s">
        <v>24</v>
      </c>
      <c r="I5" s="28" t="s">
        <v>47</v>
      </c>
      <c r="J5" s="28" t="s">
        <v>48</v>
      </c>
      <c r="K5" s="28" t="s">
        <v>49</v>
      </c>
      <c r="L5" s="28" t="s">
        <v>50</v>
      </c>
    </row>
    <row r="6" spans="1:14" x14ac:dyDescent="0.25">
      <c r="A6" s="33" t="s">
        <v>3</v>
      </c>
      <c r="B6" s="35">
        <v>960</v>
      </c>
      <c r="C6" s="34">
        <v>1173</v>
      </c>
      <c r="D6" s="34">
        <v>1195</v>
      </c>
      <c r="E6" s="34">
        <v>1330</v>
      </c>
      <c r="F6" s="34">
        <v>1408</v>
      </c>
      <c r="G6" s="34">
        <v>1613</v>
      </c>
      <c r="H6" s="34">
        <v>1809</v>
      </c>
      <c r="I6" s="34">
        <v>1988</v>
      </c>
      <c r="J6" s="34">
        <v>2307</v>
      </c>
      <c r="K6" s="34">
        <v>2494</v>
      </c>
      <c r="L6" s="34">
        <v>2865</v>
      </c>
    </row>
    <row r="7" spans="1:14" x14ac:dyDescent="0.25">
      <c r="A7" s="36" t="s">
        <v>6</v>
      </c>
      <c r="B7" s="38">
        <v>4888</v>
      </c>
      <c r="C7" s="37">
        <v>5526</v>
      </c>
      <c r="D7" s="37">
        <v>5884</v>
      </c>
      <c r="E7" s="37">
        <v>6369</v>
      </c>
      <c r="F7" s="37">
        <v>6811</v>
      </c>
      <c r="G7" s="37">
        <v>7487</v>
      </c>
      <c r="H7" s="37">
        <v>8274</v>
      </c>
      <c r="I7" s="37">
        <v>9321</v>
      </c>
      <c r="J7" s="37">
        <v>10652</v>
      </c>
      <c r="K7" s="37">
        <v>12152</v>
      </c>
      <c r="L7" s="37">
        <v>13520</v>
      </c>
      <c r="N7" s="30"/>
    </row>
    <row r="8" spans="1:14" x14ac:dyDescent="0.25">
      <c r="A8" s="39" t="s">
        <v>14</v>
      </c>
      <c r="B8" s="41">
        <v>198044.75200000001</v>
      </c>
      <c r="C8" s="40">
        <v>228072.00599999999</v>
      </c>
      <c r="D8" s="40">
        <v>238355.117</v>
      </c>
      <c r="E8" s="40">
        <v>266097.54300000001</v>
      </c>
      <c r="F8" s="40">
        <v>296409.288</v>
      </c>
      <c r="G8" s="40">
        <v>419487.61599999998</v>
      </c>
      <c r="H8" s="40">
        <v>393230.53499999997</v>
      </c>
      <c r="I8" s="40">
        <v>439566.49400000001</v>
      </c>
      <c r="J8" s="40">
        <v>554743.96799999999</v>
      </c>
      <c r="K8" s="40">
        <v>652137.74199999997</v>
      </c>
      <c r="L8" s="40">
        <v>841376.51800000004</v>
      </c>
      <c r="M8" s="25"/>
      <c r="N8" s="30"/>
    </row>
    <row r="9" spans="1:14" x14ac:dyDescent="0.25">
      <c r="A9" s="42"/>
      <c r="B9" s="43"/>
      <c r="C9" s="44"/>
      <c r="D9" s="43"/>
      <c r="E9" s="43"/>
      <c r="F9" s="43"/>
      <c r="G9" s="43"/>
      <c r="H9" s="43"/>
      <c r="I9" s="43"/>
      <c r="J9" s="43"/>
      <c r="K9" s="43"/>
    </row>
    <row r="26" spans="1:7" x14ac:dyDescent="0.25">
      <c r="A26" s="85" t="s">
        <v>46</v>
      </c>
      <c r="B26" s="86"/>
      <c r="C26" s="86"/>
      <c r="D26" s="86"/>
      <c r="E26" s="86"/>
      <c r="F26" s="86"/>
      <c r="G26" s="86"/>
    </row>
    <row r="27" spans="1:7" x14ac:dyDescent="0.25">
      <c r="A27" s="7" t="s">
        <v>81</v>
      </c>
    </row>
  </sheetData>
  <mergeCells count="1">
    <mergeCell ref="A26:G2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workbookViewId="0">
      <selection activeCell="A20" sqref="A20:XFD20"/>
    </sheetView>
  </sheetViews>
  <sheetFormatPr defaultRowHeight="15" x14ac:dyDescent="0.25"/>
  <cols>
    <col min="1" max="1" width="5.42578125" style="10" customWidth="1"/>
    <col min="2" max="2" width="13.7109375" style="10" customWidth="1"/>
    <col min="3" max="3" width="35.85546875" style="10" customWidth="1"/>
    <col min="4" max="4" width="12.5703125" style="10" customWidth="1"/>
    <col min="5" max="5" width="11.28515625" style="10" customWidth="1"/>
    <col min="6" max="6" width="9.7109375" style="10" customWidth="1"/>
    <col min="7" max="7" width="10.7109375" style="10" customWidth="1"/>
    <col min="8" max="16384" width="9.140625" style="10"/>
  </cols>
  <sheetData>
    <row r="2" spans="1:9" x14ac:dyDescent="0.25">
      <c r="F2" s="11"/>
    </row>
    <row r="3" spans="1:9" x14ac:dyDescent="0.25">
      <c r="F3" s="11"/>
    </row>
    <row r="4" spans="1:9" x14ac:dyDescent="0.25">
      <c r="A4" s="138" t="s">
        <v>118</v>
      </c>
      <c r="B4" s="134"/>
    </row>
    <row r="5" spans="1:9" x14ac:dyDescent="0.25">
      <c r="B5" s="12"/>
      <c r="C5" s="13"/>
      <c r="D5" s="13"/>
      <c r="F5" s="133" t="s">
        <v>113</v>
      </c>
    </row>
    <row r="6" spans="1:9" ht="22.5" x14ac:dyDescent="0.25">
      <c r="A6" s="14" t="s">
        <v>51</v>
      </c>
      <c r="B6" s="14" t="s">
        <v>25</v>
      </c>
      <c r="C6" s="15" t="s">
        <v>26</v>
      </c>
      <c r="D6" s="15" t="s">
        <v>52</v>
      </c>
      <c r="E6" s="15" t="s">
        <v>28</v>
      </c>
      <c r="F6" s="15" t="s">
        <v>27</v>
      </c>
      <c r="G6" s="15" t="s">
        <v>42</v>
      </c>
    </row>
    <row r="7" spans="1:9" x14ac:dyDescent="0.25">
      <c r="A7" s="16" t="s">
        <v>29</v>
      </c>
      <c r="B7" s="22">
        <v>67001695549</v>
      </c>
      <c r="C7" s="23" t="s">
        <v>92</v>
      </c>
      <c r="D7" s="24" t="s">
        <v>90</v>
      </c>
      <c r="E7" s="18">
        <v>816886.08900000004</v>
      </c>
      <c r="F7" s="18">
        <v>353</v>
      </c>
      <c r="G7" s="18">
        <v>30663.379000000001</v>
      </c>
      <c r="H7" s="29"/>
    </row>
    <row r="8" spans="1:9" x14ac:dyDescent="0.25">
      <c r="A8" s="16" t="s">
        <v>34</v>
      </c>
      <c r="B8" s="24">
        <v>19680551758</v>
      </c>
      <c r="C8" s="23" t="s">
        <v>93</v>
      </c>
      <c r="D8" s="24" t="s">
        <v>90</v>
      </c>
      <c r="E8" s="18">
        <v>353774.72399999999</v>
      </c>
      <c r="F8" s="18">
        <v>277</v>
      </c>
      <c r="G8" s="18">
        <v>9346.0439999999999</v>
      </c>
      <c r="H8" s="29"/>
      <c r="I8" s="29"/>
    </row>
    <row r="9" spans="1:9" x14ac:dyDescent="0.25">
      <c r="A9" s="16" t="s">
        <v>35</v>
      </c>
      <c r="B9" s="22" t="s">
        <v>110</v>
      </c>
      <c r="C9" s="23" t="s">
        <v>94</v>
      </c>
      <c r="D9" s="24" t="s">
        <v>90</v>
      </c>
      <c r="E9" s="18">
        <v>222202.622</v>
      </c>
      <c r="F9" s="18">
        <v>410</v>
      </c>
      <c r="G9" s="18">
        <v>4301.9539999999997</v>
      </c>
    </row>
    <row r="10" spans="1:9" x14ac:dyDescent="0.25">
      <c r="A10" s="16" t="s">
        <v>36</v>
      </c>
      <c r="B10" s="24">
        <v>42543880714</v>
      </c>
      <c r="C10" s="23" t="s">
        <v>95</v>
      </c>
      <c r="D10" s="24" t="s">
        <v>90</v>
      </c>
      <c r="E10" s="18">
        <v>203157.12599999999</v>
      </c>
      <c r="F10" s="18">
        <v>33</v>
      </c>
      <c r="G10" s="18">
        <v>1433.075</v>
      </c>
    </row>
    <row r="11" spans="1:9" x14ac:dyDescent="0.25">
      <c r="A11" s="16" t="s">
        <v>33</v>
      </c>
      <c r="B11" s="24">
        <v>68195665956</v>
      </c>
      <c r="C11" s="23" t="s">
        <v>96</v>
      </c>
      <c r="D11" s="24" t="s">
        <v>90</v>
      </c>
      <c r="E11" s="18">
        <v>166368.94099999999</v>
      </c>
      <c r="F11" s="18">
        <v>365</v>
      </c>
      <c r="G11" s="18">
        <v>9220.0689999999995</v>
      </c>
    </row>
    <row r="12" spans="1:9" x14ac:dyDescent="0.25">
      <c r="A12" s="16" t="s">
        <v>30</v>
      </c>
      <c r="B12" s="24">
        <v>88285726558</v>
      </c>
      <c r="C12" s="23" t="s">
        <v>97</v>
      </c>
      <c r="D12" s="24" t="s">
        <v>91</v>
      </c>
      <c r="E12" s="18">
        <v>159154.42000000001</v>
      </c>
      <c r="F12" s="18">
        <v>268</v>
      </c>
      <c r="G12" s="18">
        <v>9560.9830000000002</v>
      </c>
    </row>
    <row r="13" spans="1:9" x14ac:dyDescent="0.25">
      <c r="A13" s="16" t="s">
        <v>32</v>
      </c>
      <c r="B13" s="24">
        <v>57802034237</v>
      </c>
      <c r="C13" s="17" t="s">
        <v>98</v>
      </c>
      <c r="D13" s="24" t="s">
        <v>90</v>
      </c>
      <c r="E13" s="18">
        <v>153959.79500000001</v>
      </c>
      <c r="F13" s="18">
        <v>43</v>
      </c>
      <c r="G13" s="18">
        <v>19533.98</v>
      </c>
    </row>
    <row r="14" spans="1:9" x14ac:dyDescent="0.25">
      <c r="A14" s="16" t="s">
        <v>37</v>
      </c>
      <c r="B14" s="24">
        <v>56906077918</v>
      </c>
      <c r="C14" s="23" t="s">
        <v>99</v>
      </c>
      <c r="D14" s="24" t="s">
        <v>90</v>
      </c>
      <c r="E14" s="18">
        <v>138566.71799999999</v>
      </c>
      <c r="F14" s="18">
        <v>74</v>
      </c>
      <c r="G14" s="18">
        <v>16184.951999999999</v>
      </c>
    </row>
    <row r="15" spans="1:9" x14ac:dyDescent="0.25">
      <c r="A15" s="16" t="s">
        <v>31</v>
      </c>
      <c r="B15" s="22">
        <v>86132384544</v>
      </c>
      <c r="C15" s="23" t="s">
        <v>100</v>
      </c>
      <c r="D15" s="24" t="s">
        <v>90</v>
      </c>
      <c r="E15" s="18">
        <v>129615.159</v>
      </c>
      <c r="F15" s="18">
        <v>182</v>
      </c>
      <c r="G15" s="18">
        <v>19523.602999999999</v>
      </c>
    </row>
    <row r="16" spans="1:9" x14ac:dyDescent="0.25">
      <c r="A16" s="16" t="s">
        <v>38</v>
      </c>
      <c r="B16" s="22">
        <v>39945216125</v>
      </c>
      <c r="C16" s="23" t="s">
        <v>101</v>
      </c>
      <c r="D16" s="24" t="s">
        <v>90</v>
      </c>
      <c r="E16" s="18">
        <v>103097.678</v>
      </c>
      <c r="F16" s="18">
        <v>128</v>
      </c>
      <c r="G16" s="18">
        <v>15496.606</v>
      </c>
    </row>
    <row r="17" spans="1:8" ht="15" customHeight="1" x14ac:dyDescent="0.25">
      <c r="A17" s="92" t="s">
        <v>87</v>
      </c>
      <c r="B17" s="93"/>
      <c r="C17" s="93"/>
      <c r="D17" s="94"/>
      <c r="E17" s="19">
        <f>SUM(E7:E16)</f>
        <v>2446783.2719999994</v>
      </c>
      <c r="F17" s="19">
        <f>SUM(F7:F16)</f>
        <v>2133</v>
      </c>
      <c r="G17" s="19">
        <f>SUM(G7:G16)</f>
        <v>135264.64500000002</v>
      </c>
    </row>
    <row r="18" spans="1:8" ht="15" customHeight="1" x14ac:dyDescent="0.25">
      <c r="A18" s="95" t="s">
        <v>88</v>
      </c>
      <c r="B18" s="96"/>
      <c r="C18" s="96"/>
      <c r="D18" s="97"/>
      <c r="E18" s="20">
        <v>7986553.6529999999</v>
      </c>
      <c r="F18" s="20">
        <v>13520</v>
      </c>
      <c r="G18" s="20">
        <v>913786.31299999997</v>
      </c>
    </row>
    <row r="19" spans="1:8" ht="15" customHeight="1" x14ac:dyDescent="0.25">
      <c r="A19" s="98" t="s">
        <v>89</v>
      </c>
      <c r="B19" s="99"/>
      <c r="C19" s="99"/>
      <c r="D19" s="100"/>
      <c r="E19" s="21">
        <f>E17/E18</f>
        <v>0.30636284163456551</v>
      </c>
      <c r="F19" s="21">
        <f>F17/F18</f>
        <v>0.1577662721893491</v>
      </c>
      <c r="G19" s="21">
        <f>G17/G18</f>
        <v>0.14802656055978813</v>
      </c>
    </row>
    <row r="20" spans="1:8" ht="15" customHeight="1" x14ac:dyDescent="0.25">
      <c r="A20" s="79" t="s">
        <v>53</v>
      </c>
      <c r="B20" s="82"/>
      <c r="C20" s="82"/>
      <c r="D20" s="82"/>
      <c r="E20" s="82"/>
      <c r="F20" s="82"/>
      <c r="G20" s="82"/>
    </row>
    <row r="21" spans="1:8" x14ac:dyDescent="0.25">
      <c r="B21" s="82"/>
      <c r="C21" s="82"/>
      <c r="D21" s="82"/>
      <c r="E21" s="82"/>
      <c r="F21" s="82"/>
      <c r="G21" s="82"/>
    </row>
    <row r="22" spans="1:8" x14ac:dyDescent="0.25">
      <c r="B22" s="78"/>
      <c r="C22" s="78"/>
      <c r="D22" s="78"/>
      <c r="E22" s="78"/>
      <c r="F22" s="78"/>
      <c r="G22" s="78"/>
      <c r="H22" s="78"/>
    </row>
  </sheetData>
  <mergeCells count="3">
    <mergeCell ref="A17:D17"/>
    <mergeCell ref="A18:D18"/>
    <mergeCell ref="A19:D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4"/>
  <sheetViews>
    <sheetView workbookViewId="0">
      <selection activeCell="D19" sqref="D19"/>
    </sheetView>
  </sheetViews>
  <sheetFormatPr defaultRowHeight="15" x14ac:dyDescent="0.25"/>
  <cols>
    <col min="1" max="1" width="5" style="4" customWidth="1"/>
    <col min="2" max="2" width="13.85546875" style="4" customWidth="1"/>
    <col min="3" max="3" width="32" style="4" customWidth="1"/>
    <col min="4" max="4" width="13.140625" style="4" customWidth="1"/>
    <col min="5" max="5" width="13.7109375" style="4" customWidth="1"/>
    <col min="6" max="6" width="21.85546875" style="4" customWidth="1"/>
    <col min="7" max="16384" width="9.140625" style="4"/>
  </cols>
  <sheetData>
    <row r="3" spans="1:8" x14ac:dyDescent="0.25">
      <c r="D3" s="31"/>
    </row>
    <row r="4" spans="1:8" x14ac:dyDescent="0.25">
      <c r="A4" s="123" t="s">
        <v>115</v>
      </c>
      <c r="B4" s="45"/>
      <c r="C4" s="45"/>
      <c r="D4" s="31"/>
      <c r="E4" s="45"/>
      <c r="F4" s="45"/>
      <c r="G4" s="45"/>
      <c r="H4" s="45"/>
    </row>
    <row r="5" spans="1:8" x14ac:dyDescent="0.25">
      <c r="A5" s="45"/>
      <c r="B5" s="45"/>
      <c r="C5" s="45"/>
      <c r="D5" s="45"/>
      <c r="E5" s="45"/>
      <c r="F5" s="133" t="s">
        <v>113</v>
      </c>
      <c r="G5" s="45"/>
      <c r="H5" s="45"/>
    </row>
    <row r="6" spans="1:8" ht="22.5" x14ac:dyDescent="0.25">
      <c r="A6" s="27" t="s">
        <v>51</v>
      </c>
      <c r="B6" s="27" t="s">
        <v>25</v>
      </c>
      <c r="C6" s="27" t="s">
        <v>84</v>
      </c>
      <c r="D6" s="27" t="s">
        <v>52</v>
      </c>
      <c r="E6" s="27" t="s">
        <v>42</v>
      </c>
      <c r="F6" s="27" t="s">
        <v>104</v>
      </c>
    </row>
    <row r="7" spans="1:8" x14ac:dyDescent="0.25">
      <c r="A7" s="71" t="s">
        <v>29</v>
      </c>
      <c r="B7" s="72">
        <v>77290534017</v>
      </c>
      <c r="C7" s="73" t="s">
        <v>106</v>
      </c>
      <c r="D7" s="84" t="s">
        <v>105</v>
      </c>
      <c r="E7" s="74">
        <v>33583.322</v>
      </c>
      <c r="F7" s="80">
        <f t="shared" ref="F7:F13" si="0">E7/$E$13</f>
        <v>3.675183302947984E-2</v>
      </c>
    </row>
    <row r="8" spans="1:8" x14ac:dyDescent="0.25">
      <c r="A8" s="75" t="s">
        <v>34</v>
      </c>
      <c r="B8" s="76">
        <v>67001695549</v>
      </c>
      <c r="C8" s="73" t="s">
        <v>92</v>
      </c>
      <c r="D8" s="84" t="s">
        <v>90</v>
      </c>
      <c r="E8" s="74">
        <v>30663.379000000001</v>
      </c>
      <c r="F8" s="80">
        <f t="shared" si="0"/>
        <v>3.3556399963281136E-2</v>
      </c>
    </row>
    <row r="9" spans="1:8" x14ac:dyDescent="0.25">
      <c r="A9" s="75" t="s">
        <v>35</v>
      </c>
      <c r="B9" s="76">
        <v>57802034237</v>
      </c>
      <c r="C9" s="73" t="s">
        <v>98</v>
      </c>
      <c r="D9" s="84" t="s">
        <v>90</v>
      </c>
      <c r="E9" s="74">
        <v>19533.98</v>
      </c>
      <c r="F9" s="80">
        <f t="shared" si="0"/>
        <v>2.1376967155339741E-2</v>
      </c>
    </row>
    <row r="10" spans="1:8" x14ac:dyDescent="0.25">
      <c r="A10" s="75" t="s">
        <v>36</v>
      </c>
      <c r="B10" s="76">
        <v>86132384544</v>
      </c>
      <c r="C10" s="73" t="s">
        <v>100</v>
      </c>
      <c r="D10" s="84" t="s">
        <v>90</v>
      </c>
      <c r="E10" s="74">
        <v>19523.602999999999</v>
      </c>
      <c r="F10" s="80">
        <f t="shared" si="0"/>
        <v>2.1365611108688166E-2</v>
      </c>
    </row>
    <row r="11" spans="1:8" x14ac:dyDescent="0.25">
      <c r="A11" s="124" t="s">
        <v>33</v>
      </c>
      <c r="B11" s="125">
        <v>14273924910</v>
      </c>
      <c r="C11" s="126" t="s">
        <v>107</v>
      </c>
      <c r="D11" s="127" t="s">
        <v>90</v>
      </c>
      <c r="E11" s="128">
        <v>19207.396000000001</v>
      </c>
      <c r="F11" s="129">
        <f t="shared" si="0"/>
        <v>2.1019570688185611E-2</v>
      </c>
    </row>
    <row r="12" spans="1:8" x14ac:dyDescent="0.25">
      <c r="A12" s="130" t="s">
        <v>102</v>
      </c>
      <c r="B12" s="130"/>
      <c r="C12" s="130"/>
      <c r="D12" s="130"/>
      <c r="E12" s="131">
        <f>SUM(E7:E11)</f>
        <v>122511.67999999999</v>
      </c>
      <c r="F12" s="132">
        <f t="shared" si="0"/>
        <v>0.13407038194497448</v>
      </c>
    </row>
    <row r="13" spans="1:8" x14ac:dyDescent="0.25">
      <c r="A13" s="130" t="s">
        <v>103</v>
      </c>
      <c r="B13" s="130"/>
      <c r="C13" s="130"/>
      <c r="D13" s="130"/>
      <c r="E13" s="131">
        <v>913786.31299999997</v>
      </c>
      <c r="F13" s="132">
        <f t="shared" si="0"/>
        <v>1</v>
      </c>
    </row>
    <row r="14" spans="1:8" x14ac:dyDescent="0.25">
      <c r="A14" s="70" t="s">
        <v>83</v>
      </c>
    </row>
  </sheetData>
  <mergeCells count="2">
    <mergeCell ref="A12:D12"/>
    <mergeCell ref="A13:D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9"/>
  <sheetViews>
    <sheetView tabSelected="1" workbookViewId="0">
      <selection activeCell="R8" sqref="R8"/>
    </sheetView>
  </sheetViews>
  <sheetFormatPr defaultRowHeight="15" x14ac:dyDescent="0.25"/>
  <cols>
    <col min="1" max="1" width="5.42578125" style="4" customWidth="1"/>
    <col min="2" max="2" width="26.5703125" style="26" bestFit="1" customWidth="1"/>
    <col min="3" max="5" width="8.42578125" style="4" customWidth="1"/>
    <col min="6" max="6" width="9.7109375" style="4" customWidth="1"/>
    <col min="7" max="7" width="9.85546875" style="4" bestFit="1" customWidth="1"/>
    <col min="8" max="8" width="5.42578125" style="4" bestFit="1" customWidth="1"/>
    <col min="9" max="9" width="8.7109375" style="4" bestFit="1" customWidth="1"/>
    <col min="10" max="10" width="8.85546875" style="4" bestFit="1" customWidth="1"/>
    <col min="11" max="11" width="5.42578125" style="4" bestFit="1" customWidth="1"/>
    <col min="12" max="12" width="6.7109375" style="4" bestFit="1" customWidth="1"/>
    <col min="13" max="16384" width="9.140625" style="4"/>
  </cols>
  <sheetData>
    <row r="3" spans="1:11" x14ac:dyDescent="0.25">
      <c r="A3" s="123" t="s">
        <v>114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 t="s">
        <v>113</v>
      </c>
      <c r="K4" s="123"/>
    </row>
    <row r="5" spans="1:11" ht="24" customHeight="1" x14ac:dyDescent="0.25">
      <c r="A5" s="101" t="s">
        <v>78</v>
      </c>
      <c r="B5" s="102"/>
      <c r="C5" s="101" t="s">
        <v>40</v>
      </c>
      <c r="D5" s="103"/>
      <c r="E5" s="103"/>
      <c r="F5" s="104" t="s">
        <v>41</v>
      </c>
      <c r="G5" s="104"/>
      <c r="H5" s="104"/>
      <c r="I5" s="101" t="s">
        <v>43</v>
      </c>
      <c r="J5" s="103"/>
      <c r="K5" s="103"/>
    </row>
    <row r="6" spans="1:11" x14ac:dyDescent="0.25">
      <c r="A6" s="46" t="s">
        <v>79</v>
      </c>
      <c r="B6" s="47" t="s">
        <v>80</v>
      </c>
      <c r="C6" s="46" t="s">
        <v>75</v>
      </c>
      <c r="D6" s="121" t="s">
        <v>76</v>
      </c>
      <c r="E6" s="121" t="s">
        <v>77</v>
      </c>
      <c r="F6" s="46" t="s">
        <v>49</v>
      </c>
      <c r="G6" s="46" t="s">
        <v>50</v>
      </c>
      <c r="H6" s="46" t="s">
        <v>39</v>
      </c>
      <c r="I6" s="46" t="s">
        <v>49</v>
      </c>
      <c r="J6" s="46" t="s">
        <v>50</v>
      </c>
      <c r="K6" s="46" t="s">
        <v>39</v>
      </c>
    </row>
    <row r="7" spans="1:11" x14ac:dyDescent="0.25">
      <c r="A7" s="48">
        <v>21</v>
      </c>
      <c r="B7" s="49" t="s">
        <v>66</v>
      </c>
      <c r="C7" s="61">
        <v>1509</v>
      </c>
      <c r="D7" s="122">
        <v>1140</v>
      </c>
      <c r="E7" s="122">
        <v>369</v>
      </c>
      <c r="F7" s="50">
        <v>5015645.426</v>
      </c>
      <c r="G7" s="51">
        <v>5812252.2460000003</v>
      </c>
      <c r="H7" s="52">
        <v>115.88243889551215</v>
      </c>
      <c r="I7" s="54">
        <v>403731.23499999999</v>
      </c>
      <c r="J7" s="54">
        <v>542741.64899999998</v>
      </c>
      <c r="K7" s="55">
        <v>134.43142416266107</v>
      </c>
    </row>
    <row r="8" spans="1:11" x14ac:dyDescent="0.25">
      <c r="A8" s="48">
        <v>17</v>
      </c>
      <c r="B8" s="49" t="s">
        <v>56</v>
      </c>
      <c r="C8" s="61">
        <v>190</v>
      </c>
      <c r="D8" s="122">
        <v>144</v>
      </c>
      <c r="E8" s="122">
        <v>46</v>
      </c>
      <c r="F8" s="50">
        <v>317387.467</v>
      </c>
      <c r="G8" s="51">
        <v>386287.96600000001</v>
      </c>
      <c r="H8" s="52">
        <v>121.70863886065166</v>
      </c>
      <c r="I8" s="54">
        <v>59912.976000000002</v>
      </c>
      <c r="J8" s="54">
        <v>86450.798999999999</v>
      </c>
      <c r="K8" s="52">
        <v>144.29394894354772</v>
      </c>
    </row>
    <row r="9" spans="1:11" x14ac:dyDescent="0.25">
      <c r="A9" s="48">
        <v>18</v>
      </c>
      <c r="B9" s="49" t="s">
        <v>67</v>
      </c>
      <c r="C9" s="61">
        <v>165</v>
      </c>
      <c r="D9" s="122">
        <v>96</v>
      </c>
      <c r="E9" s="122">
        <v>69</v>
      </c>
      <c r="F9" s="50">
        <v>245682.02600000001</v>
      </c>
      <c r="G9" s="51">
        <v>334923.20699999999</v>
      </c>
      <c r="H9" s="52">
        <v>136.32385423262505</v>
      </c>
      <c r="I9" s="54">
        <v>17346.734</v>
      </c>
      <c r="J9" s="54">
        <v>26258.446</v>
      </c>
      <c r="K9" s="55">
        <v>151.37400504325481</v>
      </c>
    </row>
    <row r="10" spans="1:11" x14ac:dyDescent="0.25">
      <c r="A10" s="48">
        <v>14</v>
      </c>
      <c r="B10" s="49" t="s">
        <v>64</v>
      </c>
      <c r="C10" s="61">
        <v>146</v>
      </c>
      <c r="D10" s="122">
        <v>112</v>
      </c>
      <c r="E10" s="122">
        <v>34</v>
      </c>
      <c r="F10" s="50">
        <v>135313.571</v>
      </c>
      <c r="G10" s="51">
        <v>309091.163</v>
      </c>
      <c r="H10" s="52">
        <v>228.42584133708215</v>
      </c>
      <c r="I10" s="54">
        <v>29427.062999999998</v>
      </c>
      <c r="J10" s="54">
        <v>27516.61</v>
      </c>
      <c r="K10" s="52">
        <v>93.507836646830839</v>
      </c>
    </row>
    <row r="11" spans="1:11" x14ac:dyDescent="0.25">
      <c r="A11" s="48">
        <v>1</v>
      </c>
      <c r="B11" s="56" t="s">
        <v>63</v>
      </c>
      <c r="C11" s="61">
        <v>156</v>
      </c>
      <c r="D11" s="122">
        <v>124</v>
      </c>
      <c r="E11" s="122">
        <v>32</v>
      </c>
      <c r="F11" s="50">
        <v>200397.39799999999</v>
      </c>
      <c r="G11" s="51">
        <v>248335.921</v>
      </c>
      <c r="H11" s="52">
        <v>123.92172926317137</v>
      </c>
      <c r="I11" s="54">
        <v>28285.181</v>
      </c>
      <c r="J11" s="54">
        <v>36556.815000000002</v>
      </c>
      <c r="K11" s="55">
        <v>129.24370185221724</v>
      </c>
    </row>
    <row r="12" spans="1:11" x14ac:dyDescent="0.25">
      <c r="A12" s="57">
        <v>5</v>
      </c>
      <c r="B12" s="49" t="s">
        <v>60</v>
      </c>
      <c r="C12" s="120">
        <v>116</v>
      </c>
      <c r="D12" s="122">
        <v>94</v>
      </c>
      <c r="E12" s="122">
        <v>22</v>
      </c>
      <c r="F12" s="58">
        <v>158135.087</v>
      </c>
      <c r="G12" s="51">
        <v>206273.61199999999</v>
      </c>
      <c r="H12" s="59">
        <v>130.44139407214541</v>
      </c>
      <c r="I12" s="54">
        <v>24047.1</v>
      </c>
      <c r="J12" s="54">
        <v>24552.888999999999</v>
      </c>
      <c r="K12" s="60">
        <v>102.10332638862897</v>
      </c>
    </row>
    <row r="13" spans="1:11" x14ac:dyDescent="0.25">
      <c r="A13" s="48">
        <v>8</v>
      </c>
      <c r="B13" s="56" t="s">
        <v>57</v>
      </c>
      <c r="C13" s="61">
        <v>175</v>
      </c>
      <c r="D13" s="122">
        <v>122</v>
      </c>
      <c r="E13" s="122">
        <v>53</v>
      </c>
      <c r="F13" s="50">
        <v>185591.652</v>
      </c>
      <c r="G13" s="51">
        <v>205233.63</v>
      </c>
      <c r="H13" s="52">
        <v>110.58343831111542</v>
      </c>
      <c r="I13" s="54">
        <v>39309.093000000001</v>
      </c>
      <c r="J13" s="54">
        <v>34524.413999999997</v>
      </c>
      <c r="K13" s="55">
        <v>87.828060545685958</v>
      </c>
    </row>
    <row r="14" spans="1:11" x14ac:dyDescent="0.25">
      <c r="A14" s="48">
        <v>20</v>
      </c>
      <c r="B14" s="56" t="s">
        <v>59</v>
      </c>
      <c r="C14" s="61">
        <v>67</v>
      </c>
      <c r="D14" s="122">
        <v>58</v>
      </c>
      <c r="E14" s="122">
        <v>9</v>
      </c>
      <c r="F14" s="50">
        <v>120998.065</v>
      </c>
      <c r="G14" s="51">
        <v>128962.29</v>
      </c>
      <c r="H14" s="52">
        <v>106.58210939158408</v>
      </c>
      <c r="I14" s="54">
        <v>19882.674999999999</v>
      </c>
      <c r="J14" s="54">
        <v>17802.616999999998</v>
      </c>
      <c r="K14" s="55">
        <v>89.53833928281783</v>
      </c>
    </row>
    <row r="15" spans="1:11" x14ac:dyDescent="0.25">
      <c r="A15" s="48">
        <v>19</v>
      </c>
      <c r="B15" s="56" t="s">
        <v>61</v>
      </c>
      <c r="C15" s="61">
        <v>36</v>
      </c>
      <c r="D15" s="122">
        <v>27</v>
      </c>
      <c r="E15" s="122">
        <v>9</v>
      </c>
      <c r="F15" s="50">
        <v>57391.595000000001</v>
      </c>
      <c r="G15" s="51">
        <v>61800.966999999997</v>
      </c>
      <c r="H15" s="52">
        <v>107.68295775714196</v>
      </c>
      <c r="I15" s="54">
        <v>5496.0460000000003</v>
      </c>
      <c r="J15" s="54">
        <v>3565.982</v>
      </c>
      <c r="K15" s="55">
        <v>64.88268111293101</v>
      </c>
    </row>
    <row r="16" spans="1:11" x14ac:dyDescent="0.25">
      <c r="A16" s="48">
        <v>4</v>
      </c>
      <c r="B16" s="56" t="s">
        <v>72</v>
      </c>
      <c r="C16" s="61">
        <v>29</v>
      </c>
      <c r="D16" s="122">
        <v>23</v>
      </c>
      <c r="E16" s="122">
        <v>6</v>
      </c>
      <c r="F16" s="50">
        <v>41942.118000000002</v>
      </c>
      <c r="G16" s="51">
        <v>58009.341</v>
      </c>
      <c r="H16" s="52">
        <v>138.3080868734383</v>
      </c>
      <c r="I16" s="54">
        <v>11528.245000000001</v>
      </c>
      <c r="J16" s="54">
        <v>15726.687</v>
      </c>
      <c r="K16" s="55">
        <v>136.41874370296608</v>
      </c>
    </row>
    <row r="17" spans="1:11" x14ac:dyDescent="0.25">
      <c r="A17" s="57">
        <v>3</v>
      </c>
      <c r="B17" s="56" t="s">
        <v>58</v>
      </c>
      <c r="C17" s="61">
        <v>35</v>
      </c>
      <c r="D17" s="122">
        <v>27</v>
      </c>
      <c r="E17" s="122">
        <v>8</v>
      </c>
      <c r="F17" s="50">
        <v>38139.612999999998</v>
      </c>
      <c r="G17" s="51">
        <v>47982.13</v>
      </c>
      <c r="H17" s="52">
        <v>125.8065465950061</v>
      </c>
      <c r="I17" s="53">
        <v>-600.20799999999997</v>
      </c>
      <c r="J17" s="54">
        <v>1871.6479999999999</v>
      </c>
      <c r="K17" s="55" t="s">
        <v>23</v>
      </c>
    </row>
    <row r="18" spans="1:11" x14ac:dyDescent="0.25">
      <c r="A18" s="48">
        <v>2</v>
      </c>
      <c r="B18" s="56" t="s">
        <v>62</v>
      </c>
      <c r="C18" s="61">
        <v>45</v>
      </c>
      <c r="D18" s="122">
        <v>34</v>
      </c>
      <c r="E18" s="122">
        <v>11</v>
      </c>
      <c r="F18" s="50">
        <v>29386.767</v>
      </c>
      <c r="G18" s="51">
        <v>33227.383999999998</v>
      </c>
      <c r="H18" s="52">
        <v>113.06920560536653</v>
      </c>
      <c r="I18" s="54">
        <v>3435.239</v>
      </c>
      <c r="J18" s="54">
        <v>4340.2030000000004</v>
      </c>
      <c r="K18" s="55">
        <v>126.34355280666061</v>
      </c>
    </row>
    <row r="19" spans="1:11" x14ac:dyDescent="0.25">
      <c r="A19" s="48">
        <v>7</v>
      </c>
      <c r="B19" s="56" t="s">
        <v>70</v>
      </c>
      <c r="C19" s="61">
        <v>27</v>
      </c>
      <c r="D19" s="122">
        <v>22</v>
      </c>
      <c r="E19" s="122">
        <v>5</v>
      </c>
      <c r="F19" s="50">
        <v>24563.917000000001</v>
      </c>
      <c r="G19" s="51">
        <v>32089.043000000001</v>
      </c>
      <c r="H19" s="52">
        <v>130.63487797976194</v>
      </c>
      <c r="I19" s="54">
        <v>1520.2860000000001</v>
      </c>
      <c r="J19" s="54">
        <v>1492.627</v>
      </c>
      <c r="K19" s="55">
        <v>98.180671268432391</v>
      </c>
    </row>
    <row r="20" spans="1:11" x14ac:dyDescent="0.25">
      <c r="A20" s="48">
        <v>13</v>
      </c>
      <c r="B20" s="56" t="s">
        <v>55</v>
      </c>
      <c r="C20" s="61">
        <v>52</v>
      </c>
      <c r="D20" s="122">
        <v>27</v>
      </c>
      <c r="E20" s="122">
        <v>25</v>
      </c>
      <c r="F20" s="50">
        <v>20536.339</v>
      </c>
      <c r="G20" s="51">
        <v>31818.170999999998</v>
      </c>
      <c r="H20" s="52">
        <v>154.93594549641978</v>
      </c>
      <c r="I20" s="54">
        <v>4073.13</v>
      </c>
      <c r="J20" s="54">
        <v>5371.1679999999997</v>
      </c>
      <c r="K20" s="55">
        <v>131.86831748557006</v>
      </c>
    </row>
    <row r="21" spans="1:11" x14ac:dyDescent="0.25">
      <c r="A21" s="48">
        <v>15</v>
      </c>
      <c r="B21" s="56" t="s">
        <v>69</v>
      </c>
      <c r="C21" s="61">
        <v>25</v>
      </c>
      <c r="D21" s="122">
        <v>17</v>
      </c>
      <c r="E21" s="122">
        <v>8</v>
      </c>
      <c r="F21" s="50">
        <v>14800.058999999999</v>
      </c>
      <c r="G21" s="51">
        <v>22363.612000000001</v>
      </c>
      <c r="H21" s="52">
        <v>151.10488410890795</v>
      </c>
      <c r="I21" s="54">
        <v>910.23</v>
      </c>
      <c r="J21" s="54">
        <v>3232.6979999999999</v>
      </c>
      <c r="K21" s="55">
        <v>355.15177482614286</v>
      </c>
    </row>
    <row r="22" spans="1:11" x14ac:dyDescent="0.25">
      <c r="A22" s="57">
        <v>16</v>
      </c>
      <c r="B22" s="56" t="s">
        <v>65</v>
      </c>
      <c r="C22" s="61">
        <v>17</v>
      </c>
      <c r="D22" s="122">
        <v>14</v>
      </c>
      <c r="E22" s="122">
        <v>3</v>
      </c>
      <c r="F22" s="50">
        <v>18638.939999999999</v>
      </c>
      <c r="G22" s="51">
        <v>19062.707999999999</v>
      </c>
      <c r="H22" s="52">
        <v>102.27356276698139</v>
      </c>
      <c r="I22" s="54">
        <v>2986.4780000000001</v>
      </c>
      <c r="J22" s="54">
        <v>2196.0079999999998</v>
      </c>
      <c r="K22" s="55">
        <v>73.531698542564186</v>
      </c>
    </row>
    <row r="23" spans="1:11" x14ac:dyDescent="0.25">
      <c r="A23" s="48">
        <v>12</v>
      </c>
      <c r="B23" s="56" t="s">
        <v>73</v>
      </c>
      <c r="C23" s="61">
        <v>25</v>
      </c>
      <c r="D23" s="122">
        <v>24</v>
      </c>
      <c r="E23" s="122">
        <v>1</v>
      </c>
      <c r="F23" s="50">
        <v>13987.76</v>
      </c>
      <c r="G23" s="51">
        <v>17339.706999999999</v>
      </c>
      <c r="H23" s="52">
        <v>123.96342945546679</v>
      </c>
      <c r="I23" s="54">
        <v>908.29499999999996</v>
      </c>
      <c r="J23" s="54">
        <v>2476.2429999999999</v>
      </c>
      <c r="K23" s="55">
        <v>272.62541354956261</v>
      </c>
    </row>
    <row r="24" spans="1:11" x14ac:dyDescent="0.25">
      <c r="A24" s="48">
        <v>11</v>
      </c>
      <c r="B24" s="56" t="s">
        <v>68</v>
      </c>
      <c r="C24" s="61">
        <v>11</v>
      </c>
      <c r="D24" s="122">
        <v>10</v>
      </c>
      <c r="E24" s="122">
        <v>1</v>
      </c>
      <c r="F24" s="50">
        <v>11221.915999999999</v>
      </c>
      <c r="G24" s="51">
        <v>14492.694</v>
      </c>
      <c r="H24" s="52">
        <v>129.14634185463515</v>
      </c>
      <c r="I24" s="54">
        <v>2453.5830000000001</v>
      </c>
      <c r="J24" s="54">
        <v>2045.296</v>
      </c>
      <c r="K24" s="55">
        <v>83.359560283878722</v>
      </c>
    </row>
    <row r="25" spans="1:11" x14ac:dyDescent="0.25">
      <c r="A25" s="48">
        <v>6</v>
      </c>
      <c r="B25" s="56" t="s">
        <v>74</v>
      </c>
      <c r="C25" s="61">
        <v>24</v>
      </c>
      <c r="D25" s="122">
        <v>17</v>
      </c>
      <c r="E25" s="122">
        <v>7</v>
      </c>
      <c r="F25" s="50">
        <v>8318.8269999999993</v>
      </c>
      <c r="G25" s="51">
        <v>10231.689</v>
      </c>
      <c r="H25" s="52">
        <v>122.99437168244994</v>
      </c>
      <c r="I25" s="54">
        <v>1536.4349999999999</v>
      </c>
      <c r="J25" s="54">
        <v>1778.116</v>
      </c>
      <c r="K25" s="55">
        <v>115.72998532316694</v>
      </c>
    </row>
    <row r="26" spans="1:11" x14ac:dyDescent="0.25">
      <c r="A26" s="48">
        <v>10</v>
      </c>
      <c r="B26" s="56" t="s">
        <v>71</v>
      </c>
      <c r="C26" s="61">
        <v>12</v>
      </c>
      <c r="D26" s="122">
        <v>8</v>
      </c>
      <c r="E26" s="122">
        <v>4</v>
      </c>
      <c r="F26" s="50">
        <v>6590.3410000000003</v>
      </c>
      <c r="G26" s="51">
        <v>6107.9489999999996</v>
      </c>
      <c r="H26" s="52">
        <v>92.680318059414518</v>
      </c>
      <c r="I26" s="54">
        <v>1343.0509999999999</v>
      </c>
      <c r="J26" s="54">
        <v>695.755</v>
      </c>
      <c r="K26" s="55">
        <v>51.804064030330942</v>
      </c>
    </row>
    <row r="27" spans="1:11" x14ac:dyDescent="0.25">
      <c r="A27" s="57">
        <v>9</v>
      </c>
      <c r="B27" s="62" t="s">
        <v>54</v>
      </c>
      <c r="C27" s="63">
        <v>3</v>
      </c>
      <c r="D27" s="122">
        <v>2</v>
      </c>
      <c r="E27" s="122">
        <v>1</v>
      </c>
      <c r="F27" s="50">
        <v>794.45699999999999</v>
      </c>
      <c r="G27" s="51">
        <v>668.22299999999996</v>
      </c>
      <c r="H27" s="52">
        <v>84.110656712698102</v>
      </c>
      <c r="I27" s="54">
        <v>264.96800000000002</v>
      </c>
      <c r="J27" s="54">
        <v>179.84800000000001</v>
      </c>
      <c r="K27" s="55">
        <v>67.875366081941962</v>
      </c>
    </row>
    <row r="28" spans="1:11" x14ac:dyDescent="0.25">
      <c r="A28" s="64"/>
      <c r="B28" s="65" t="s">
        <v>82</v>
      </c>
      <c r="C28" s="66">
        <v>2865</v>
      </c>
      <c r="D28" s="69">
        <v>2142</v>
      </c>
      <c r="E28" s="69">
        <v>723</v>
      </c>
      <c r="F28" s="67">
        <v>6665463.341</v>
      </c>
      <c r="G28" s="66">
        <v>7986553.6529999999</v>
      </c>
      <c r="H28" s="68">
        <v>119.81993215496105</v>
      </c>
      <c r="I28" s="69">
        <v>657797.83499999996</v>
      </c>
      <c r="J28" s="69">
        <v>841376.51800000004</v>
      </c>
      <c r="K28" s="68">
        <v>127.90807041801833</v>
      </c>
    </row>
    <row r="29" spans="1:11" x14ac:dyDescent="0.25">
      <c r="A29" s="70" t="s">
        <v>83</v>
      </c>
    </row>
  </sheetData>
  <sortState ref="A36:AO56">
    <sortCondition descending="1" ref="C36:C56"/>
  </sortState>
  <mergeCells count="4">
    <mergeCell ref="A5:B5"/>
    <mergeCell ref="C5:E5"/>
    <mergeCell ref="F5:H5"/>
    <mergeCell ref="I5:K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Grafikon 1</vt:lpstr>
      <vt:lpstr>Tablica 2</vt:lpstr>
      <vt:lpstr>Tablica 3</vt:lpstr>
      <vt:lpstr>Tablica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admin</cp:lastModifiedBy>
  <dcterms:created xsi:type="dcterms:W3CDTF">2015-02-16T09:02:58Z</dcterms:created>
  <dcterms:modified xsi:type="dcterms:W3CDTF">2020-01-30T07:37:14Z</dcterms:modified>
</cp:coreProperties>
</file>