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585" windowWidth="14805" windowHeight="7530" tabRatio="943" activeTab="5"/>
  </bookViews>
  <sheets>
    <sheet name="Tablica 1" sheetId="8" r:id="rId1"/>
    <sheet name="Tablica 2_rang UP" sheetId="9" r:id="rId2"/>
    <sheet name="Rang po dobiti" sheetId="13" r:id="rId3"/>
    <sheet name="Područje B po županijama" sheetId="10" r:id="rId4"/>
    <sheet name="Rang po broju zaposlen" sheetId="12" r:id="rId5"/>
    <sheet name="Rezultati 2010.-2018." sheetId="14" r:id="rId6"/>
  </sheets>
  <definedNames>
    <definedName name="_ftn2" localSheetId="2">'Rang po dobiti'!#REF!</definedName>
    <definedName name="_ftn2" localSheetId="1">'Tablica 2_rang UP'!#REF!</definedName>
    <definedName name="_ftnref1" localSheetId="5">'Rezultati 2010.-2018.'!$H$5</definedName>
    <definedName name="page\x2dtotal" localSheetId="2">#REF!</definedName>
    <definedName name="page\x2dtotal">#REF!</definedName>
    <definedName name="page\x2dtotal\x2dmaster0" localSheetId="2">#REF!</definedName>
    <definedName name="page\x2dtotal\x2dmaster0">#REF!</definedName>
    <definedName name="PODACI" localSheetId="2">#REF!</definedName>
    <definedName name="PODACI" localSheetId="0">#REF!</definedName>
    <definedName name="PODACI" localSheetId="1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K9" i="14" l="1"/>
  <c r="G12" i="12" l="1"/>
  <c r="H12" i="12"/>
  <c r="I12" i="12"/>
  <c r="H16" i="13"/>
  <c r="H18" i="13" s="1"/>
  <c r="G16" i="13"/>
  <c r="G18" i="13" s="1"/>
  <c r="F16" i="13"/>
  <c r="F18" i="13" s="1"/>
  <c r="E16" i="13"/>
  <c r="E18" i="13" s="1"/>
  <c r="F12" i="12" l="1"/>
  <c r="H17" i="9" l="1"/>
  <c r="H19" i="9" s="1"/>
  <c r="G17" i="9"/>
  <c r="G19" i="9" s="1"/>
  <c r="F17" i="9"/>
  <c r="F19" i="9" s="1"/>
  <c r="E17" i="9"/>
  <c r="E19" i="9" s="1"/>
</calcChain>
</file>

<file path=xl/sharedStrings.xml><?xml version="1.0" encoding="utf-8"?>
<sst xmlns="http://schemas.openxmlformats.org/spreadsheetml/2006/main" count="227" uniqueCount="131">
  <si>
    <t>Opis</t>
  </si>
  <si>
    <t>Naziv</t>
  </si>
  <si>
    <t>OIB</t>
  </si>
  <si>
    <t>Broj zaposlenih</t>
  </si>
  <si>
    <t>Ukupan prihod</t>
  </si>
  <si>
    <t>Dobit razdoblja</t>
  </si>
  <si>
    <t>Index</t>
  </si>
  <si>
    <t>Broj poduzetnika</t>
  </si>
  <si>
    <t>-</t>
  </si>
  <si>
    <t>Broj dobitaša</t>
  </si>
  <si>
    <t>Broj gubitaša</t>
  </si>
  <si>
    <t>Ukupni prihodi</t>
  </si>
  <si>
    <t>Ukupni rashodi</t>
  </si>
  <si>
    <t>Dobit prije oporezivanja</t>
  </si>
  <si>
    <t>Gubitak prije oporezivanja</t>
  </si>
  <si>
    <t>Porez na dobit</t>
  </si>
  <si>
    <t>Gubitak razdoblja</t>
  </si>
  <si>
    <t>Dobit razdoblja (+) ili gubitak razdoblja (-)</t>
  </si>
  <si>
    <t>Prosječna mjesečna neto plaća po zaposlenom</t>
  </si>
  <si>
    <t>Izvoz</t>
  </si>
  <si>
    <t>Uvoz</t>
  </si>
  <si>
    <t>Trgovinski saldo</t>
  </si>
  <si>
    <t>2.</t>
  </si>
  <si>
    <t>3.</t>
  </si>
  <si>
    <t>4.</t>
  </si>
  <si>
    <t>5.</t>
  </si>
  <si>
    <t>1.</t>
  </si>
  <si>
    <t>Izvor: Fina – Registar godišnjih financijskih izvještaja</t>
  </si>
  <si>
    <t>2017.</t>
  </si>
  <si>
    <t>&gt;&gt;100</t>
  </si>
  <si>
    <t>R.br.</t>
  </si>
  <si>
    <t>Sjedište</t>
  </si>
  <si>
    <t>Za sve veličine i sve oznake vlasništva</t>
  </si>
  <si>
    <t>Iznosi u tisućama kuna, prosječne plaće u kunama</t>
  </si>
  <si>
    <t>Šifra i naziv županije</t>
  </si>
  <si>
    <t>Prosječan broj zaposlenih na bazi sati rada</t>
  </si>
  <si>
    <t>Žup.</t>
  </si>
  <si>
    <t>Naziv županije</t>
  </si>
  <si>
    <t>svih</t>
  </si>
  <si>
    <t>dobitaša</t>
  </si>
  <si>
    <t>gubitaša</t>
  </si>
  <si>
    <t>ZAGREBAČKA</t>
  </si>
  <si>
    <t>KRAPINSKO-ZAGORSKA</t>
  </si>
  <si>
    <t>SISAČKO-MOSLAVAČKA</t>
  </si>
  <si>
    <t>KARLOVAČKA</t>
  </si>
  <si>
    <t>VARAŽDINSKA</t>
  </si>
  <si>
    <t>BJELOVARSKO-BILOGORSKA</t>
  </si>
  <si>
    <t>PRIMORSKO-GORANSKA</t>
  </si>
  <si>
    <t>VIROVITIČKO-PODRAVSKA</t>
  </si>
  <si>
    <t>BRODSKO-POSAVSKA</t>
  </si>
  <si>
    <t>ZADARSKA</t>
  </si>
  <si>
    <t>ŠIBENSKO-KNINSKA</t>
  </si>
  <si>
    <t>SPLITSKO-DALMATINSKA</t>
  </si>
  <si>
    <t>ISTARSKA</t>
  </si>
  <si>
    <t>DUBROVAČKO-NERETVANSKA</t>
  </si>
  <si>
    <t>GRAD ZAGREB</t>
  </si>
  <si>
    <t>UKUPNO SVE ŽUPANIJE</t>
  </si>
  <si>
    <t>Neto dobit/gubitak razdoblja</t>
  </si>
  <si>
    <t>Ukupno top pet poduzetnika u području djelatnosti B</t>
  </si>
  <si>
    <t>Udio top pet poduzetnika u području djelatnosti B</t>
  </si>
  <si>
    <t>Ukupno svi poduzetnici u području djelatnosti rudarstva i vađenja</t>
  </si>
  <si>
    <t>KOPRIVNIČKO-KRIŽEVAČKA</t>
  </si>
  <si>
    <t>MEĐIMURSKA</t>
  </si>
  <si>
    <t>LIČKO-SENJSKA</t>
  </si>
  <si>
    <t>POŽEŠKO-SLAVONSKA</t>
  </si>
  <si>
    <t>Za područje djelatnosti: B RUDARSTVO I VAĐENJE</t>
  </si>
  <si>
    <t>NKD2007</t>
  </si>
  <si>
    <t>0910</t>
  </si>
  <si>
    <t>Pomoćne djelatnosti za vađenje nafte i prirodnog plina</t>
  </si>
  <si>
    <t>0811</t>
  </si>
  <si>
    <t>Vađenje ukrasnoga kamena i kamena za gradnju, vapnenca, gipsa, krede i škriljevca</t>
  </si>
  <si>
    <t>0812</t>
  </si>
  <si>
    <t>Djelatnosti šljunčara i pješčara; vađenje gline i kaolina</t>
  </si>
  <si>
    <t>0893</t>
  </si>
  <si>
    <t>Vađenje soli</t>
  </si>
  <si>
    <t>KAMING D.D.</t>
  </si>
  <si>
    <t>RADLOVAC DD</t>
  </si>
  <si>
    <t>Opis djelatnosti</t>
  </si>
  <si>
    <t>Područje djelatnosti B – Rudarstvo i vađenje</t>
  </si>
  <si>
    <t xml:space="preserve">Neto dobit/ gubitak razdoblja </t>
  </si>
  <si>
    <t>Investicije u novu dugot. imovinu</t>
  </si>
  <si>
    <t>Prosj. mjes. neto plaća po zaposl.</t>
  </si>
  <si>
    <t>Ukupno</t>
  </si>
  <si>
    <t>2018.</t>
  </si>
  <si>
    <t>Indeks</t>
  </si>
  <si>
    <r>
      <rPr>
        <b/>
        <sz val="10"/>
        <color theme="3" tint="-0.249977111117893"/>
        <rFont val="Arial"/>
        <family val="2"/>
        <charset val="238"/>
      </rPr>
      <t>Tablica 2.</t>
    </r>
    <r>
      <rPr>
        <sz val="10"/>
        <color theme="3" tint="-0.249977111117893"/>
        <rFont val="Arial"/>
        <family val="2"/>
        <charset val="238"/>
      </rPr>
      <t xml:space="preserve">  Top pet poduzetnika u području djelatnosti rudarstva i vađenja (B), </t>
    </r>
    <r>
      <rPr>
        <u/>
        <sz val="10"/>
        <color theme="3" tint="-0.249977111117893"/>
        <rFont val="Arial"/>
        <family val="2"/>
        <charset val="238"/>
      </rPr>
      <t>rang prema ukupnom prihodu</t>
    </r>
    <r>
      <rPr>
        <sz val="10"/>
        <color theme="3" tint="-0.249977111117893"/>
        <rFont val="Arial"/>
        <family val="2"/>
        <charset val="238"/>
      </rPr>
      <t>, u 2018. godini (iznosi u tisućama kuna)</t>
    </r>
  </si>
  <si>
    <t>CROSCO, NAFTNI SERVISI D.O.O.</t>
  </si>
  <si>
    <t>CALCIT LIKA D.O.O.</t>
  </si>
  <si>
    <t>INA ADRIA B.V. - HRVATSKA PODRUŽNICA</t>
  </si>
  <si>
    <t>INA JADRAN D.O.O.</t>
  </si>
  <si>
    <t>GOSPIĆ</t>
  </si>
  <si>
    <t>ZAGREB</t>
  </si>
  <si>
    <t>PGM RAGUSA D.D.</t>
  </si>
  <si>
    <t>DUBROVNIK</t>
  </si>
  <si>
    <r>
      <rPr>
        <b/>
        <sz val="10"/>
        <color theme="3" tint="-0.249977111117893"/>
        <rFont val="Arial"/>
        <family val="2"/>
        <charset val="238"/>
      </rPr>
      <t>Tablica 3.</t>
    </r>
    <r>
      <rPr>
        <sz val="10"/>
        <color theme="3" tint="-0.249977111117893"/>
        <rFont val="Arial"/>
        <family val="2"/>
        <charset val="238"/>
      </rPr>
      <t xml:space="preserve">  Top pet poduzetnika u području djelatnosti rudarstva i vađenja (B), </t>
    </r>
    <r>
      <rPr>
        <u/>
        <sz val="10"/>
        <color theme="3" tint="-0.249977111117893"/>
        <rFont val="Arial"/>
        <family val="2"/>
        <charset val="238"/>
      </rPr>
      <t>rang prema dobiti razdoblja</t>
    </r>
    <r>
      <rPr>
        <sz val="10"/>
        <color theme="3" tint="-0.249977111117893"/>
        <rFont val="Arial"/>
        <family val="2"/>
        <charset val="238"/>
      </rPr>
      <t>, u 2018. godini (iznosi u tisućama kuna)</t>
    </r>
  </si>
  <si>
    <t>Osnovni podaci poslovanja poduzetnika po županijama za 2018. godinu</t>
  </si>
  <si>
    <t>OSJEČKO-BARANJSKA</t>
  </si>
  <si>
    <t>VELIČKI KAMEN D.O.O.</t>
  </si>
  <si>
    <t>VELIKA</t>
  </si>
  <si>
    <t>LJUBEŠĆICA</t>
  </si>
  <si>
    <t>SOLANA PAG D.D.</t>
  </si>
  <si>
    <t>PAG</t>
  </si>
  <si>
    <t>CROSCO NAFTNI SERVISI D.O.O.</t>
  </si>
  <si>
    <t>PODZEMNO SKLADIŠTE PLINA D.O.O.</t>
  </si>
  <si>
    <t>KAMEN SIRAČ D.D.</t>
  </si>
  <si>
    <t>ORAHOVICA</t>
  </si>
  <si>
    <t>6.</t>
  </si>
  <si>
    <t>7.</t>
  </si>
  <si>
    <t>8.</t>
  </si>
  <si>
    <t>9.</t>
  </si>
  <si>
    <t>10.</t>
  </si>
  <si>
    <t>GEOCOP D.O.O.</t>
  </si>
  <si>
    <t>ROVINJ</t>
  </si>
  <si>
    <t>INTER-PROMET DOO</t>
  </si>
  <si>
    <t>SIRAČ</t>
  </si>
  <si>
    <t>Tablica 4. Rang lista po broju zaposlenih u 2018. godini</t>
  </si>
  <si>
    <t>(iznosi u tisućama kuna, prosječne plaće u kunama)</t>
  </si>
  <si>
    <r>
      <rPr>
        <b/>
        <sz val="10"/>
        <color theme="3" tint="-0.249977111117893"/>
        <rFont val="Arial"/>
        <family val="2"/>
        <charset val="238"/>
      </rPr>
      <t>Tablica 1.</t>
    </r>
    <r>
      <rPr>
        <sz val="10"/>
        <color theme="3" tint="-0.249977111117893"/>
        <rFont val="Arial"/>
        <family val="2"/>
        <charset val="238"/>
      </rPr>
      <t xml:space="preserve"> Broj poduzetnika, broj zaposlenih te osnovni financijski rezultati poslovanja poduzetnika u području djelatnosti B u 2018. godini</t>
    </r>
  </si>
  <si>
    <t>STSI D.O.O.</t>
  </si>
  <si>
    <t>AGREB</t>
  </si>
  <si>
    <t>2010.</t>
  </si>
  <si>
    <t>2011.</t>
  </si>
  <si>
    <t>2012.</t>
  </si>
  <si>
    <t>2013.</t>
  </si>
  <si>
    <t>2014.</t>
  </si>
  <si>
    <t>2015.</t>
  </si>
  <si>
    <r>
      <t>2017.</t>
    </r>
    <r>
      <rPr>
        <b/>
        <vertAlign val="superscript"/>
        <sz val="8"/>
        <color rgb="FFFFFFFF"/>
        <rFont val="Arial"/>
        <family val="2"/>
        <charset val="238"/>
      </rPr>
      <t>1</t>
    </r>
  </si>
  <si>
    <r>
      <t>[1]</t>
    </r>
    <r>
      <rPr>
        <sz val="8.5"/>
        <color rgb="FF244061"/>
        <rFont val="Arial"/>
        <family val="2"/>
        <charset val="238"/>
      </rPr>
      <t xml:space="preserve"> U navedene rezultate poduzetnika nisu uključeni rezultati društva </t>
    </r>
    <r>
      <rPr>
        <sz val="8.5"/>
        <color rgb="FF0000FF"/>
        <rFont val="Arial"/>
        <family val="2"/>
        <charset val="238"/>
      </rPr>
      <t>SOLANA PAG d.d.</t>
    </r>
    <r>
      <rPr>
        <sz val="8.5"/>
        <color rgb="FF244061"/>
        <rFont val="Arial"/>
        <family val="2"/>
        <charset val="238"/>
      </rPr>
      <t>, jer isto nije podnijelo godišnji financijski izvještaj za statističke i druge potrebe za 2016. i 2017. godinu na osnovi kojih je izrađena ova analiza. Izvor: Fina, RGFI.</t>
    </r>
  </si>
  <si>
    <t>2016.</t>
  </si>
  <si>
    <t xml:space="preserve">  (iznosi u tisućama kuna, prosječne plaće u kunama)</t>
  </si>
  <si>
    <t xml:space="preserve">Tablica 1. Broj poduzetnika, broj zaposlenih te osnovni financijski rezultati poslovanja poduzetnika u području djelatnosti B, u razdoblju od 2010. do 2018. godine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</si>
</sst>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0.0%"/>
    <numFmt numFmtId="167" formatCode="#0.0"/>
  </numFmts>
  <fonts count="39" x14ac:knownFonts="1">
    <font>
      <sz val="11"/>
      <color theme="1"/>
      <name val="Calibri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3" tint="-0.249977111117893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0"/>
      <name val="MS Sans Serif"/>
      <family val="2"/>
      <charset val="238"/>
    </font>
    <font>
      <sz val="9"/>
      <color theme="3" tint="-0.249977111117893"/>
      <name val="Arial"/>
      <family val="2"/>
      <charset val="238"/>
    </font>
    <font>
      <sz val="11"/>
      <color theme="1"/>
      <name val="Calibri"/>
      <family val="2"/>
      <scheme val="minor"/>
    </font>
    <font>
      <i/>
      <sz val="8"/>
      <color rgb="FF003366"/>
      <name val="Arial"/>
      <family val="2"/>
      <charset val="238"/>
    </font>
    <font>
      <sz val="10"/>
      <name val="MS Sans Serif"/>
      <family val="2"/>
      <charset val="238"/>
    </font>
    <font>
      <b/>
      <sz val="9"/>
      <color indexed="9"/>
      <name val="Arial"/>
      <family val="2"/>
      <charset val="238"/>
    </font>
    <font>
      <u/>
      <sz val="10"/>
      <color theme="3" tint="-0.249977111117893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11"/>
      <color theme="4" tint="-0.499984740745262"/>
      <name val="Arial"/>
      <family val="2"/>
      <charset val="238"/>
    </font>
    <font>
      <sz val="11"/>
      <color theme="4" tint="-0.499984740745262"/>
      <name val="Arial"/>
      <family val="2"/>
      <charset val="238"/>
    </font>
    <font>
      <i/>
      <sz val="9"/>
      <color theme="4" tint="-0.499984740745262"/>
      <name val="Arial"/>
      <family val="2"/>
      <charset val="238"/>
    </font>
    <font>
      <b/>
      <i/>
      <sz val="9"/>
      <color theme="4" tint="-0.499984740745262"/>
      <name val="Arial"/>
      <family val="2"/>
      <charset val="238"/>
    </font>
    <font>
      <sz val="11"/>
      <color theme="1"/>
      <name val="Calibri"/>
      <family val="2"/>
      <charset val="238"/>
    </font>
    <font>
      <b/>
      <sz val="9"/>
      <color theme="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9"/>
      <color indexed="56"/>
      <name val="Arial"/>
      <family val="2"/>
      <charset val="238"/>
    </font>
    <font>
      <b/>
      <vertAlign val="superscript"/>
      <sz val="8"/>
      <color rgb="FFFFFFFF"/>
      <name val="Arial"/>
      <family val="2"/>
      <charset val="238"/>
    </font>
    <font>
      <vertAlign val="superscript"/>
      <sz val="8.5"/>
      <color rgb="FF244061"/>
      <name val="Arial"/>
      <family val="2"/>
      <charset val="238"/>
    </font>
    <font>
      <sz val="8.5"/>
      <color rgb="FF244061"/>
      <name val="Arial"/>
      <family val="2"/>
      <charset val="238"/>
    </font>
    <font>
      <sz val="8.5"/>
      <color rgb="FF0000FF"/>
      <name val="Arial"/>
      <family val="2"/>
      <charset val="238"/>
    </font>
    <font>
      <sz val="9"/>
      <color rgb="FF17365D"/>
      <name val="Arial"/>
      <family val="2"/>
      <charset val="238"/>
    </font>
    <font>
      <sz val="9"/>
      <color rgb="FF0F243E"/>
      <name val="Arial"/>
      <family val="2"/>
      <charset val="238"/>
    </font>
    <font>
      <b/>
      <sz val="9"/>
      <color rgb="FF17365D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F243E"/>
      <name val="Arial"/>
      <family val="2"/>
      <charset val="238"/>
    </font>
    <font>
      <sz val="8"/>
      <color theme="1"/>
      <name val="Calibr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4406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 tint="-0.24994659260841701"/>
        <bgColor indexed="64"/>
      </patternFill>
    </fill>
  </fills>
  <borders count="3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8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</borders>
  <cellStyleXfs count="13">
    <xf numFmtId="0" fontId="0" fillId="0" borderId="0"/>
    <xf numFmtId="0" fontId="9" fillId="0" borderId="0"/>
    <xf numFmtId="0" fontId="11" fillId="0" borderId="0"/>
    <xf numFmtId="0" fontId="4" fillId="0" borderId="0"/>
    <xf numFmtId="0" fontId="13" fillId="0" borderId="0"/>
    <xf numFmtId="0" fontId="4" fillId="0" borderId="0"/>
    <xf numFmtId="0" fontId="17" fillId="0" borderId="0" applyNumberFormat="0" applyFill="0" applyBorder="0" applyAlignment="0" applyProtection="0"/>
    <xf numFmtId="0" fontId="13" fillId="0" borderId="0"/>
    <xf numFmtId="0" fontId="3" fillId="0" borderId="0"/>
    <xf numFmtId="0" fontId="22" fillId="0" borderId="0"/>
    <xf numFmtId="0" fontId="9" fillId="0" borderId="0"/>
    <xf numFmtId="0" fontId="2" fillId="0" borderId="0"/>
    <xf numFmtId="0" fontId="1" fillId="0" borderId="0"/>
  </cellStyleXfs>
  <cellXfs count="110">
    <xf numFmtId="0" fontId="0" fillId="0" borderId="0" xfId="0"/>
    <xf numFmtId="0" fontId="6" fillId="0" borderId="0" xfId="2" applyFont="1" applyAlignment="1"/>
    <xf numFmtId="0" fontId="11" fillId="0" borderId="0" xfId="2"/>
    <xf numFmtId="0" fontId="12" fillId="0" borderId="0" xfId="2" applyFont="1" applyAlignment="1">
      <alignment vertical="center"/>
    </xf>
    <xf numFmtId="0" fontId="6" fillId="0" borderId="0" xfId="2" applyFont="1"/>
    <xf numFmtId="165" fontId="11" fillId="0" borderId="0" xfId="2" applyNumberFormat="1"/>
    <xf numFmtId="3" fontId="16" fillId="5" borderId="1" xfId="2" applyNumberFormat="1" applyFont="1" applyFill="1" applyBorder="1" applyAlignment="1">
      <alignment horizontal="right" vertical="center" wrapText="1"/>
    </xf>
    <xf numFmtId="166" fontId="16" fillId="7" borderId="1" xfId="2" applyNumberFormat="1" applyFont="1" applyFill="1" applyBorder="1" applyAlignment="1">
      <alignment horizontal="right" vertical="center" wrapText="1"/>
    </xf>
    <xf numFmtId="0" fontId="18" fillId="0" borderId="0" xfId="2" applyFont="1" applyAlignment="1"/>
    <xf numFmtId="0" fontId="19" fillId="0" borderId="0" xfId="2" applyFont="1"/>
    <xf numFmtId="0" fontId="20" fillId="0" borderId="0" xfId="2" applyFont="1" applyAlignment="1"/>
    <xf numFmtId="0" fontId="20" fillId="0" borderId="0" xfId="2" applyFont="1"/>
    <xf numFmtId="0" fontId="21" fillId="0" borderId="0" xfId="2" applyFont="1" applyAlignment="1"/>
    <xf numFmtId="0" fontId="21" fillId="0" borderId="0" xfId="2" applyFont="1"/>
    <xf numFmtId="0" fontId="14" fillId="3" borderId="4" xfId="2" applyFont="1" applyFill="1" applyBorder="1" applyAlignment="1">
      <alignment horizontal="center" vertical="center" wrapText="1"/>
    </xf>
    <xf numFmtId="0" fontId="14" fillId="3" borderId="5" xfId="2" applyFont="1" applyFill="1" applyBorder="1" applyAlignment="1">
      <alignment horizontal="center" vertical="center" wrapText="1"/>
    </xf>
    <xf numFmtId="0" fontId="7" fillId="3" borderId="4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7" fillId="3" borderId="6" xfId="2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/>
    <xf numFmtId="3" fontId="26" fillId="0" borderId="0" xfId="0" applyNumberFormat="1" applyFont="1" applyAlignment="1">
      <alignment vertical="center"/>
    </xf>
    <xf numFmtId="0" fontId="23" fillId="8" borderId="4" xfId="1" quotePrefix="1" applyNumberFormat="1" applyFont="1" applyFill="1" applyBorder="1" applyAlignment="1">
      <alignment horizontal="center" vertical="center"/>
    </xf>
    <xf numFmtId="0" fontId="23" fillId="8" borderId="4" xfId="0" quotePrefix="1" applyNumberFormat="1" applyFont="1" applyFill="1" applyBorder="1" applyAlignment="1">
      <alignment horizontal="center" vertical="center"/>
    </xf>
    <xf numFmtId="0" fontId="8" fillId="3" borderId="4" xfId="2" applyFont="1" applyFill="1" applyBorder="1" applyAlignment="1">
      <alignment horizontal="center" vertical="center" wrapText="1"/>
    </xf>
    <xf numFmtId="3" fontId="14" fillId="3" borderId="1" xfId="2" applyNumberFormat="1" applyFont="1" applyFill="1" applyBorder="1" applyAlignment="1">
      <alignment vertical="center" wrapText="1"/>
    </xf>
    <xf numFmtId="0" fontId="27" fillId="10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/>
    </xf>
    <xf numFmtId="3" fontId="10" fillId="4" borderId="1" xfId="12" applyNumberFormat="1" applyFont="1" applyFill="1" applyBorder="1" applyAlignment="1">
      <alignment horizontal="right" vertical="center"/>
    </xf>
    <xf numFmtId="167" fontId="10" fillId="4" borderId="1" xfId="12" applyNumberFormat="1" applyFont="1" applyFill="1" applyBorder="1" applyAlignment="1">
      <alignment horizontal="right" vertical="center"/>
    </xf>
    <xf numFmtId="3" fontId="10" fillId="4" borderId="4" xfId="12" applyNumberFormat="1" applyFont="1" applyFill="1" applyBorder="1" applyAlignment="1">
      <alignment horizontal="right" vertical="center"/>
    </xf>
    <xf numFmtId="167" fontId="10" fillId="4" borderId="4" xfId="12" applyNumberFormat="1" applyFont="1" applyFill="1" applyBorder="1" applyAlignment="1">
      <alignment horizontal="right" vertical="center"/>
    </xf>
    <xf numFmtId="0" fontId="10" fillId="0" borderId="13" xfId="0" applyFont="1" applyBorder="1" applyAlignment="1">
      <alignment vertical="center"/>
    </xf>
    <xf numFmtId="3" fontId="10" fillId="0" borderId="12" xfId="12" applyNumberFormat="1" applyFont="1" applyBorder="1" applyAlignment="1">
      <alignment horizontal="right" vertical="center"/>
    </xf>
    <xf numFmtId="167" fontId="10" fillId="0" borderId="12" xfId="12" applyNumberFormat="1" applyFont="1" applyBorder="1" applyAlignment="1">
      <alignment horizontal="right" vertical="center"/>
    </xf>
    <xf numFmtId="0" fontId="10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3" fontId="16" fillId="5" borderId="18" xfId="2" applyNumberFormat="1" applyFont="1" applyFill="1" applyBorder="1" applyAlignment="1">
      <alignment horizontal="right" vertical="center" wrapText="1"/>
    </xf>
    <xf numFmtId="0" fontId="10" fillId="9" borderId="15" xfId="2" applyFont="1" applyFill="1" applyBorder="1" applyAlignment="1">
      <alignment horizontal="center" vertical="center" wrapText="1"/>
    </xf>
    <xf numFmtId="0" fontId="10" fillId="9" borderId="15" xfId="1" quotePrefix="1" applyNumberFormat="1" applyFont="1" applyFill="1" applyBorder="1"/>
    <xf numFmtId="3" fontId="10" fillId="9" borderId="15" xfId="1" quotePrefix="1" applyNumberFormat="1" applyFont="1" applyFill="1" applyBorder="1"/>
    <xf numFmtId="3" fontId="10" fillId="9" borderId="15" xfId="1" applyNumberFormat="1" applyFont="1" applyFill="1" applyBorder="1"/>
    <xf numFmtId="3" fontId="10" fillId="9" borderId="19" xfId="1" quotePrefix="1" applyNumberFormat="1" applyFont="1" applyFill="1" applyBorder="1"/>
    <xf numFmtId="3" fontId="10" fillId="9" borderId="19" xfId="1" applyNumberFormat="1" applyFont="1" applyFill="1" applyBorder="1"/>
    <xf numFmtId="3" fontId="16" fillId="12" borderId="1" xfId="12" applyNumberFormat="1" applyFont="1" applyFill="1" applyBorder="1" applyAlignment="1">
      <alignment horizontal="right" vertical="center"/>
    </xf>
    <xf numFmtId="0" fontId="10" fillId="9" borderId="12" xfId="2" applyFont="1" applyFill="1" applyBorder="1" applyAlignment="1">
      <alignment horizontal="center" vertical="center" wrapText="1"/>
    </xf>
    <xf numFmtId="0" fontId="10" fillId="0" borderId="12" xfId="1" quotePrefix="1" applyNumberFormat="1" applyFont="1" applyBorder="1"/>
    <xf numFmtId="3" fontId="10" fillId="0" borderId="12" xfId="1" quotePrefix="1" applyNumberFormat="1" applyFont="1" applyBorder="1"/>
    <xf numFmtId="3" fontId="10" fillId="0" borderId="12" xfId="1" applyNumberFormat="1" applyFont="1" applyBorder="1"/>
    <xf numFmtId="0" fontId="23" fillId="8" borderId="4" xfId="0" quotePrefix="1" applyNumberFormat="1" applyFont="1" applyFill="1" applyBorder="1" applyAlignment="1">
      <alignment horizontal="center" vertical="center" wrapText="1"/>
    </xf>
    <xf numFmtId="0" fontId="16" fillId="5" borderId="0" xfId="0" applyFont="1" applyFill="1" applyAlignment="1">
      <alignment vertical="center"/>
    </xf>
    <xf numFmtId="0" fontId="10" fillId="5" borderId="0" xfId="0" applyFont="1" applyFill="1"/>
    <xf numFmtId="3" fontId="16" fillId="5" borderId="0" xfId="0" applyNumberFormat="1" applyFont="1" applyFill="1" applyAlignment="1">
      <alignment vertical="center"/>
    </xf>
    <xf numFmtId="0" fontId="10" fillId="0" borderId="15" xfId="1" quotePrefix="1" applyNumberFormat="1" applyFont="1" applyBorder="1" applyAlignment="1">
      <alignment vertical="center"/>
    </xf>
    <xf numFmtId="0" fontId="10" fillId="0" borderId="15" xfId="1" quotePrefix="1" applyNumberFormat="1" applyFont="1" applyBorder="1" applyAlignment="1">
      <alignment horizontal="center" vertical="center"/>
    </xf>
    <xf numFmtId="3" fontId="10" fillId="0" borderId="15" xfId="1" applyNumberFormat="1" applyFont="1" applyBorder="1" applyAlignment="1">
      <alignment vertical="center"/>
    </xf>
    <xf numFmtId="3" fontId="28" fillId="0" borderId="20" xfId="12" applyNumberFormat="1" applyFont="1" applyBorder="1" applyAlignment="1">
      <alignment vertical="center" wrapText="1"/>
    </xf>
    <xf numFmtId="3" fontId="28" fillId="0" borderId="21" xfId="12" applyNumberFormat="1" applyFont="1" applyBorder="1" applyAlignment="1">
      <alignment vertical="center" wrapText="1"/>
    </xf>
    <xf numFmtId="3" fontId="28" fillId="0" borderId="21" xfId="12" applyNumberFormat="1" applyFont="1" applyBorder="1" applyAlignment="1">
      <alignment horizontal="right" vertical="center" wrapText="1"/>
    </xf>
    <xf numFmtId="3" fontId="28" fillId="0" borderId="23" xfId="12" applyNumberFormat="1" applyFont="1" applyBorder="1" applyAlignment="1">
      <alignment horizontal="right" vertical="center" wrapText="1"/>
    </xf>
    <xf numFmtId="164" fontId="28" fillId="0" borderId="27" xfId="12" applyNumberFormat="1" applyFont="1" applyBorder="1" applyAlignment="1">
      <alignment horizontal="right" vertical="center" wrapText="1"/>
    </xf>
    <xf numFmtId="3" fontId="28" fillId="0" borderId="26" xfId="12" applyNumberFormat="1" applyFont="1" applyBorder="1" applyAlignment="1">
      <alignment horizontal="right" vertical="center" wrapText="1"/>
    </xf>
    <xf numFmtId="3" fontId="28" fillId="0" borderId="22" xfId="12" applyNumberFormat="1" applyFont="1" applyBorder="1" applyAlignment="1">
      <alignment vertical="center" wrapText="1"/>
    </xf>
    <xf numFmtId="3" fontId="28" fillId="0" borderId="7" xfId="12" applyNumberFormat="1" applyFont="1" applyBorder="1" applyAlignment="1">
      <alignment vertical="center" wrapText="1"/>
    </xf>
    <xf numFmtId="3" fontId="28" fillId="0" borderId="7" xfId="12" applyNumberFormat="1" applyFont="1" applyBorder="1" applyAlignment="1">
      <alignment horizontal="right" vertical="center" wrapText="1"/>
    </xf>
    <xf numFmtId="3" fontId="28" fillId="0" borderId="24" xfId="12" applyNumberFormat="1" applyFont="1" applyBorder="1" applyAlignment="1">
      <alignment horizontal="right" vertical="center" wrapText="1"/>
    </xf>
    <xf numFmtId="164" fontId="28" fillId="0" borderId="28" xfId="12" applyNumberFormat="1" applyFont="1" applyBorder="1" applyAlignment="1">
      <alignment horizontal="right" vertical="center" wrapText="1"/>
    </xf>
    <xf numFmtId="3" fontId="28" fillId="0" borderId="9" xfId="12" applyNumberFormat="1" applyFont="1" applyBorder="1" applyAlignment="1">
      <alignment horizontal="right" vertical="center" wrapText="1"/>
    </xf>
    <xf numFmtId="3" fontId="14" fillId="11" borderId="8" xfId="12" applyNumberFormat="1" applyFont="1" applyFill="1" applyBorder="1" applyAlignment="1">
      <alignment horizontal="right" vertical="center" wrapText="1"/>
    </xf>
    <xf numFmtId="3" fontId="14" fillId="11" borderId="25" xfId="12" applyNumberFormat="1" applyFont="1" applyFill="1" applyBorder="1" applyAlignment="1">
      <alignment horizontal="right" vertical="center" wrapText="1"/>
    </xf>
    <xf numFmtId="164" fontId="14" fillId="11" borderId="29" xfId="12" applyNumberFormat="1" applyFont="1" applyFill="1" applyBorder="1" applyAlignment="1">
      <alignment horizontal="right" vertical="center" wrapText="1"/>
    </xf>
    <xf numFmtId="3" fontId="14" fillId="11" borderId="10" xfId="12" applyNumberFormat="1" applyFont="1" applyFill="1" applyBorder="1" applyAlignment="1">
      <alignment horizontal="right" vertical="center" wrapText="1"/>
    </xf>
    <xf numFmtId="0" fontId="30" fillId="0" borderId="0" xfId="0" applyFont="1" applyAlignment="1">
      <alignment vertical="center"/>
    </xf>
    <xf numFmtId="0" fontId="8" fillId="10" borderId="3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vertical="center"/>
    </xf>
    <xf numFmtId="0" fontId="34" fillId="2" borderId="1" xfId="0" applyFont="1" applyFill="1" applyBorder="1" applyAlignment="1">
      <alignment horizontal="right" vertical="center"/>
    </xf>
    <xf numFmtId="0" fontId="34" fillId="2" borderId="1" xfId="0" applyFont="1" applyFill="1" applyBorder="1" applyAlignment="1">
      <alignment horizontal="right" vertical="center" wrapText="1"/>
    </xf>
    <xf numFmtId="0" fontId="33" fillId="2" borderId="1" xfId="0" applyFont="1" applyFill="1" applyBorder="1" applyAlignment="1">
      <alignment horizontal="right" vertical="center" wrapText="1"/>
    </xf>
    <xf numFmtId="0" fontId="33" fillId="0" borderId="32" xfId="0" applyFont="1" applyBorder="1" applyAlignment="1">
      <alignment vertical="center"/>
    </xf>
    <xf numFmtId="3" fontId="34" fillId="0" borderId="32" xfId="0" applyNumberFormat="1" applyFont="1" applyBorder="1" applyAlignment="1">
      <alignment horizontal="right" vertical="center"/>
    </xf>
    <xf numFmtId="3" fontId="34" fillId="0" borderId="32" xfId="0" applyNumberFormat="1" applyFont="1" applyBorder="1" applyAlignment="1">
      <alignment horizontal="right" vertical="center" wrapText="1"/>
    </xf>
    <xf numFmtId="3" fontId="33" fillId="0" borderId="32" xfId="0" applyNumberFormat="1" applyFont="1" applyBorder="1" applyAlignment="1">
      <alignment horizontal="right" vertical="center" wrapText="1"/>
    </xf>
    <xf numFmtId="0" fontId="33" fillId="0" borderId="30" xfId="0" applyFont="1" applyBorder="1" applyAlignment="1">
      <alignment vertical="center"/>
    </xf>
    <xf numFmtId="3" fontId="34" fillId="0" borderId="30" xfId="0" applyNumberFormat="1" applyFont="1" applyBorder="1" applyAlignment="1">
      <alignment horizontal="right" vertical="center"/>
    </xf>
    <xf numFmtId="3" fontId="34" fillId="0" borderId="30" xfId="0" applyNumberFormat="1" applyFont="1" applyBorder="1" applyAlignment="1">
      <alignment horizontal="right" vertical="center" wrapText="1"/>
    </xf>
    <xf numFmtId="3" fontId="33" fillId="0" borderId="30" xfId="0" applyNumberFormat="1" applyFont="1" applyBorder="1" applyAlignment="1">
      <alignment horizontal="right" vertical="center" wrapText="1"/>
    </xf>
    <xf numFmtId="0" fontId="35" fillId="0" borderId="30" xfId="0" applyFont="1" applyBorder="1" applyAlignment="1">
      <alignment vertical="center"/>
    </xf>
    <xf numFmtId="3" fontId="36" fillId="0" borderId="30" xfId="0" applyNumberFormat="1" applyFont="1" applyBorder="1" applyAlignment="1">
      <alignment horizontal="right" vertical="center"/>
    </xf>
    <xf numFmtId="3" fontId="37" fillId="0" borderId="30" xfId="0" applyNumberFormat="1" applyFont="1" applyBorder="1" applyAlignment="1">
      <alignment horizontal="right" vertical="center"/>
    </xf>
    <xf numFmtId="3" fontId="36" fillId="0" borderId="30" xfId="0" applyNumberFormat="1" applyFont="1" applyBorder="1" applyAlignment="1">
      <alignment horizontal="right" vertical="center" wrapText="1"/>
    </xf>
    <xf numFmtId="3" fontId="37" fillId="0" borderId="30" xfId="0" applyNumberFormat="1" applyFont="1" applyBorder="1" applyAlignment="1">
      <alignment horizontal="right" vertical="center" wrapText="1"/>
    </xf>
    <xf numFmtId="3" fontId="35" fillId="0" borderId="30" xfId="0" applyNumberFormat="1" applyFont="1" applyBorder="1" applyAlignment="1">
      <alignment horizontal="right" vertical="center" wrapText="1"/>
    </xf>
    <xf numFmtId="0" fontId="35" fillId="0" borderId="0" xfId="0" applyFont="1"/>
    <xf numFmtId="0" fontId="38" fillId="0" borderId="0" xfId="0" applyFont="1"/>
    <xf numFmtId="0" fontId="27" fillId="10" borderId="1" xfId="0" applyFont="1" applyFill="1" applyBorder="1" applyAlignment="1">
      <alignment horizontal="center" vertical="center" wrapText="1"/>
    </xf>
    <xf numFmtId="0" fontId="27" fillId="10" borderId="1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/>
    <xf numFmtId="0" fontId="16" fillId="5" borderId="16" xfId="2" applyFont="1" applyFill="1" applyBorder="1" applyAlignment="1">
      <alignment horizontal="left" vertical="center" wrapText="1"/>
    </xf>
    <xf numFmtId="0" fontId="16" fillId="5" borderId="17" xfId="2" applyFont="1" applyFill="1" applyBorder="1" applyAlignment="1">
      <alignment horizontal="left" vertical="center" wrapText="1"/>
    </xf>
    <xf numFmtId="0" fontId="16" fillId="6" borderId="2" xfId="2" applyFont="1" applyFill="1" applyBorder="1" applyAlignment="1">
      <alignment horizontal="left" vertical="center" wrapText="1"/>
    </xf>
    <xf numFmtId="0" fontId="16" fillId="6" borderId="3" xfId="2" applyFont="1" applyFill="1" applyBorder="1" applyAlignment="1">
      <alignment horizontal="left" vertical="center" wrapText="1"/>
    </xf>
    <xf numFmtId="0" fontId="16" fillId="7" borderId="2" xfId="2" applyFont="1" applyFill="1" applyBorder="1" applyAlignment="1">
      <alignment horizontal="left" vertical="center" wrapText="1"/>
    </xf>
    <xf numFmtId="0" fontId="16" fillId="7" borderId="3" xfId="2" applyFont="1" applyFill="1" applyBorder="1" applyAlignment="1">
      <alignment horizontal="left" vertical="center" wrapText="1"/>
    </xf>
    <xf numFmtId="0" fontId="14" fillId="3" borderId="1" xfId="2" applyFont="1" applyFill="1" applyBorder="1" applyAlignment="1">
      <alignment horizontal="center" vertical="center" wrapText="1"/>
    </xf>
    <xf numFmtId="0" fontId="14" fillId="3" borderId="2" xfId="2" applyFont="1" applyFill="1" applyBorder="1" applyAlignment="1">
      <alignment horizontal="center" vertical="center" wrapText="1"/>
    </xf>
    <xf numFmtId="0" fontId="8" fillId="10" borderId="30" xfId="0" applyFont="1" applyFill="1" applyBorder="1" applyAlignment="1">
      <alignment horizontal="center" vertical="center" wrapText="1"/>
    </xf>
    <xf numFmtId="0" fontId="8" fillId="10" borderId="31" xfId="0" applyFont="1" applyFill="1" applyBorder="1" applyAlignment="1">
      <alignment horizontal="center" vertical="center" wrapText="1"/>
    </xf>
    <xf numFmtId="0" fontId="27" fillId="10" borderId="30" xfId="0" applyFont="1" applyFill="1" applyBorder="1" applyAlignment="1">
      <alignment horizontal="center" vertical="center" wrapText="1"/>
    </xf>
    <xf numFmtId="3" fontId="0" fillId="0" borderId="0" xfId="0" applyNumberFormat="1"/>
  </cellXfs>
  <cellStyles count="13">
    <cellStyle name="Hiperveza 2" xfId="6"/>
    <cellStyle name="Normal 2" xfId="4"/>
    <cellStyle name="Normal 3" xfId="3"/>
    <cellStyle name="Normalno" xfId="0" builtinId="0"/>
    <cellStyle name="Normalno 10" xfId="12"/>
    <cellStyle name="Normalno 2" xfId="1"/>
    <cellStyle name="Normalno 3" xfId="2"/>
    <cellStyle name="Normalno 4" xfId="5"/>
    <cellStyle name="Normalno 5" xfId="7"/>
    <cellStyle name="Normalno 6" xfId="8"/>
    <cellStyle name="Normalno 7" xfId="9"/>
    <cellStyle name="Normalno 8" xfId="10"/>
    <cellStyle name="Normalno 9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0</xdr:rowOff>
    </xdr:from>
    <xdr:to>
      <xdr:col>0</xdr:col>
      <xdr:colOff>1352550</xdr:colOff>
      <xdr:row>1</xdr:row>
      <xdr:rowOff>57149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71450"/>
          <a:ext cx="12192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142875</xdr:rowOff>
    </xdr:from>
    <xdr:to>
      <xdr:col>2</xdr:col>
      <xdr:colOff>19050</xdr:colOff>
      <xdr:row>2</xdr:row>
      <xdr:rowOff>28574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42875"/>
          <a:ext cx="12096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142875</xdr:rowOff>
    </xdr:from>
    <xdr:to>
      <xdr:col>2</xdr:col>
      <xdr:colOff>19050</xdr:colOff>
      <xdr:row>2</xdr:row>
      <xdr:rowOff>28574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42875"/>
          <a:ext cx="18669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361950</xdr:colOff>
      <xdr:row>1</xdr:row>
      <xdr:rowOff>104774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096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3:D25"/>
  <sheetViews>
    <sheetView workbookViewId="0">
      <selection activeCell="H10" sqref="H10"/>
    </sheetView>
  </sheetViews>
  <sheetFormatPr defaultRowHeight="15" x14ac:dyDescent="0.25"/>
  <cols>
    <col min="1" max="1" width="38.7109375" style="2" customWidth="1"/>
    <col min="2" max="2" width="11.42578125" style="2" customWidth="1"/>
    <col min="3" max="3" width="12" style="2" customWidth="1"/>
    <col min="4" max="4" width="6.42578125" style="2" bestFit="1" customWidth="1"/>
    <col min="5" max="16384" width="9.140625" style="2"/>
  </cols>
  <sheetData>
    <row r="3" spans="1:4" x14ac:dyDescent="0.25">
      <c r="A3" s="1" t="s">
        <v>117</v>
      </c>
      <c r="B3" s="4"/>
      <c r="C3" s="4"/>
      <c r="D3" s="4"/>
    </row>
    <row r="4" spans="1:4" x14ac:dyDescent="0.25">
      <c r="A4" s="1"/>
      <c r="B4" s="4" t="s">
        <v>116</v>
      </c>
      <c r="C4" s="4"/>
      <c r="D4" s="4"/>
    </row>
    <row r="5" spans="1:4" ht="35.25" customHeight="1" x14ac:dyDescent="0.25">
      <c r="A5" s="94" t="s">
        <v>0</v>
      </c>
      <c r="B5" s="95" t="s">
        <v>78</v>
      </c>
      <c r="C5" s="96"/>
      <c r="D5" s="97"/>
    </row>
    <row r="6" spans="1:4" x14ac:dyDescent="0.25">
      <c r="A6" s="94"/>
      <c r="B6" s="26" t="s">
        <v>28</v>
      </c>
      <c r="C6" s="26" t="s">
        <v>83</v>
      </c>
      <c r="D6" s="26" t="s">
        <v>84</v>
      </c>
    </row>
    <row r="7" spans="1:4" x14ac:dyDescent="0.25">
      <c r="A7" s="27" t="s">
        <v>7</v>
      </c>
      <c r="B7" s="28"/>
      <c r="C7" s="28">
        <v>218</v>
      </c>
      <c r="D7" s="29" t="s">
        <v>8</v>
      </c>
    </row>
    <row r="8" spans="1:4" x14ac:dyDescent="0.25">
      <c r="A8" s="27" t="s">
        <v>9</v>
      </c>
      <c r="B8" s="28">
        <v>121</v>
      </c>
      <c r="C8" s="28">
        <v>130</v>
      </c>
      <c r="D8" s="29">
        <v>107.43801652892562</v>
      </c>
    </row>
    <row r="9" spans="1:4" x14ac:dyDescent="0.25">
      <c r="A9" s="27" t="s">
        <v>10</v>
      </c>
      <c r="B9" s="30">
        <v>86</v>
      </c>
      <c r="C9" s="30">
        <v>88</v>
      </c>
      <c r="D9" s="31">
        <v>102.32558139534885</v>
      </c>
    </row>
    <row r="10" spans="1:4" x14ac:dyDescent="0.25">
      <c r="A10" s="32" t="s">
        <v>3</v>
      </c>
      <c r="B10" s="33">
        <v>3466</v>
      </c>
      <c r="C10" s="33">
        <v>3440</v>
      </c>
      <c r="D10" s="34">
        <v>99.249855741488744</v>
      </c>
    </row>
    <row r="11" spans="1:4" x14ac:dyDescent="0.25">
      <c r="A11" s="35" t="s">
        <v>11</v>
      </c>
      <c r="B11" s="33">
        <v>3289419.7089999998</v>
      </c>
      <c r="C11" s="33">
        <v>3720704.7510000002</v>
      </c>
      <c r="D11" s="34">
        <v>113.11128041277266</v>
      </c>
    </row>
    <row r="12" spans="1:4" x14ac:dyDescent="0.25">
      <c r="A12" s="35" t="s">
        <v>12</v>
      </c>
      <c r="B12" s="33">
        <v>3131679.3020000001</v>
      </c>
      <c r="C12" s="33">
        <v>3395073.9270000001</v>
      </c>
      <c r="D12" s="34">
        <v>108.41065127044736</v>
      </c>
    </row>
    <row r="13" spans="1:4" x14ac:dyDescent="0.25">
      <c r="A13" s="35" t="s">
        <v>13</v>
      </c>
      <c r="B13" s="33">
        <v>272384.00599999999</v>
      </c>
      <c r="C13" s="33">
        <v>386967.658</v>
      </c>
      <c r="D13" s="34">
        <v>142.06695307946973</v>
      </c>
    </row>
    <row r="14" spans="1:4" x14ac:dyDescent="0.25">
      <c r="A14" s="35" t="s">
        <v>14</v>
      </c>
      <c r="B14" s="33">
        <v>114643.599</v>
      </c>
      <c r="C14" s="33">
        <v>61336.834000000003</v>
      </c>
      <c r="D14" s="34">
        <v>53.502188116058711</v>
      </c>
    </row>
    <row r="15" spans="1:4" x14ac:dyDescent="0.25">
      <c r="A15" s="35" t="s">
        <v>15</v>
      </c>
      <c r="B15" s="33">
        <v>-1605.2449999999999</v>
      </c>
      <c r="C15" s="33">
        <v>33494.137000000002</v>
      </c>
      <c r="D15" s="34" t="s">
        <v>8</v>
      </c>
    </row>
    <row r="16" spans="1:4" x14ac:dyDescent="0.25">
      <c r="A16" s="35" t="s">
        <v>5</v>
      </c>
      <c r="B16" s="33">
        <v>250063.359</v>
      </c>
      <c r="C16" s="33">
        <v>353478.45899999997</v>
      </c>
      <c r="D16" s="34">
        <v>141.35555901254608</v>
      </c>
    </row>
    <row r="17" spans="1:4" x14ac:dyDescent="0.25">
      <c r="A17" s="35" t="s">
        <v>16</v>
      </c>
      <c r="B17" s="33">
        <v>90717.706999999995</v>
      </c>
      <c r="C17" s="33">
        <v>61341.771999999997</v>
      </c>
      <c r="D17" s="34">
        <v>67.618300802069427</v>
      </c>
    </row>
    <row r="18" spans="1:4" x14ac:dyDescent="0.25">
      <c r="A18" s="36" t="s">
        <v>79</v>
      </c>
      <c r="B18" s="33">
        <v>159345.652</v>
      </c>
      <c r="C18" s="33">
        <v>292136.68699999998</v>
      </c>
      <c r="D18" s="34">
        <v>183.33521080324172</v>
      </c>
    </row>
    <row r="19" spans="1:4" x14ac:dyDescent="0.25">
      <c r="A19" s="35" t="s">
        <v>19</v>
      </c>
      <c r="B19" s="33">
        <v>615691.64099999995</v>
      </c>
      <c r="C19" s="33">
        <v>917164.41099999996</v>
      </c>
      <c r="D19" s="34">
        <v>148.96489572448169</v>
      </c>
    </row>
    <row r="20" spans="1:4" x14ac:dyDescent="0.25">
      <c r="A20" s="35" t="s">
        <v>20</v>
      </c>
      <c r="B20" s="33">
        <v>249812.92</v>
      </c>
      <c r="C20" s="33">
        <v>502336.21</v>
      </c>
      <c r="D20" s="34">
        <v>201.08495989719026</v>
      </c>
    </row>
    <row r="21" spans="1:4" x14ac:dyDescent="0.25">
      <c r="A21" s="35" t="s">
        <v>21</v>
      </c>
      <c r="B21" s="33">
        <v>365878.72100000002</v>
      </c>
      <c r="C21" s="33">
        <v>414828.201</v>
      </c>
      <c r="D21" s="34">
        <v>113.37860804427595</v>
      </c>
    </row>
    <row r="22" spans="1:4" x14ac:dyDescent="0.25">
      <c r="A22" s="35" t="s">
        <v>80</v>
      </c>
      <c r="B22" s="33">
        <v>122476.367</v>
      </c>
      <c r="C22" s="33">
        <v>181166.435</v>
      </c>
      <c r="D22" s="34">
        <v>147.91950433996789</v>
      </c>
    </row>
    <row r="23" spans="1:4" x14ac:dyDescent="0.25">
      <c r="A23" s="35" t="s">
        <v>81</v>
      </c>
      <c r="B23" s="33">
        <v>7485.4264762454322</v>
      </c>
      <c r="C23" s="33">
        <v>8312.2692829457355</v>
      </c>
      <c r="D23" s="34">
        <v>111.04603470923455</v>
      </c>
    </row>
    <row r="24" spans="1:4" x14ac:dyDescent="0.25">
      <c r="A24" s="4"/>
      <c r="B24" s="4"/>
      <c r="C24" s="4"/>
      <c r="D24" s="4"/>
    </row>
    <row r="25" spans="1:4" x14ac:dyDescent="0.25">
      <c r="A25" s="3" t="s">
        <v>27</v>
      </c>
    </row>
  </sheetData>
  <mergeCells count="2">
    <mergeCell ref="A5:A6"/>
    <mergeCell ref="B5:D5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4:H21"/>
  <sheetViews>
    <sheetView workbookViewId="0">
      <selection activeCell="F29" sqref="F29"/>
    </sheetView>
  </sheetViews>
  <sheetFormatPr defaultRowHeight="15" x14ac:dyDescent="0.25"/>
  <cols>
    <col min="1" max="1" width="4.5703125" style="2" customWidth="1"/>
    <col min="2" max="2" width="12" style="2" bestFit="1" customWidth="1"/>
    <col min="3" max="3" width="35.42578125" style="2" bestFit="1" customWidth="1"/>
    <col min="4" max="5" width="13.28515625" style="2" bestFit="1" customWidth="1"/>
    <col min="6" max="6" width="12.42578125" style="2" bestFit="1" customWidth="1"/>
    <col min="7" max="7" width="7.42578125" style="2" bestFit="1" customWidth="1"/>
    <col min="8" max="8" width="12.5703125" style="2" bestFit="1" customWidth="1"/>
    <col min="9" max="16384" width="9.140625" style="2"/>
  </cols>
  <sheetData>
    <row r="4" spans="1:8" x14ac:dyDescent="0.25">
      <c r="A4" s="1" t="s">
        <v>85</v>
      </c>
    </row>
    <row r="6" spans="1:8" x14ac:dyDescent="0.25">
      <c r="A6" s="24" t="s">
        <v>30</v>
      </c>
      <c r="B6" s="24" t="s">
        <v>2</v>
      </c>
      <c r="C6" s="24" t="s">
        <v>1</v>
      </c>
      <c r="D6" s="24" t="s">
        <v>31</v>
      </c>
      <c r="E6" s="24" t="s">
        <v>3</v>
      </c>
      <c r="F6" s="24" t="s">
        <v>4</v>
      </c>
      <c r="G6" s="24" t="s">
        <v>19</v>
      </c>
      <c r="H6" s="24" t="s">
        <v>5</v>
      </c>
    </row>
    <row r="7" spans="1:8" x14ac:dyDescent="0.25">
      <c r="A7" s="38" t="s">
        <v>26</v>
      </c>
      <c r="B7" s="39">
        <v>99172175603</v>
      </c>
      <c r="C7" s="39" t="s">
        <v>118</v>
      </c>
      <c r="D7" s="39" t="s">
        <v>91</v>
      </c>
      <c r="E7" s="40">
        <v>686</v>
      </c>
      <c r="F7" s="41">
        <v>798485.10499999998</v>
      </c>
      <c r="G7" s="41">
        <v>40364.087</v>
      </c>
      <c r="H7" s="41">
        <v>16321.817999999999</v>
      </c>
    </row>
    <row r="8" spans="1:8" x14ac:dyDescent="0.25">
      <c r="A8" s="38" t="s">
        <v>22</v>
      </c>
      <c r="B8" s="39">
        <v>15538072333</v>
      </c>
      <c r="C8" s="39" t="s">
        <v>86</v>
      </c>
      <c r="D8" s="39" t="s">
        <v>91</v>
      </c>
      <c r="E8" s="40">
        <v>852</v>
      </c>
      <c r="F8" s="41">
        <v>764187.84600000002</v>
      </c>
      <c r="G8" s="41">
        <v>329621.89799999999</v>
      </c>
      <c r="H8" s="41">
        <v>98230.182000000001</v>
      </c>
    </row>
    <row r="9" spans="1:8" x14ac:dyDescent="0.25">
      <c r="A9" s="38" t="s">
        <v>23</v>
      </c>
      <c r="B9" s="39">
        <v>97133410183</v>
      </c>
      <c r="C9" s="39" t="s">
        <v>87</v>
      </c>
      <c r="D9" s="39" t="s">
        <v>90</v>
      </c>
      <c r="E9" s="40">
        <v>65</v>
      </c>
      <c r="F9" s="41">
        <v>302670.73300000001</v>
      </c>
      <c r="G9" s="41">
        <v>289144.538</v>
      </c>
      <c r="H9" s="41">
        <v>22491.32</v>
      </c>
    </row>
    <row r="10" spans="1:8" x14ac:dyDescent="0.25">
      <c r="A10" s="38" t="s">
        <v>24</v>
      </c>
      <c r="B10" s="39">
        <v>70842641204</v>
      </c>
      <c r="C10" s="39" t="s">
        <v>88</v>
      </c>
      <c r="D10" s="39" t="s">
        <v>91</v>
      </c>
      <c r="E10" s="40">
        <v>3</v>
      </c>
      <c r="F10" s="41">
        <v>201632.658</v>
      </c>
      <c r="G10" s="41">
        <v>133188.016</v>
      </c>
      <c r="H10" s="41">
        <v>21489.649000000001</v>
      </c>
    </row>
    <row r="11" spans="1:8" x14ac:dyDescent="0.25">
      <c r="A11" s="38" t="s">
        <v>25</v>
      </c>
      <c r="B11" s="39">
        <v>83237708701</v>
      </c>
      <c r="C11" s="39" t="s">
        <v>89</v>
      </c>
      <c r="D11" s="39" t="s">
        <v>91</v>
      </c>
      <c r="E11" s="42">
        <v>42</v>
      </c>
      <c r="F11" s="43">
        <v>140911.68299999999</v>
      </c>
      <c r="G11" s="43">
        <v>0</v>
      </c>
      <c r="H11" s="43">
        <v>0</v>
      </c>
    </row>
    <row r="12" spans="1:8" x14ac:dyDescent="0.25">
      <c r="A12" s="38" t="s">
        <v>106</v>
      </c>
      <c r="B12" s="39">
        <v>82292688592</v>
      </c>
      <c r="C12" s="39" t="s">
        <v>103</v>
      </c>
      <c r="D12" s="39" t="s">
        <v>91</v>
      </c>
      <c r="E12" s="40">
        <v>58</v>
      </c>
      <c r="F12" s="41">
        <v>138592.52499999999</v>
      </c>
      <c r="G12" s="41">
        <v>7954.81</v>
      </c>
      <c r="H12" s="41">
        <v>7850.6769999999997</v>
      </c>
    </row>
    <row r="13" spans="1:8" x14ac:dyDescent="0.25">
      <c r="A13" s="38" t="s">
        <v>107</v>
      </c>
      <c r="B13" s="39">
        <v>68907889567</v>
      </c>
      <c r="C13" s="39" t="s">
        <v>92</v>
      </c>
      <c r="D13" s="39" t="s">
        <v>93</v>
      </c>
      <c r="E13" s="40">
        <v>37</v>
      </c>
      <c r="F13" s="41">
        <v>134038.209</v>
      </c>
      <c r="G13" s="41">
        <v>0</v>
      </c>
      <c r="H13" s="41">
        <v>62067.695</v>
      </c>
    </row>
    <row r="14" spans="1:8" x14ac:dyDescent="0.25">
      <c r="A14" s="38" t="s">
        <v>108</v>
      </c>
      <c r="B14" s="39">
        <v>2334326920</v>
      </c>
      <c r="C14" s="39" t="s">
        <v>104</v>
      </c>
      <c r="D14" s="39" t="s">
        <v>91</v>
      </c>
      <c r="E14" s="40">
        <v>47</v>
      </c>
      <c r="F14" s="41">
        <v>78038.972999999998</v>
      </c>
      <c r="G14" s="41">
        <v>27738.054</v>
      </c>
      <c r="H14" s="41">
        <v>9605.4439999999995</v>
      </c>
    </row>
    <row r="15" spans="1:8" x14ac:dyDescent="0.25">
      <c r="A15" s="38" t="s">
        <v>109</v>
      </c>
      <c r="B15" s="39">
        <v>19862947689</v>
      </c>
      <c r="C15" s="39" t="s">
        <v>76</v>
      </c>
      <c r="D15" s="39" t="s">
        <v>105</v>
      </c>
      <c r="E15" s="40">
        <v>77</v>
      </c>
      <c r="F15" s="41">
        <v>72967.937999999995</v>
      </c>
      <c r="G15" s="41">
        <v>8931.5310000000009</v>
      </c>
      <c r="H15" s="41">
        <v>14409.351000000001</v>
      </c>
    </row>
    <row r="16" spans="1:8" x14ac:dyDescent="0.25">
      <c r="A16" s="38" t="s">
        <v>110</v>
      </c>
      <c r="B16" s="39">
        <v>15834377307</v>
      </c>
      <c r="C16" s="39" t="s">
        <v>75</v>
      </c>
      <c r="D16" s="39" t="s">
        <v>99</v>
      </c>
      <c r="E16" s="42">
        <v>94</v>
      </c>
      <c r="F16" s="43">
        <v>72864.512000000002</v>
      </c>
      <c r="G16" s="43">
        <v>15410.478999999999</v>
      </c>
      <c r="H16" s="43">
        <v>12055.852000000001</v>
      </c>
    </row>
    <row r="17" spans="1:8" ht="15" customHeight="1" x14ac:dyDescent="0.25">
      <c r="A17" s="98" t="s">
        <v>58</v>
      </c>
      <c r="B17" s="99"/>
      <c r="C17" s="99"/>
      <c r="D17" s="99"/>
      <c r="E17" s="6">
        <f>SUM(E7:E11)</f>
        <v>1648</v>
      </c>
      <c r="F17" s="6">
        <f>SUM(F7:F11)</f>
        <v>2207888.0249999999</v>
      </c>
      <c r="G17" s="6">
        <f>SUM(G7:G11)</f>
        <v>792318.53900000011</v>
      </c>
      <c r="H17" s="6">
        <f>SUM(H7:H11)</f>
        <v>158532.96900000001</v>
      </c>
    </row>
    <row r="18" spans="1:8" ht="15" customHeight="1" x14ac:dyDescent="0.25">
      <c r="A18" s="100" t="s">
        <v>60</v>
      </c>
      <c r="B18" s="101"/>
      <c r="C18" s="101"/>
      <c r="D18" s="101"/>
      <c r="E18" s="44">
        <v>3440</v>
      </c>
      <c r="F18" s="44">
        <v>3720704.7510000002</v>
      </c>
      <c r="G18" s="44">
        <v>917164.41099999996</v>
      </c>
      <c r="H18" s="44">
        <v>353478.45899999997</v>
      </c>
    </row>
    <row r="19" spans="1:8" ht="15" customHeight="1" x14ac:dyDescent="0.25">
      <c r="A19" s="102" t="s">
        <v>59</v>
      </c>
      <c r="B19" s="103"/>
      <c r="C19" s="103"/>
      <c r="D19" s="103"/>
      <c r="E19" s="7">
        <f>E17/E18</f>
        <v>0.47906976744186047</v>
      </c>
      <c r="F19" s="7">
        <f>F17/F18</f>
        <v>0.59340586602755674</v>
      </c>
      <c r="G19" s="7">
        <f>G17/G18</f>
        <v>0.86387841645111563</v>
      </c>
      <c r="H19" s="7">
        <f>H17/H18</f>
        <v>0.44849400285520657</v>
      </c>
    </row>
    <row r="21" spans="1:8" x14ac:dyDescent="0.25">
      <c r="A21" s="3" t="s">
        <v>27</v>
      </c>
      <c r="F21" s="5"/>
      <c r="G21" s="5"/>
    </row>
  </sheetData>
  <mergeCells count="3">
    <mergeCell ref="A17:D17"/>
    <mergeCell ref="A18:D18"/>
    <mergeCell ref="A19:D19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4:H21"/>
  <sheetViews>
    <sheetView workbookViewId="0">
      <selection activeCell="C20" sqref="C20"/>
    </sheetView>
  </sheetViews>
  <sheetFormatPr defaultRowHeight="15" x14ac:dyDescent="0.25"/>
  <cols>
    <col min="1" max="1" width="6" style="2" customWidth="1"/>
    <col min="2" max="2" width="12" style="2" bestFit="1" customWidth="1"/>
    <col min="3" max="3" width="41.28515625" style="2" customWidth="1"/>
    <col min="4" max="4" width="11.5703125" style="2" bestFit="1" customWidth="1"/>
    <col min="5" max="5" width="13.28515625" style="2" bestFit="1" customWidth="1"/>
    <col min="6" max="6" width="12.42578125" style="2" bestFit="1" customWidth="1"/>
    <col min="7" max="7" width="7.42578125" style="2" bestFit="1" customWidth="1"/>
    <col min="8" max="8" width="12.5703125" style="2" bestFit="1" customWidth="1"/>
    <col min="9" max="9" width="11.140625" style="2" customWidth="1"/>
    <col min="10" max="16384" width="9.140625" style="2"/>
  </cols>
  <sheetData>
    <row r="4" spans="1:8" x14ac:dyDescent="0.25">
      <c r="A4" s="1" t="s">
        <v>94</v>
      </c>
    </row>
    <row r="5" spans="1:8" x14ac:dyDescent="0.25">
      <c r="A5" s="24" t="s">
        <v>30</v>
      </c>
      <c r="B5" s="24" t="s">
        <v>2</v>
      </c>
      <c r="C5" s="24" t="s">
        <v>1</v>
      </c>
      <c r="D5" s="24" t="s">
        <v>31</v>
      </c>
      <c r="E5" s="24" t="s">
        <v>3</v>
      </c>
      <c r="F5" s="24" t="s">
        <v>4</v>
      </c>
      <c r="G5" s="24" t="s">
        <v>19</v>
      </c>
      <c r="H5" s="24" t="s">
        <v>5</v>
      </c>
    </row>
    <row r="6" spans="1:8" x14ac:dyDescent="0.25">
      <c r="A6" s="45" t="s">
        <v>26</v>
      </c>
      <c r="B6" s="46">
        <v>15538072333</v>
      </c>
      <c r="C6" s="46" t="s">
        <v>86</v>
      </c>
      <c r="D6" s="46" t="s">
        <v>91</v>
      </c>
      <c r="E6" s="47">
        <v>852</v>
      </c>
      <c r="F6" s="48">
        <v>764187.84600000002</v>
      </c>
      <c r="G6" s="48">
        <v>329621.89799999999</v>
      </c>
      <c r="H6" s="48">
        <v>98230.182000000001</v>
      </c>
    </row>
    <row r="7" spans="1:8" x14ac:dyDescent="0.25">
      <c r="A7" s="45" t="s">
        <v>22</v>
      </c>
      <c r="B7" s="46">
        <v>68907889567</v>
      </c>
      <c r="C7" s="46" t="s">
        <v>92</v>
      </c>
      <c r="D7" s="46" t="s">
        <v>93</v>
      </c>
      <c r="E7" s="47">
        <v>37</v>
      </c>
      <c r="F7" s="48">
        <v>134038.209</v>
      </c>
      <c r="G7" s="48">
        <v>0</v>
      </c>
      <c r="H7" s="48">
        <v>62067.695</v>
      </c>
    </row>
    <row r="8" spans="1:8" x14ac:dyDescent="0.25">
      <c r="A8" s="45" t="s">
        <v>23</v>
      </c>
      <c r="B8" s="46">
        <v>97133410183</v>
      </c>
      <c r="C8" s="46" t="s">
        <v>87</v>
      </c>
      <c r="D8" s="46" t="s">
        <v>90</v>
      </c>
      <c r="E8" s="47">
        <v>65</v>
      </c>
      <c r="F8" s="48">
        <v>302670.73300000001</v>
      </c>
      <c r="G8" s="48">
        <v>289144.538</v>
      </c>
      <c r="H8" s="48">
        <v>22491.32</v>
      </c>
    </row>
    <row r="9" spans="1:8" x14ac:dyDescent="0.25">
      <c r="A9" s="45" t="s">
        <v>24</v>
      </c>
      <c r="B9" s="46">
        <v>70842641204</v>
      </c>
      <c r="C9" s="46" t="s">
        <v>88</v>
      </c>
      <c r="D9" s="46" t="s">
        <v>91</v>
      </c>
      <c r="E9" s="47">
        <v>3</v>
      </c>
      <c r="F9" s="48">
        <v>201632.658</v>
      </c>
      <c r="G9" s="48">
        <v>133188.016</v>
      </c>
      <c r="H9" s="48">
        <v>21489.649000000001</v>
      </c>
    </row>
    <row r="10" spans="1:8" x14ac:dyDescent="0.25">
      <c r="A10" s="45" t="s">
        <v>25</v>
      </c>
      <c r="B10" s="46">
        <v>99172175603</v>
      </c>
      <c r="C10" s="46" t="s">
        <v>118</v>
      </c>
      <c r="D10" s="46" t="s">
        <v>119</v>
      </c>
      <c r="E10" s="47">
        <v>686</v>
      </c>
      <c r="F10" s="48">
        <v>798485.10499999998</v>
      </c>
      <c r="G10" s="48">
        <v>40364.087</v>
      </c>
      <c r="H10" s="48">
        <v>16321.817999999999</v>
      </c>
    </row>
    <row r="11" spans="1:8" x14ac:dyDescent="0.25">
      <c r="A11" s="45" t="s">
        <v>106</v>
      </c>
      <c r="B11" s="46">
        <v>19862947689</v>
      </c>
      <c r="C11" s="46" t="s">
        <v>76</v>
      </c>
      <c r="D11" s="46" t="s">
        <v>105</v>
      </c>
      <c r="E11" s="47">
        <v>77</v>
      </c>
      <c r="F11" s="48">
        <v>72967.937999999995</v>
      </c>
      <c r="G11" s="48">
        <v>8931.5310000000009</v>
      </c>
      <c r="H11" s="48">
        <v>14409.351000000001</v>
      </c>
    </row>
    <row r="12" spans="1:8" x14ac:dyDescent="0.25">
      <c r="A12" s="45" t="s">
        <v>107</v>
      </c>
      <c r="B12" s="46">
        <v>15834377307</v>
      </c>
      <c r="C12" s="46" t="s">
        <v>75</v>
      </c>
      <c r="D12" s="46" t="s">
        <v>99</v>
      </c>
      <c r="E12" s="47">
        <v>94</v>
      </c>
      <c r="F12" s="48">
        <v>72864.512000000002</v>
      </c>
      <c r="G12" s="48">
        <v>15410.478999999999</v>
      </c>
      <c r="H12" s="48">
        <v>12055.852000000001</v>
      </c>
    </row>
    <row r="13" spans="1:8" x14ac:dyDescent="0.25">
      <c r="A13" s="45" t="s">
        <v>108</v>
      </c>
      <c r="B13" s="46">
        <v>2334326920</v>
      </c>
      <c r="C13" s="46" t="s">
        <v>104</v>
      </c>
      <c r="D13" s="46" t="s">
        <v>91</v>
      </c>
      <c r="E13" s="47">
        <v>47</v>
      </c>
      <c r="F13" s="48">
        <v>78038.972999999998</v>
      </c>
      <c r="G13" s="48">
        <v>27738.054</v>
      </c>
      <c r="H13" s="48">
        <v>9605.4439999999995</v>
      </c>
    </row>
    <row r="14" spans="1:8" x14ac:dyDescent="0.25">
      <c r="A14" s="45" t="s">
        <v>109</v>
      </c>
      <c r="B14" s="46">
        <v>11834717027</v>
      </c>
      <c r="C14" s="46" t="s">
        <v>111</v>
      </c>
      <c r="D14" s="46" t="s">
        <v>112</v>
      </c>
      <c r="E14" s="47">
        <v>17</v>
      </c>
      <c r="F14" s="48">
        <v>26282.582999999999</v>
      </c>
      <c r="G14" s="48">
        <v>0</v>
      </c>
      <c r="H14" s="48">
        <v>8879.4060000000009</v>
      </c>
    </row>
    <row r="15" spans="1:8" x14ac:dyDescent="0.25">
      <c r="A15" s="45" t="s">
        <v>110</v>
      </c>
      <c r="B15" s="46">
        <v>74451385509</v>
      </c>
      <c r="C15" s="46" t="s">
        <v>113</v>
      </c>
      <c r="D15" s="46" t="s">
        <v>114</v>
      </c>
      <c r="E15" s="47">
        <v>19</v>
      </c>
      <c r="F15" s="48">
        <v>25417.819</v>
      </c>
      <c r="G15" s="48">
        <v>32.81</v>
      </c>
      <c r="H15" s="48">
        <v>8304.5550000000003</v>
      </c>
    </row>
    <row r="16" spans="1:8" ht="15" customHeight="1" x14ac:dyDescent="0.25">
      <c r="A16" s="98" t="s">
        <v>58</v>
      </c>
      <c r="B16" s="99"/>
      <c r="C16" s="99"/>
      <c r="D16" s="99"/>
      <c r="E16" s="37">
        <f>SUM(E6:E10)</f>
        <v>1643</v>
      </c>
      <c r="F16" s="37">
        <f>SUM(F6:F10)</f>
        <v>2201014.551</v>
      </c>
      <c r="G16" s="37">
        <f>SUM(G6:G10)</f>
        <v>792318.53900000011</v>
      </c>
      <c r="H16" s="37">
        <f>SUM(H6:H10)</f>
        <v>220600.66400000002</v>
      </c>
    </row>
    <row r="17" spans="1:8" ht="15" customHeight="1" x14ac:dyDescent="0.25">
      <c r="A17" s="100" t="s">
        <v>60</v>
      </c>
      <c r="B17" s="101"/>
      <c r="C17" s="101"/>
      <c r="D17" s="101"/>
      <c r="E17" s="44">
        <v>3440</v>
      </c>
      <c r="F17" s="44">
        <v>3720704.7510000002</v>
      </c>
      <c r="G17" s="44">
        <v>917164.41099999996</v>
      </c>
      <c r="H17" s="44">
        <v>353478.45899999997</v>
      </c>
    </row>
    <row r="18" spans="1:8" ht="15" customHeight="1" x14ac:dyDescent="0.25">
      <c r="A18" s="102" t="s">
        <v>59</v>
      </c>
      <c r="B18" s="103"/>
      <c r="C18" s="103"/>
      <c r="D18" s="103"/>
      <c r="E18" s="7">
        <f>E16/E17</f>
        <v>0.47761627906976745</v>
      </c>
      <c r="F18" s="7">
        <f>F16/F17</f>
        <v>0.59155850794353981</v>
      </c>
      <c r="G18" s="7">
        <f>G16/G17</f>
        <v>0.86387841645111563</v>
      </c>
      <c r="H18" s="7">
        <f>H16/H17</f>
        <v>0.62408516950109272</v>
      </c>
    </row>
    <row r="20" spans="1:8" x14ac:dyDescent="0.25">
      <c r="A20" s="3" t="s">
        <v>27</v>
      </c>
      <c r="F20" s="5"/>
      <c r="G20" s="5"/>
    </row>
    <row r="21" spans="1:8" x14ac:dyDescent="0.25">
      <c r="F21" s="5"/>
      <c r="G21" s="5"/>
    </row>
  </sheetData>
  <mergeCells count="3">
    <mergeCell ref="A16:D16"/>
    <mergeCell ref="A17:D17"/>
    <mergeCell ref="A18:D18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W27"/>
  <sheetViews>
    <sheetView workbookViewId="0">
      <selection activeCell="N1" sqref="N1"/>
    </sheetView>
  </sheetViews>
  <sheetFormatPr defaultRowHeight="15" x14ac:dyDescent="0.25"/>
  <cols>
    <col min="1" max="1" width="5.7109375" style="2" customWidth="1"/>
    <col min="2" max="2" width="36" style="2" customWidth="1"/>
    <col min="3" max="3" width="4.5703125" style="2" bestFit="1" customWidth="1"/>
    <col min="4" max="5" width="8" style="2" bestFit="1" customWidth="1"/>
    <col min="6" max="7" width="8.85546875" style="2" bestFit="1" customWidth="1"/>
    <col min="8" max="8" width="5.42578125" style="2" bestFit="1" customWidth="1"/>
    <col min="9" max="10" width="7.42578125" style="2" bestFit="1" customWidth="1"/>
    <col min="11" max="11" width="6.42578125" style="2" customWidth="1"/>
    <col min="12" max="12" width="7.42578125" style="2" bestFit="1" customWidth="1"/>
    <col min="13" max="13" width="6.42578125" style="2" bestFit="1" customWidth="1"/>
    <col min="14" max="14" width="6.28515625" style="2" customWidth="1"/>
    <col min="15" max="15" width="8" style="2" bestFit="1" customWidth="1"/>
    <col min="16" max="16" width="7.42578125" style="2" bestFit="1" customWidth="1"/>
    <col min="17" max="17" width="6.140625" style="2" customWidth="1"/>
    <col min="18" max="18" width="7.42578125" style="2" customWidth="1"/>
    <col min="19" max="19" width="6.7109375" style="2" customWidth="1"/>
    <col min="20" max="20" width="8.5703125" style="2" customWidth="1"/>
    <col min="21" max="22" width="8.7109375" style="2" customWidth="1"/>
    <col min="23" max="23" width="5.42578125" style="2" bestFit="1" customWidth="1"/>
    <col min="24" max="16384" width="9.140625" style="2"/>
  </cols>
  <sheetData>
    <row r="1" spans="1:23" x14ac:dyDescent="0.25">
      <c r="A1" s="8" t="s">
        <v>95</v>
      </c>
      <c r="B1" s="9"/>
      <c r="C1" s="9"/>
      <c r="D1" s="9"/>
      <c r="E1" s="9"/>
    </row>
    <row r="2" spans="1:23" x14ac:dyDescent="0.25">
      <c r="A2" s="10" t="s">
        <v>32</v>
      </c>
      <c r="B2" s="11"/>
      <c r="C2" s="9"/>
      <c r="D2" s="9"/>
      <c r="E2" s="9"/>
    </row>
    <row r="3" spans="1:23" x14ac:dyDescent="0.25">
      <c r="A3" s="12" t="s">
        <v>65</v>
      </c>
      <c r="B3" s="13"/>
      <c r="C3" s="9"/>
      <c r="D3" s="9"/>
      <c r="E3" s="9"/>
    </row>
    <row r="4" spans="1:23" x14ac:dyDescent="0.25">
      <c r="A4" s="10" t="s">
        <v>33</v>
      </c>
      <c r="B4" s="11"/>
      <c r="C4" s="9"/>
      <c r="D4" s="9"/>
      <c r="E4" s="9"/>
    </row>
    <row r="5" spans="1:23" ht="24" customHeight="1" x14ac:dyDescent="0.25">
      <c r="A5" s="104" t="s">
        <v>34</v>
      </c>
      <c r="B5" s="105"/>
      <c r="C5" s="104" t="s">
        <v>7</v>
      </c>
      <c r="D5" s="104"/>
      <c r="E5" s="104"/>
      <c r="F5" s="104" t="s">
        <v>11</v>
      </c>
      <c r="G5" s="104"/>
      <c r="H5" s="104"/>
      <c r="I5" s="104" t="s">
        <v>5</v>
      </c>
      <c r="J5" s="104"/>
      <c r="K5" s="104"/>
      <c r="L5" s="104" t="s">
        <v>16</v>
      </c>
      <c r="M5" s="104"/>
      <c r="N5" s="104"/>
      <c r="O5" s="104" t="s">
        <v>17</v>
      </c>
      <c r="P5" s="104"/>
      <c r="Q5" s="104"/>
      <c r="R5" s="104" t="s">
        <v>35</v>
      </c>
      <c r="S5" s="104"/>
      <c r="T5" s="104"/>
      <c r="U5" s="104" t="s">
        <v>18</v>
      </c>
      <c r="V5" s="104"/>
      <c r="W5" s="104"/>
    </row>
    <row r="6" spans="1:23" x14ac:dyDescent="0.25">
      <c r="A6" s="14" t="s">
        <v>36</v>
      </c>
      <c r="B6" s="15" t="s">
        <v>37</v>
      </c>
      <c r="C6" s="16" t="s">
        <v>38</v>
      </c>
      <c r="D6" s="16" t="s">
        <v>39</v>
      </c>
      <c r="E6" s="16" t="s">
        <v>40</v>
      </c>
      <c r="F6" s="16">
        <v>2017</v>
      </c>
      <c r="G6" s="16">
        <v>2018</v>
      </c>
      <c r="H6" s="16" t="s">
        <v>6</v>
      </c>
      <c r="I6" s="16">
        <v>2016</v>
      </c>
      <c r="J6" s="16">
        <v>2017</v>
      </c>
      <c r="K6" s="17" t="s">
        <v>6</v>
      </c>
      <c r="L6" s="16">
        <v>2017</v>
      </c>
      <c r="M6" s="16">
        <v>2018</v>
      </c>
      <c r="N6" s="16" t="s">
        <v>6</v>
      </c>
      <c r="O6" s="16">
        <v>2017</v>
      </c>
      <c r="P6" s="16">
        <v>2018</v>
      </c>
      <c r="Q6" s="17" t="s">
        <v>6</v>
      </c>
      <c r="R6" s="16">
        <v>2017</v>
      </c>
      <c r="S6" s="16">
        <v>2018</v>
      </c>
      <c r="T6" s="18" t="s">
        <v>6</v>
      </c>
      <c r="U6" s="16">
        <v>2017</v>
      </c>
      <c r="V6" s="16">
        <v>2018</v>
      </c>
      <c r="W6" s="18" t="s">
        <v>6</v>
      </c>
    </row>
    <row r="7" spans="1:23" x14ac:dyDescent="0.25">
      <c r="A7" s="56">
        <v>1</v>
      </c>
      <c r="B7" s="57" t="s">
        <v>41</v>
      </c>
      <c r="C7" s="58">
        <v>10</v>
      </c>
      <c r="D7" s="58">
        <v>5</v>
      </c>
      <c r="E7" s="58">
        <v>5</v>
      </c>
      <c r="F7" s="58">
        <v>64817.24</v>
      </c>
      <c r="G7" s="59">
        <v>78917.482000000004</v>
      </c>
      <c r="H7" s="60">
        <v>121.75384511898378</v>
      </c>
      <c r="I7" s="61">
        <v>845.12699999999995</v>
      </c>
      <c r="J7" s="59">
        <v>1730.9880000000001</v>
      </c>
      <c r="K7" s="60">
        <v>204.81986730988359</v>
      </c>
      <c r="L7" s="61">
        <v>155.38399999999999</v>
      </c>
      <c r="M7" s="59">
        <v>4383.5309999999999</v>
      </c>
      <c r="N7" s="60" t="s">
        <v>29</v>
      </c>
      <c r="O7" s="61">
        <v>689.74300000000005</v>
      </c>
      <c r="P7" s="59">
        <v>-2652.5430000000001</v>
      </c>
      <c r="Q7" s="60" t="s">
        <v>8</v>
      </c>
      <c r="R7" s="61">
        <v>103</v>
      </c>
      <c r="S7" s="59">
        <v>101</v>
      </c>
      <c r="T7" s="60">
        <v>98.05825242718447</v>
      </c>
      <c r="U7" s="61">
        <v>6208.4312297734623</v>
      </c>
      <c r="V7" s="59">
        <v>6730.3985148514848</v>
      </c>
      <c r="W7" s="60">
        <v>108.40739416706188</v>
      </c>
    </row>
    <row r="8" spans="1:23" x14ac:dyDescent="0.25">
      <c r="A8" s="62">
        <v>2</v>
      </c>
      <c r="B8" s="63" t="s">
        <v>42</v>
      </c>
      <c r="C8" s="64">
        <v>6</v>
      </c>
      <c r="D8" s="64">
        <v>4</v>
      </c>
      <c r="E8" s="64">
        <v>2</v>
      </c>
      <c r="F8" s="64">
        <v>122897.80100000001</v>
      </c>
      <c r="G8" s="65">
        <v>138057.73300000001</v>
      </c>
      <c r="H8" s="66">
        <v>112.33539727858923</v>
      </c>
      <c r="I8" s="67">
        <v>13848.813</v>
      </c>
      <c r="J8" s="65">
        <v>9112.4629999999997</v>
      </c>
      <c r="K8" s="66">
        <v>65.799595965372632</v>
      </c>
      <c r="L8" s="67">
        <v>16.344999999999999</v>
      </c>
      <c r="M8" s="65">
        <v>15.428000000000001</v>
      </c>
      <c r="N8" s="66">
        <v>94.389721627408989</v>
      </c>
      <c r="O8" s="67">
        <v>13832.468000000001</v>
      </c>
      <c r="P8" s="65">
        <v>9097.0349999999999</v>
      </c>
      <c r="Q8" s="66">
        <v>65.765812724092328</v>
      </c>
      <c r="R8" s="67">
        <v>155</v>
      </c>
      <c r="S8" s="65">
        <v>155</v>
      </c>
      <c r="T8" s="66">
        <v>100</v>
      </c>
      <c r="U8" s="67">
        <v>4820.7666666666664</v>
      </c>
      <c r="V8" s="65">
        <v>4964.3946236559141</v>
      </c>
      <c r="W8" s="66">
        <v>102.97935923724265</v>
      </c>
    </row>
    <row r="9" spans="1:23" x14ac:dyDescent="0.25">
      <c r="A9" s="62">
        <v>3</v>
      </c>
      <c r="B9" s="63" t="s">
        <v>43</v>
      </c>
      <c r="C9" s="64">
        <v>8</v>
      </c>
      <c r="D9" s="64">
        <v>7</v>
      </c>
      <c r="E9" s="64">
        <v>1</v>
      </c>
      <c r="F9" s="64">
        <v>27710.102999999999</v>
      </c>
      <c r="G9" s="65">
        <v>38614.040999999997</v>
      </c>
      <c r="H9" s="66">
        <v>139.35004499983273</v>
      </c>
      <c r="I9" s="67">
        <v>3782.8620000000001</v>
      </c>
      <c r="J9" s="65">
        <v>4421.22</v>
      </c>
      <c r="K9" s="66">
        <v>116.87500099131292</v>
      </c>
      <c r="L9" s="67">
        <v>1618.944</v>
      </c>
      <c r="M9" s="65">
        <v>3.0230000000000001</v>
      </c>
      <c r="N9" s="66">
        <v>0.18672665638836181</v>
      </c>
      <c r="O9" s="67">
        <v>2163.9180000000001</v>
      </c>
      <c r="P9" s="65">
        <v>4418.1970000000001</v>
      </c>
      <c r="Q9" s="66">
        <v>204.17580518300599</v>
      </c>
      <c r="R9" s="67">
        <v>37</v>
      </c>
      <c r="S9" s="65">
        <v>36</v>
      </c>
      <c r="T9" s="66">
        <v>97.297297297297305</v>
      </c>
      <c r="U9" s="67">
        <v>5784.0180180180178</v>
      </c>
      <c r="V9" s="65">
        <v>6539.8912037037035</v>
      </c>
      <c r="W9" s="66">
        <v>113.06830620739832</v>
      </c>
    </row>
    <row r="10" spans="1:23" x14ac:dyDescent="0.25">
      <c r="A10" s="62">
        <v>4</v>
      </c>
      <c r="B10" s="63" t="s">
        <v>44</v>
      </c>
      <c r="C10" s="64">
        <v>3</v>
      </c>
      <c r="D10" s="64">
        <v>3</v>
      </c>
      <c r="E10" s="64">
        <v>0</v>
      </c>
      <c r="F10" s="64">
        <v>10039.227000000001</v>
      </c>
      <c r="G10" s="65">
        <v>9894.0640000000003</v>
      </c>
      <c r="H10" s="66">
        <v>98.554042059214325</v>
      </c>
      <c r="I10" s="67">
        <v>3815.8719999999998</v>
      </c>
      <c r="J10" s="65">
        <v>2819.2939999999999</v>
      </c>
      <c r="K10" s="66">
        <v>73.883348288412193</v>
      </c>
      <c r="L10" s="67">
        <v>115.40300000000001</v>
      </c>
      <c r="M10" s="65">
        <v>0</v>
      </c>
      <c r="N10" s="66">
        <v>0</v>
      </c>
      <c r="O10" s="67">
        <v>3700.4690000000001</v>
      </c>
      <c r="P10" s="65">
        <v>2819.2939999999999</v>
      </c>
      <c r="Q10" s="66">
        <v>76.187477857536436</v>
      </c>
      <c r="R10" s="67">
        <v>8</v>
      </c>
      <c r="S10" s="65">
        <v>9</v>
      </c>
      <c r="T10" s="66">
        <v>112.5</v>
      </c>
      <c r="U10" s="67">
        <v>6433.041666666667</v>
      </c>
      <c r="V10" s="65">
        <v>5299.8240740740739</v>
      </c>
      <c r="W10" s="66">
        <v>82.384420134188588</v>
      </c>
    </row>
    <row r="11" spans="1:23" x14ac:dyDescent="0.25">
      <c r="A11" s="62">
        <v>5</v>
      </c>
      <c r="B11" s="63" t="s">
        <v>45</v>
      </c>
      <c r="C11" s="64">
        <v>12</v>
      </c>
      <c r="D11" s="64">
        <v>8</v>
      </c>
      <c r="E11" s="64">
        <v>4</v>
      </c>
      <c r="F11" s="64">
        <v>141556.24299999999</v>
      </c>
      <c r="G11" s="65">
        <v>136516.75599999999</v>
      </c>
      <c r="H11" s="66">
        <v>96.439940130369237</v>
      </c>
      <c r="I11" s="67">
        <v>18352.323</v>
      </c>
      <c r="J11" s="65">
        <v>15306.076999999999</v>
      </c>
      <c r="K11" s="66">
        <v>83.401305654875415</v>
      </c>
      <c r="L11" s="67">
        <v>189.82400000000001</v>
      </c>
      <c r="M11" s="65">
        <v>1980.86</v>
      </c>
      <c r="N11" s="66" t="s">
        <v>29</v>
      </c>
      <c r="O11" s="67">
        <v>18162.499</v>
      </c>
      <c r="P11" s="65">
        <v>13325.217000000001</v>
      </c>
      <c r="Q11" s="66">
        <v>73.366649600366117</v>
      </c>
      <c r="R11" s="67">
        <v>198</v>
      </c>
      <c r="S11" s="65">
        <v>203</v>
      </c>
      <c r="T11" s="66">
        <v>102.52525252525253</v>
      </c>
      <c r="U11" s="67">
        <v>6422.2365319865321</v>
      </c>
      <c r="V11" s="65">
        <v>6733.1642036124795</v>
      </c>
      <c r="W11" s="66">
        <v>104.84142354579038</v>
      </c>
    </row>
    <row r="12" spans="1:23" x14ac:dyDescent="0.25">
      <c r="A12" s="62">
        <v>6</v>
      </c>
      <c r="B12" s="63" t="s">
        <v>61</v>
      </c>
      <c r="C12" s="64">
        <v>6</v>
      </c>
      <c r="D12" s="64">
        <v>3</v>
      </c>
      <c r="E12" s="64">
        <v>3</v>
      </c>
      <c r="F12" s="64">
        <v>2945.0010000000002</v>
      </c>
      <c r="G12" s="65">
        <v>5244.183</v>
      </c>
      <c r="H12" s="66">
        <v>178.07066958551115</v>
      </c>
      <c r="I12" s="67">
        <v>200.095</v>
      </c>
      <c r="J12" s="65">
        <v>1268.3219999999999</v>
      </c>
      <c r="K12" s="66">
        <v>633.85991653964368</v>
      </c>
      <c r="L12" s="67">
        <v>2769.107</v>
      </c>
      <c r="M12" s="65">
        <v>2700.8629999999998</v>
      </c>
      <c r="N12" s="66">
        <v>97.535523184911227</v>
      </c>
      <c r="O12" s="67">
        <v>-2569.0120000000002</v>
      </c>
      <c r="P12" s="65">
        <v>-1432.5409999999999</v>
      </c>
      <c r="Q12" s="66">
        <v>55.762331978207968</v>
      </c>
      <c r="R12" s="67">
        <v>15</v>
      </c>
      <c r="S12" s="65">
        <v>14</v>
      </c>
      <c r="T12" s="66">
        <v>93.333333333333329</v>
      </c>
      <c r="U12" s="67">
        <v>4206.7</v>
      </c>
      <c r="V12" s="65">
        <v>4784.6964285714284</v>
      </c>
      <c r="W12" s="66">
        <v>113.73990131389043</v>
      </c>
    </row>
    <row r="13" spans="1:23" x14ac:dyDescent="0.25">
      <c r="A13" s="62">
        <v>7</v>
      </c>
      <c r="B13" s="63" t="s">
        <v>46</v>
      </c>
      <c r="C13" s="64">
        <v>4</v>
      </c>
      <c r="D13" s="64">
        <v>2</v>
      </c>
      <c r="E13" s="64">
        <v>2</v>
      </c>
      <c r="F13" s="64">
        <v>22961.291000000001</v>
      </c>
      <c r="G13" s="65">
        <v>28648.560000000001</v>
      </c>
      <c r="H13" s="66">
        <v>124.76894265222282</v>
      </c>
      <c r="I13" s="67">
        <v>5933.26</v>
      </c>
      <c r="J13" s="65">
        <v>8654.3119999999999</v>
      </c>
      <c r="K13" s="66">
        <v>145.86099378756367</v>
      </c>
      <c r="L13" s="67">
        <v>0</v>
      </c>
      <c r="M13" s="65">
        <v>19.276</v>
      </c>
      <c r="N13" s="66"/>
      <c r="O13" s="67">
        <v>5933.26</v>
      </c>
      <c r="P13" s="65">
        <v>8635.0360000000001</v>
      </c>
      <c r="Q13" s="66">
        <v>145.5361133676933</v>
      </c>
      <c r="R13" s="67">
        <v>24</v>
      </c>
      <c r="S13" s="65">
        <v>23</v>
      </c>
      <c r="T13" s="66">
        <v>95.833333333333343</v>
      </c>
      <c r="U13" s="67">
        <v>4108.8680555555557</v>
      </c>
      <c r="V13" s="65">
        <v>4413.753623188406</v>
      </c>
      <c r="W13" s="66">
        <v>107.42018394142927</v>
      </c>
    </row>
    <row r="14" spans="1:23" x14ac:dyDescent="0.25">
      <c r="A14" s="62">
        <v>8</v>
      </c>
      <c r="B14" s="63" t="s">
        <v>47</v>
      </c>
      <c r="C14" s="64">
        <v>10</v>
      </c>
      <c r="D14" s="64">
        <v>6</v>
      </c>
      <c r="E14" s="64">
        <v>4</v>
      </c>
      <c r="F14" s="64">
        <v>57454.373</v>
      </c>
      <c r="G14" s="65">
        <v>80833.097999999998</v>
      </c>
      <c r="H14" s="66">
        <v>140.69094096632122</v>
      </c>
      <c r="I14" s="67">
        <v>2205.895</v>
      </c>
      <c r="J14" s="65">
        <v>4443.8320000000003</v>
      </c>
      <c r="K14" s="66">
        <v>201.45256233864259</v>
      </c>
      <c r="L14" s="67">
        <v>485.024</v>
      </c>
      <c r="M14" s="65">
        <v>6665.4759999999997</v>
      </c>
      <c r="N14" s="66" t="s">
        <v>29</v>
      </c>
      <c r="O14" s="67">
        <v>1720.8710000000001</v>
      </c>
      <c r="P14" s="65">
        <v>-2221.6439999999998</v>
      </c>
      <c r="Q14" s="66" t="s">
        <v>8</v>
      </c>
      <c r="R14" s="67">
        <v>59</v>
      </c>
      <c r="S14" s="65">
        <v>59</v>
      </c>
      <c r="T14" s="66">
        <v>100</v>
      </c>
      <c r="U14" s="67">
        <v>5996.5254237288136</v>
      </c>
      <c r="V14" s="65">
        <v>6250.5112994350284</v>
      </c>
      <c r="W14" s="66">
        <v>104.23555071910759</v>
      </c>
    </row>
    <row r="15" spans="1:23" x14ac:dyDescent="0.25">
      <c r="A15" s="62">
        <v>9</v>
      </c>
      <c r="B15" s="63" t="s">
        <v>63</v>
      </c>
      <c r="C15" s="64">
        <v>5</v>
      </c>
      <c r="D15" s="64">
        <v>4</v>
      </c>
      <c r="E15" s="64">
        <v>1</v>
      </c>
      <c r="F15" s="64">
        <v>214705.318</v>
      </c>
      <c r="G15" s="65">
        <v>306696.315</v>
      </c>
      <c r="H15" s="66">
        <v>142.84523450881642</v>
      </c>
      <c r="I15" s="67">
        <v>13094.714</v>
      </c>
      <c r="J15" s="65">
        <v>22576.629000000001</v>
      </c>
      <c r="K15" s="66">
        <v>172.41024889890684</v>
      </c>
      <c r="L15" s="67">
        <v>2183.63</v>
      </c>
      <c r="M15" s="65">
        <v>733.85699999999997</v>
      </c>
      <c r="N15" s="66">
        <v>33.607204517248803</v>
      </c>
      <c r="O15" s="67">
        <v>10911.084000000001</v>
      </c>
      <c r="P15" s="65">
        <v>21842.772000000001</v>
      </c>
      <c r="Q15" s="66">
        <v>200.18883549975422</v>
      </c>
      <c r="R15" s="67">
        <v>74</v>
      </c>
      <c r="S15" s="65">
        <v>79</v>
      </c>
      <c r="T15" s="66">
        <v>106.75675675675676</v>
      </c>
      <c r="U15" s="67">
        <v>6583.0990990990986</v>
      </c>
      <c r="V15" s="65">
        <v>7056.5685654008439</v>
      </c>
      <c r="W15" s="66">
        <v>107.19219715781796</v>
      </c>
    </row>
    <row r="16" spans="1:23" x14ac:dyDescent="0.25">
      <c r="A16" s="62">
        <v>10</v>
      </c>
      <c r="B16" s="63" t="s">
        <v>48</v>
      </c>
      <c r="C16" s="64">
        <v>1</v>
      </c>
      <c r="D16" s="64">
        <v>1</v>
      </c>
      <c r="E16" s="64">
        <v>0</v>
      </c>
      <c r="F16" s="64">
        <v>47588.661</v>
      </c>
      <c r="G16" s="65">
        <v>72967.937999999995</v>
      </c>
      <c r="H16" s="66">
        <v>153.33051291356989</v>
      </c>
      <c r="I16" s="67">
        <v>4784.1930000000002</v>
      </c>
      <c r="J16" s="65">
        <v>14409.351000000001</v>
      </c>
      <c r="K16" s="66">
        <v>301.18665781250883</v>
      </c>
      <c r="L16" s="67">
        <v>0</v>
      </c>
      <c r="M16" s="65">
        <v>0</v>
      </c>
      <c r="N16" s="66"/>
      <c r="O16" s="67">
        <v>4784.1930000000002</v>
      </c>
      <c r="P16" s="65">
        <v>14409.351000000001</v>
      </c>
      <c r="Q16" s="66">
        <v>301.18665781250883</v>
      </c>
      <c r="R16" s="67">
        <v>75</v>
      </c>
      <c r="S16" s="65">
        <v>77</v>
      </c>
      <c r="T16" s="66">
        <v>102.66666666666666</v>
      </c>
      <c r="U16" s="67">
        <v>5967.5255555555559</v>
      </c>
      <c r="V16" s="65">
        <v>6022.5541125541131</v>
      </c>
      <c r="W16" s="66">
        <v>100.9221335792576</v>
      </c>
    </row>
    <row r="17" spans="1:23" x14ac:dyDescent="0.25">
      <c r="A17" s="62">
        <v>11</v>
      </c>
      <c r="B17" s="63" t="s">
        <v>64</v>
      </c>
      <c r="C17" s="64">
        <v>2</v>
      </c>
      <c r="D17" s="64">
        <v>1</v>
      </c>
      <c r="E17" s="64">
        <v>1</v>
      </c>
      <c r="F17" s="64">
        <v>51692.197999999997</v>
      </c>
      <c r="G17" s="65">
        <v>61835.364000000001</v>
      </c>
      <c r="H17" s="66">
        <v>119.62223776980811</v>
      </c>
      <c r="I17" s="67">
        <v>3822.3879999999999</v>
      </c>
      <c r="J17" s="65">
        <v>4550.8919999999998</v>
      </c>
      <c r="K17" s="66">
        <v>119.05887105129045</v>
      </c>
      <c r="L17" s="67">
        <v>204.679</v>
      </c>
      <c r="M17" s="65">
        <v>45.29</v>
      </c>
      <c r="N17" s="66">
        <v>22.127331089168894</v>
      </c>
      <c r="O17" s="67">
        <v>3617.7089999999998</v>
      </c>
      <c r="P17" s="65">
        <v>4505.6019999999999</v>
      </c>
      <c r="Q17" s="66">
        <v>124.54296351641329</v>
      </c>
      <c r="R17" s="67">
        <v>111</v>
      </c>
      <c r="S17" s="65">
        <v>109</v>
      </c>
      <c r="T17" s="66">
        <v>98.198198198198199</v>
      </c>
      <c r="U17" s="67">
        <v>4550.1906906906906</v>
      </c>
      <c r="V17" s="65">
        <v>4800.9594801223238</v>
      </c>
      <c r="W17" s="66">
        <v>105.51117099212316</v>
      </c>
    </row>
    <row r="18" spans="1:23" x14ac:dyDescent="0.25">
      <c r="A18" s="62">
        <v>12</v>
      </c>
      <c r="B18" s="63" t="s">
        <v>49</v>
      </c>
      <c r="C18" s="64">
        <v>6</v>
      </c>
      <c r="D18" s="64">
        <v>5</v>
      </c>
      <c r="E18" s="64">
        <v>1</v>
      </c>
      <c r="F18" s="64">
        <v>30058.454000000002</v>
      </c>
      <c r="G18" s="65">
        <v>33227.351999999999</v>
      </c>
      <c r="H18" s="66">
        <v>110.54245171757668</v>
      </c>
      <c r="I18" s="67">
        <v>870.66</v>
      </c>
      <c r="J18" s="65">
        <v>1413.6569999999999</v>
      </c>
      <c r="K18" s="66">
        <v>162.36613603473228</v>
      </c>
      <c r="L18" s="67">
        <v>1720.9010000000001</v>
      </c>
      <c r="M18" s="65">
        <v>42.064999999999998</v>
      </c>
      <c r="N18" s="66">
        <v>2.4443590886401951</v>
      </c>
      <c r="O18" s="67">
        <v>-850.24099999999999</v>
      </c>
      <c r="P18" s="65">
        <v>1371.5920000000001</v>
      </c>
      <c r="Q18" s="66" t="s">
        <v>8</v>
      </c>
      <c r="R18" s="67">
        <v>41</v>
      </c>
      <c r="S18" s="65">
        <v>45</v>
      </c>
      <c r="T18" s="66">
        <v>109.75609756097562</v>
      </c>
      <c r="U18" s="67">
        <v>4669.8902439024396</v>
      </c>
      <c r="V18" s="65">
        <v>4827.937037037037</v>
      </c>
      <c r="W18" s="66">
        <v>103.38437917980967</v>
      </c>
    </row>
    <row r="19" spans="1:23" x14ac:dyDescent="0.25">
      <c r="A19" s="62">
        <v>13</v>
      </c>
      <c r="B19" s="63" t="s">
        <v>50</v>
      </c>
      <c r="C19" s="64">
        <v>27</v>
      </c>
      <c r="D19" s="64">
        <v>18</v>
      </c>
      <c r="E19" s="64">
        <v>9</v>
      </c>
      <c r="F19" s="64">
        <v>96988.717000000004</v>
      </c>
      <c r="G19" s="65">
        <v>101413.36500000001</v>
      </c>
      <c r="H19" s="66">
        <v>104.56202343619</v>
      </c>
      <c r="I19" s="67">
        <v>3247.7379999999998</v>
      </c>
      <c r="J19" s="65">
        <v>7797.7309999999998</v>
      </c>
      <c r="K19" s="66">
        <v>240.09729233084687</v>
      </c>
      <c r="L19" s="67">
        <v>10848.893</v>
      </c>
      <c r="M19" s="65">
        <v>8141.5659999999998</v>
      </c>
      <c r="N19" s="66">
        <v>75.045131332754409</v>
      </c>
      <c r="O19" s="67">
        <v>-7601.1549999999997</v>
      </c>
      <c r="P19" s="65">
        <v>-343.83499999999998</v>
      </c>
      <c r="Q19" s="66">
        <v>4.5234572903723187</v>
      </c>
      <c r="R19" s="67">
        <v>195</v>
      </c>
      <c r="S19" s="65">
        <v>190</v>
      </c>
      <c r="T19" s="66">
        <v>97.435897435897431</v>
      </c>
      <c r="U19" s="67">
        <v>4482.0341880341884</v>
      </c>
      <c r="V19" s="65">
        <v>4746.9342105263158</v>
      </c>
      <c r="W19" s="66">
        <v>105.91026331747622</v>
      </c>
    </row>
    <row r="20" spans="1:23" x14ac:dyDescent="0.25">
      <c r="A20" s="62">
        <v>14</v>
      </c>
      <c r="B20" s="63" t="s">
        <v>96</v>
      </c>
      <c r="C20" s="64">
        <v>4</v>
      </c>
      <c r="D20" s="64">
        <v>1</v>
      </c>
      <c r="E20" s="64">
        <v>3</v>
      </c>
      <c r="F20" s="64">
        <v>14124.963</v>
      </c>
      <c r="G20" s="65">
        <v>25090.006000000001</v>
      </c>
      <c r="H20" s="66">
        <v>177.62882635515575</v>
      </c>
      <c r="I20" s="67">
        <v>391.79700000000003</v>
      </c>
      <c r="J20" s="65">
        <v>1025.6600000000001</v>
      </c>
      <c r="K20" s="66">
        <v>261.78352565231484</v>
      </c>
      <c r="L20" s="67">
        <v>206.559</v>
      </c>
      <c r="M20" s="65">
        <v>4809.5129999999999</v>
      </c>
      <c r="N20" s="66" t="s">
        <v>29</v>
      </c>
      <c r="O20" s="67">
        <v>185.238</v>
      </c>
      <c r="P20" s="65">
        <v>-3783.8530000000001</v>
      </c>
      <c r="Q20" s="66" t="s">
        <v>8</v>
      </c>
      <c r="R20" s="67">
        <v>6</v>
      </c>
      <c r="S20" s="65">
        <v>6</v>
      </c>
      <c r="T20" s="66">
        <v>100</v>
      </c>
      <c r="U20" s="67">
        <v>4563.666666666667</v>
      </c>
      <c r="V20" s="65">
        <v>4549.2638888888887</v>
      </c>
      <c r="W20" s="66">
        <v>99.684403379348964</v>
      </c>
    </row>
    <row r="21" spans="1:23" x14ac:dyDescent="0.25">
      <c r="A21" s="62">
        <v>15</v>
      </c>
      <c r="B21" s="63" t="s">
        <v>51</v>
      </c>
      <c r="C21" s="64">
        <v>12</v>
      </c>
      <c r="D21" s="64">
        <v>2</v>
      </c>
      <c r="E21" s="64">
        <v>10</v>
      </c>
      <c r="F21" s="64">
        <v>22428.805</v>
      </c>
      <c r="G21" s="65">
        <v>15741.388000000001</v>
      </c>
      <c r="H21" s="66">
        <v>70.18380158907263</v>
      </c>
      <c r="I21" s="67">
        <v>61.713999999999999</v>
      </c>
      <c r="J21" s="65">
        <v>45.988</v>
      </c>
      <c r="K21" s="66">
        <v>74.517937583044372</v>
      </c>
      <c r="L21" s="67">
        <v>1998.6189999999999</v>
      </c>
      <c r="M21" s="65">
        <v>7952.6660000000002</v>
      </c>
      <c r="N21" s="66">
        <v>397.90805551233126</v>
      </c>
      <c r="O21" s="67">
        <v>-1936.905</v>
      </c>
      <c r="P21" s="65">
        <v>-7906.6779999999999</v>
      </c>
      <c r="Q21" s="66">
        <v>408.21196702987493</v>
      </c>
      <c r="R21" s="67">
        <v>41</v>
      </c>
      <c r="S21" s="65">
        <v>47</v>
      </c>
      <c r="T21" s="66">
        <v>114.63414634146341</v>
      </c>
      <c r="U21" s="67">
        <v>5322.3313008130081</v>
      </c>
      <c r="V21" s="65">
        <v>5395.8563829787236</v>
      </c>
      <c r="W21" s="66">
        <v>101.38144504748294</v>
      </c>
    </row>
    <row r="22" spans="1:23" x14ac:dyDescent="0.25">
      <c r="A22" s="62">
        <v>17</v>
      </c>
      <c r="B22" s="63" t="s">
        <v>52</v>
      </c>
      <c r="C22" s="64">
        <v>44</v>
      </c>
      <c r="D22" s="64">
        <v>29</v>
      </c>
      <c r="E22" s="64">
        <v>15</v>
      </c>
      <c r="F22" s="64">
        <v>156063.068</v>
      </c>
      <c r="G22" s="65">
        <v>170783.22200000001</v>
      </c>
      <c r="H22" s="66">
        <v>109.43218289159866</v>
      </c>
      <c r="I22" s="67">
        <v>16797.952000000001</v>
      </c>
      <c r="J22" s="65">
        <v>21524.316999999999</v>
      </c>
      <c r="K22" s="66">
        <v>128.13655498003567</v>
      </c>
      <c r="L22" s="67">
        <v>3136.4560000000001</v>
      </c>
      <c r="M22" s="65">
        <v>1589.538</v>
      </c>
      <c r="N22" s="66">
        <v>50.679429266662758</v>
      </c>
      <c r="O22" s="67">
        <v>13661.495999999999</v>
      </c>
      <c r="P22" s="65">
        <v>19934.778999999999</v>
      </c>
      <c r="Q22" s="66">
        <v>145.91944396133482</v>
      </c>
      <c r="R22" s="67">
        <v>328</v>
      </c>
      <c r="S22" s="65">
        <v>333</v>
      </c>
      <c r="T22" s="66">
        <v>101.52439024390243</v>
      </c>
      <c r="U22" s="67">
        <v>4900.3056402439024</v>
      </c>
      <c r="V22" s="65">
        <v>4751.9502002002</v>
      </c>
      <c r="W22" s="66">
        <v>96.972526798628039</v>
      </c>
    </row>
    <row r="23" spans="1:23" x14ac:dyDescent="0.25">
      <c r="A23" s="62">
        <v>18</v>
      </c>
      <c r="B23" s="63" t="s">
        <v>53</v>
      </c>
      <c r="C23" s="64">
        <v>20</v>
      </c>
      <c r="D23" s="64">
        <v>9</v>
      </c>
      <c r="E23" s="64">
        <v>11</v>
      </c>
      <c r="F23" s="64">
        <v>56103.035000000003</v>
      </c>
      <c r="G23" s="65">
        <v>77801.808999999994</v>
      </c>
      <c r="H23" s="66">
        <v>138.67664913315295</v>
      </c>
      <c r="I23" s="67">
        <v>6906.61</v>
      </c>
      <c r="J23" s="65">
        <v>15344.076999999999</v>
      </c>
      <c r="K23" s="66">
        <v>222.16509981018186</v>
      </c>
      <c r="L23" s="67">
        <v>2364.145</v>
      </c>
      <c r="M23" s="65">
        <v>2612.84</v>
      </c>
      <c r="N23" s="66">
        <v>110.51944783420645</v>
      </c>
      <c r="O23" s="67">
        <v>4542.4650000000001</v>
      </c>
      <c r="P23" s="65">
        <v>12731.236999999999</v>
      </c>
      <c r="Q23" s="66">
        <v>280.27154859751261</v>
      </c>
      <c r="R23" s="67">
        <v>86</v>
      </c>
      <c r="S23" s="65">
        <v>95</v>
      </c>
      <c r="T23" s="66">
        <v>110.46511627906976</v>
      </c>
      <c r="U23" s="67">
        <v>6703.7800387596899</v>
      </c>
      <c r="V23" s="65">
        <v>6984.4254385964914</v>
      </c>
      <c r="W23" s="66">
        <v>104.18637542124259</v>
      </c>
    </row>
    <row r="24" spans="1:23" x14ac:dyDescent="0.25">
      <c r="A24" s="62">
        <v>19</v>
      </c>
      <c r="B24" s="63" t="s">
        <v>54</v>
      </c>
      <c r="C24" s="64">
        <v>6</v>
      </c>
      <c r="D24" s="64">
        <v>5</v>
      </c>
      <c r="E24" s="64">
        <v>1</v>
      </c>
      <c r="F24" s="64">
        <v>101199.283</v>
      </c>
      <c r="G24" s="65">
        <v>139710.45000000001</v>
      </c>
      <c r="H24" s="66">
        <v>138.05478246323148</v>
      </c>
      <c r="I24" s="67">
        <v>53382.58</v>
      </c>
      <c r="J24" s="65">
        <v>62234.83</v>
      </c>
      <c r="K24" s="66">
        <v>116.58265673933332</v>
      </c>
      <c r="L24" s="67">
        <v>3770.732</v>
      </c>
      <c r="M24" s="65">
        <v>3061.924</v>
      </c>
      <c r="N24" s="66">
        <v>81.202376620772839</v>
      </c>
      <c r="O24" s="67">
        <v>49611.847999999998</v>
      </c>
      <c r="P24" s="65">
        <v>59172.906000000003</v>
      </c>
      <c r="Q24" s="66">
        <v>119.27172315774249</v>
      </c>
      <c r="R24" s="67">
        <v>61</v>
      </c>
      <c r="S24" s="65">
        <v>65</v>
      </c>
      <c r="T24" s="66">
        <v>106.55737704918033</v>
      </c>
      <c r="U24" s="67">
        <v>6012.9357923497264</v>
      </c>
      <c r="V24" s="65">
        <v>6427.6012820512815</v>
      </c>
      <c r="W24" s="66">
        <v>106.89622347587904</v>
      </c>
    </row>
    <row r="25" spans="1:23" x14ac:dyDescent="0.25">
      <c r="A25" s="62">
        <v>20</v>
      </c>
      <c r="B25" s="63" t="s">
        <v>62</v>
      </c>
      <c r="C25" s="64">
        <v>3</v>
      </c>
      <c r="D25" s="64">
        <v>2</v>
      </c>
      <c r="E25" s="64">
        <v>1</v>
      </c>
      <c r="F25" s="64">
        <v>1454.452</v>
      </c>
      <c r="G25" s="65">
        <v>1836.2260000000001</v>
      </c>
      <c r="H25" s="66">
        <v>126.2486489756967</v>
      </c>
      <c r="I25" s="67">
        <v>36.055</v>
      </c>
      <c r="J25" s="65">
        <v>174.46199999999999</v>
      </c>
      <c r="K25" s="66">
        <v>483.87740951324372</v>
      </c>
      <c r="L25" s="67">
        <v>0</v>
      </c>
      <c r="M25" s="65">
        <v>111.105</v>
      </c>
      <c r="N25" s="66"/>
      <c r="O25" s="67">
        <v>36.055</v>
      </c>
      <c r="P25" s="65">
        <v>63.356999999999999</v>
      </c>
      <c r="Q25" s="66">
        <v>175.7232006656497</v>
      </c>
      <c r="R25" s="67">
        <v>4</v>
      </c>
      <c r="S25" s="65">
        <v>4</v>
      </c>
      <c r="T25" s="66">
        <v>100</v>
      </c>
      <c r="U25" s="67">
        <v>3361.0416666666665</v>
      </c>
      <c r="V25" s="65">
        <v>2980.9791666666665</v>
      </c>
      <c r="W25" s="66">
        <v>88.69212173805245</v>
      </c>
    </row>
    <row r="26" spans="1:23" x14ac:dyDescent="0.25">
      <c r="A26" s="62">
        <v>21</v>
      </c>
      <c r="B26" s="63" t="s">
        <v>55</v>
      </c>
      <c r="C26" s="64">
        <v>29</v>
      </c>
      <c r="D26" s="64">
        <v>15</v>
      </c>
      <c r="E26" s="64">
        <v>14</v>
      </c>
      <c r="F26" s="64">
        <v>2046631.476</v>
      </c>
      <c r="G26" s="65">
        <v>2196875.3990000002</v>
      </c>
      <c r="H26" s="66">
        <v>107.34103451265401</v>
      </c>
      <c r="I26" s="67">
        <v>97682.710999999996</v>
      </c>
      <c r="J26" s="65">
        <v>154624.35699999999</v>
      </c>
      <c r="K26" s="66">
        <v>158.29245054429336</v>
      </c>
      <c r="L26" s="67">
        <v>58933.061999999998</v>
      </c>
      <c r="M26" s="65">
        <v>16472.951000000001</v>
      </c>
      <c r="N26" s="66">
        <v>27.951968625013919</v>
      </c>
      <c r="O26" s="67">
        <v>38749.648999999998</v>
      </c>
      <c r="P26" s="65">
        <v>138151.40599999999</v>
      </c>
      <c r="Q26" s="66">
        <v>356.522986827571</v>
      </c>
      <c r="R26" s="67">
        <v>1845</v>
      </c>
      <c r="S26" s="65">
        <v>1790</v>
      </c>
      <c r="T26" s="66">
        <v>97.018970189701889</v>
      </c>
      <c r="U26" s="67">
        <v>9317.2430894308945</v>
      </c>
      <c r="V26" s="65">
        <v>10803.062756052141</v>
      </c>
      <c r="W26" s="66">
        <v>115.9469883136</v>
      </c>
    </row>
    <row r="27" spans="1:23" x14ac:dyDescent="0.25">
      <c r="A27" s="25"/>
      <c r="B27" s="25" t="s">
        <v>56</v>
      </c>
      <c r="C27" s="68">
        <v>218</v>
      </c>
      <c r="D27" s="68">
        <v>130</v>
      </c>
      <c r="E27" s="68">
        <v>88</v>
      </c>
      <c r="F27" s="68">
        <v>3289419.7089999998</v>
      </c>
      <c r="G27" s="69">
        <v>3720704.7510000002</v>
      </c>
      <c r="H27" s="70">
        <v>113.11128041277266</v>
      </c>
      <c r="I27" s="71">
        <v>250063.359</v>
      </c>
      <c r="J27" s="69">
        <v>353478.45899999997</v>
      </c>
      <c r="K27" s="70">
        <v>141.35555901254611</v>
      </c>
      <c r="L27" s="71">
        <v>90717.706999999995</v>
      </c>
      <c r="M27" s="69">
        <v>61341.771999999997</v>
      </c>
      <c r="N27" s="70">
        <v>67.618300802069427</v>
      </c>
      <c r="O27" s="71">
        <v>159345.652</v>
      </c>
      <c r="P27" s="69">
        <v>292136.68699999998</v>
      </c>
      <c r="Q27" s="70">
        <v>183.33521080324175</v>
      </c>
      <c r="R27" s="71">
        <v>3466</v>
      </c>
      <c r="S27" s="69">
        <v>3440</v>
      </c>
      <c r="T27" s="70">
        <v>99.249855741488744</v>
      </c>
      <c r="U27" s="71">
        <v>7485.4264762454322</v>
      </c>
      <c r="V27" s="69">
        <v>8312.2692829457355</v>
      </c>
      <c r="W27" s="70">
        <v>111.04603470923458</v>
      </c>
    </row>
  </sheetData>
  <mergeCells count="8">
    <mergeCell ref="R5:T5"/>
    <mergeCell ref="U5:W5"/>
    <mergeCell ref="A5:B5"/>
    <mergeCell ref="C5:E5"/>
    <mergeCell ref="F5:H5"/>
    <mergeCell ref="I5:K5"/>
    <mergeCell ref="L5:N5"/>
    <mergeCell ref="O5:Q5"/>
  </mergeCells>
  <pageMargins left="0.31496062992125984" right="0.31496062992125984" top="0.35433070866141736" bottom="0.3543307086614173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4:I12"/>
  <sheetViews>
    <sheetView workbookViewId="0">
      <selection activeCell="E16" sqref="E16"/>
    </sheetView>
  </sheetViews>
  <sheetFormatPr defaultRowHeight="12" x14ac:dyDescent="0.2"/>
  <cols>
    <col min="1" max="1" width="12.42578125" style="20" customWidth="1"/>
    <col min="2" max="2" width="28.140625" style="20" bestFit="1" customWidth="1"/>
    <col min="3" max="3" width="11.5703125" style="20" bestFit="1" customWidth="1"/>
    <col min="4" max="4" width="8.42578125" style="20" bestFit="1" customWidth="1"/>
    <col min="5" max="5" width="67.140625" style="20" customWidth="1"/>
    <col min="6" max="6" width="13.5703125" style="20" bestFit="1" customWidth="1"/>
    <col min="7" max="7" width="14.28515625" style="20" customWidth="1"/>
    <col min="8" max="8" width="15.28515625" style="20" customWidth="1"/>
    <col min="9" max="9" width="10.85546875" style="20" customWidth="1"/>
    <col min="10" max="254" width="9.140625" style="20"/>
    <col min="255" max="255" width="12.7109375" style="20" customWidth="1"/>
    <col min="256" max="256" width="35.85546875" style="20" bestFit="1" customWidth="1"/>
    <col min="257" max="257" width="15" style="20" bestFit="1" customWidth="1"/>
    <col min="258" max="258" width="9.140625" style="20"/>
    <col min="259" max="259" width="68.7109375" style="20" bestFit="1" customWidth="1"/>
    <col min="260" max="260" width="18.42578125" style="20" bestFit="1" customWidth="1"/>
    <col min="261" max="510" width="9.140625" style="20"/>
    <col min="511" max="511" width="12.7109375" style="20" customWidth="1"/>
    <col min="512" max="512" width="35.85546875" style="20" bestFit="1" customWidth="1"/>
    <col min="513" max="513" width="15" style="20" bestFit="1" customWidth="1"/>
    <col min="514" max="514" width="9.140625" style="20"/>
    <col min="515" max="515" width="68.7109375" style="20" bestFit="1" customWidth="1"/>
    <col min="516" max="516" width="18.42578125" style="20" bestFit="1" customWidth="1"/>
    <col min="517" max="766" width="9.140625" style="20"/>
    <col min="767" max="767" width="12.7109375" style="20" customWidth="1"/>
    <col min="768" max="768" width="35.85546875" style="20" bestFit="1" customWidth="1"/>
    <col min="769" max="769" width="15" style="20" bestFit="1" customWidth="1"/>
    <col min="770" max="770" width="9.140625" style="20"/>
    <col min="771" max="771" width="68.7109375" style="20" bestFit="1" customWidth="1"/>
    <col min="772" max="772" width="18.42578125" style="20" bestFit="1" customWidth="1"/>
    <col min="773" max="1022" width="9.140625" style="20"/>
    <col min="1023" max="1023" width="12.7109375" style="20" customWidth="1"/>
    <col min="1024" max="1024" width="35.85546875" style="20" bestFit="1" customWidth="1"/>
    <col min="1025" max="1025" width="15" style="20" bestFit="1" customWidth="1"/>
    <col min="1026" max="1026" width="9.140625" style="20"/>
    <col min="1027" max="1027" width="68.7109375" style="20" bestFit="1" customWidth="1"/>
    <col min="1028" max="1028" width="18.42578125" style="20" bestFit="1" customWidth="1"/>
    <col min="1029" max="1278" width="9.140625" style="20"/>
    <col min="1279" max="1279" width="12.7109375" style="20" customWidth="1"/>
    <col min="1280" max="1280" width="35.85546875" style="20" bestFit="1" customWidth="1"/>
    <col min="1281" max="1281" width="15" style="20" bestFit="1" customWidth="1"/>
    <col min="1282" max="1282" width="9.140625" style="20"/>
    <col min="1283" max="1283" width="68.7109375" style="20" bestFit="1" customWidth="1"/>
    <col min="1284" max="1284" width="18.42578125" style="20" bestFit="1" customWidth="1"/>
    <col min="1285" max="1534" width="9.140625" style="20"/>
    <col min="1535" max="1535" width="12.7109375" style="20" customWidth="1"/>
    <col min="1536" max="1536" width="35.85546875" style="20" bestFit="1" customWidth="1"/>
    <col min="1537" max="1537" width="15" style="20" bestFit="1" customWidth="1"/>
    <col min="1538" max="1538" width="9.140625" style="20"/>
    <col min="1539" max="1539" width="68.7109375" style="20" bestFit="1" customWidth="1"/>
    <col min="1540" max="1540" width="18.42578125" style="20" bestFit="1" customWidth="1"/>
    <col min="1541" max="1790" width="9.140625" style="20"/>
    <col min="1791" max="1791" width="12.7109375" style="20" customWidth="1"/>
    <col min="1792" max="1792" width="35.85546875" style="20" bestFit="1" customWidth="1"/>
    <col min="1793" max="1793" width="15" style="20" bestFit="1" customWidth="1"/>
    <col min="1794" max="1794" width="9.140625" style="20"/>
    <col min="1795" max="1795" width="68.7109375" style="20" bestFit="1" customWidth="1"/>
    <col min="1796" max="1796" width="18.42578125" style="20" bestFit="1" customWidth="1"/>
    <col min="1797" max="2046" width="9.140625" style="20"/>
    <col min="2047" max="2047" width="12.7109375" style="20" customWidth="1"/>
    <col min="2048" max="2048" width="35.85546875" style="20" bestFit="1" customWidth="1"/>
    <col min="2049" max="2049" width="15" style="20" bestFit="1" customWidth="1"/>
    <col min="2050" max="2050" width="9.140625" style="20"/>
    <col min="2051" max="2051" width="68.7109375" style="20" bestFit="1" customWidth="1"/>
    <col min="2052" max="2052" width="18.42578125" style="20" bestFit="1" customWidth="1"/>
    <col min="2053" max="2302" width="9.140625" style="20"/>
    <col min="2303" max="2303" width="12.7109375" style="20" customWidth="1"/>
    <col min="2304" max="2304" width="35.85546875" style="20" bestFit="1" customWidth="1"/>
    <col min="2305" max="2305" width="15" style="20" bestFit="1" customWidth="1"/>
    <col min="2306" max="2306" width="9.140625" style="20"/>
    <col min="2307" max="2307" width="68.7109375" style="20" bestFit="1" customWidth="1"/>
    <col min="2308" max="2308" width="18.42578125" style="20" bestFit="1" customWidth="1"/>
    <col min="2309" max="2558" width="9.140625" style="20"/>
    <col min="2559" max="2559" width="12.7109375" style="20" customWidth="1"/>
    <col min="2560" max="2560" width="35.85546875" style="20" bestFit="1" customWidth="1"/>
    <col min="2561" max="2561" width="15" style="20" bestFit="1" customWidth="1"/>
    <col min="2562" max="2562" width="9.140625" style="20"/>
    <col min="2563" max="2563" width="68.7109375" style="20" bestFit="1" customWidth="1"/>
    <col min="2564" max="2564" width="18.42578125" style="20" bestFit="1" customWidth="1"/>
    <col min="2565" max="2814" width="9.140625" style="20"/>
    <col min="2815" max="2815" width="12.7109375" style="20" customWidth="1"/>
    <col min="2816" max="2816" width="35.85546875" style="20" bestFit="1" customWidth="1"/>
    <col min="2817" max="2817" width="15" style="20" bestFit="1" customWidth="1"/>
    <col min="2818" max="2818" width="9.140625" style="20"/>
    <col min="2819" max="2819" width="68.7109375" style="20" bestFit="1" customWidth="1"/>
    <col min="2820" max="2820" width="18.42578125" style="20" bestFit="1" customWidth="1"/>
    <col min="2821" max="3070" width="9.140625" style="20"/>
    <col min="3071" max="3071" width="12.7109375" style="20" customWidth="1"/>
    <col min="3072" max="3072" width="35.85546875" style="20" bestFit="1" customWidth="1"/>
    <col min="3073" max="3073" width="15" style="20" bestFit="1" customWidth="1"/>
    <col min="3074" max="3074" width="9.140625" style="20"/>
    <col min="3075" max="3075" width="68.7109375" style="20" bestFit="1" customWidth="1"/>
    <col min="3076" max="3076" width="18.42578125" style="20" bestFit="1" customWidth="1"/>
    <col min="3077" max="3326" width="9.140625" style="20"/>
    <col min="3327" max="3327" width="12.7109375" style="20" customWidth="1"/>
    <col min="3328" max="3328" width="35.85546875" style="20" bestFit="1" customWidth="1"/>
    <col min="3329" max="3329" width="15" style="20" bestFit="1" customWidth="1"/>
    <col min="3330" max="3330" width="9.140625" style="20"/>
    <col min="3331" max="3331" width="68.7109375" style="20" bestFit="1" customWidth="1"/>
    <col min="3332" max="3332" width="18.42578125" style="20" bestFit="1" customWidth="1"/>
    <col min="3333" max="3582" width="9.140625" style="20"/>
    <col min="3583" max="3583" width="12.7109375" style="20" customWidth="1"/>
    <col min="3584" max="3584" width="35.85546875" style="20" bestFit="1" customWidth="1"/>
    <col min="3585" max="3585" width="15" style="20" bestFit="1" customWidth="1"/>
    <col min="3586" max="3586" width="9.140625" style="20"/>
    <col min="3587" max="3587" width="68.7109375" style="20" bestFit="1" customWidth="1"/>
    <col min="3588" max="3588" width="18.42578125" style="20" bestFit="1" customWidth="1"/>
    <col min="3589" max="3838" width="9.140625" style="20"/>
    <col min="3839" max="3839" width="12.7109375" style="20" customWidth="1"/>
    <col min="3840" max="3840" width="35.85546875" style="20" bestFit="1" customWidth="1"/>
    <col min="3841" max="3841" width="15" style="20" bestFit="1" customWidth="1"/>
    <col min="3842" max="3842" width="9.140625" style="20"/>
    <col min="3843" max="3843" width="68.7109375" style="20" bestFit="1" customWidth="1"/>
    <col min="3844" max="3844" width="18.42578125" style="20" bestFit="1" customWidth="1"/>
    <col min="3845" max="4094" width="9.140625" style="20"/>
    <col min="4095" max="4095" width="12.7109375" style="20" customWidth="1"/>
    <col min="4096" max="4096" width="35.85546875" style="20" bestFit="1" customWidth="1"/>
    <col min="4097" max="4097" width="15" style="20" bestFit="1" customWidth="1"/>
    <col min="4098" max="4098" width="9.140625" style="20"/>
    <col min="4099" max="4099" width="68.7109375" style="20" bestFit="1" customWidth="1"/>
    <col min="4100" max="4100" width="18.42578125" style="20" bestFit="1" customWidth="1"/>
    <col min="4101" max="4350" width="9.140625" style="20"/>
    <col min="4351" max="4351" width="12.7109375" style="20" customWidth="1"/>
    <col min="4352" max="4352" width="35.85546875" style="20" bestFit="1" customWidth="1"/>
    <col min="4353" max="4353" width="15" style="20" bestFit="1" customWidth="1"/>
    <col min="4354" max="4354" width="9.140625" style="20"/>
    <col min="4355" max="4355" width="68.7109375" style="20" bestFit="1" customWidth="1"/>
    <col min="4356" max="4356" width="18.42578125" style="20" bestFit="1" customWidth="1"/>
    <col min="4357" max="4606" width="9.140625" style="20"/>
    <col min="4607" max="4607" width="12.7109375" style="20" customWidth="1"/>
    <col min="4608" max="4608" width="35.85546875" style="20" bestFit="1" customWidth="1"/>
    <col min="4609" max="4609" width="15" style="20" bestFit="1" customWidth="1"/>
    <col min="4610" max="4610" width="9.140625" style="20"/>
    <col min="4611" max="4611" width="68.7109375" style="20" bestFit="1" customWidth="1"/>
    <col min="4612" max="4612" width="18.42578125" style="20" bestFit="1" customWidth="1"/>
    <col min="4613" max="4862" width="9.140625" style="20"/>
    <col min="4863" max="4863" width="12.7109375" style="20" customWidth="1"/>
    <col min="4864" max="4864" width="35.85546875" style="20" bestFit="1" customWidth="1"/>
    <col min="4865" max="4865" width="15" style="20" bestFit="1" customWidth="1"/>
    <col min="4866" max="4866" width="9.140625" style="20"/>
    <col min="4867" max="4867" width="68.7109375" style="20" bestFit="1" customWidth="1"/>
    <col min="4868" max="4868" width="18.42578125" style="20" bestFit="1" customWidth="1"/>
    <col min="4869" max="5118" width="9.140625" style="20"/>
    <col min="5119" max="5119" width="12.7109375" style="20" customWidth="1"/>
    <col min="5120" max="5120" width="35.85546875" style="20" bestFit="1" customWidth="1"/>
    <col min="5121" max="5121" width="15" style="20" bestFit="1" customWidth="1"/>
    <col min="5122" max="5122" width="9.140625" style="20"/>
    <col min="5123" max="5123" width="68.7109375" style="20" bestFit="1" customWidth="1"/>
    <col min="5124" max="5124" width="18.42578125" style="20" bestFit="1" customWidth="1"/>
    <col min="5125" max="5374" width="9.140625" style="20"/>
    <col min="5375" max="5375" width="12.7109375" style="20" customWidth="1"/>
    <col min="5376" max="5376" width="35.85546875" style="20" bestFit="1" customWidth="1"/>
    <col min="5377" max="5377" width="15" style="20" bestFit="1" customWidth="1"/>
    <col min="5378" max="5378" width="9.140625" style="20"/>
    <col min="5379" max="5379" width="68.7109375" style="20" bestFit="1" customWidth="1"/>
    <col min="5380" max="5380" width="18.42578125" style="20" bestFit="1" customWidth="1"/>
    <col min="5381" max="5630" width="9.140625" style="20"/>
    <col min="5631" max="5631" width="12.7109375" style="20" customWidth="1"/>
    <col min="5632" max="5632" width="35.85546875" style="20" bestFit="1" customWidth="1"/>
    <col min="5633" max="5633" width="15" style="20" bestFit="1" customWidth="1"/>
    <col min="5634" max="5634" width="9.140625" style="20"/>
    <col min="5635" max="5635" width="68.7109375" style="20" bestFit="1" customWidth="1"/>
    <col min="5636" max="5636" width="18.42578125" style="20" bestFit="1" customWidth="1"/>
    <col min="5637" max="5886" width="9.140625" style="20"/>
    <col min="5887" max="5887" width="12.7109375" style="20" customWidth="1"/>
    <col min="5888" max="5888" width="35.85546875" style="20" bestFit="1" customWidth="1"/>
    <col min="5889" max="5889" width="15" style="20" bestFit="1" customWidth="1"/>
    <col min="5890" max="5890" width="9.140625" style="20"/>
    <col min="5891" max="5891" width="68.7109375" style="20" bestFit="1" customWidth="1"/>
    <col min="5892" max="5892" width="18.42578125" style="20" bestFit="1" customWidth="1"/>
    <col min="5893" max="6142" width="9.140625" style="20"/>
    <col min="6143" max="6143" width="12.7109375" style="20" customWidth="1"/>
    <col min="6144" max="6144" width="35.85546875" style="20" bestFit="1" customWidth="1"/>
    <col min="6145" max="6145" width="15" style="20" bestFit="1" customWidth="1"/>
    <col min="6146" max="6146" width="9.140625" style="20"/>
    <col min="6147" max="6147" width="68.7109375" style="20" bestFit="1" customWidth="1"/>
    <col min="6148" max="6148" width="18.42578125" style="20" bestFit="1" customWidth="1"/>
    <col min="6149" max="6398" width="9.140625" style="20"/>
    <col min="6399" max="6399" width="12.7109375" style="20" customWidth="1"/>
    <col min="6400" max="6400" width="35.85546875" style="20" bestFit="1" customWidth="1"/>
    <col min="6401" max="6401" width="15" style="20" bestFit="1" customWidth="1"/>
    <col min="6402" max="6402" width="9.140625" style="20"/>
    <col min="6403" max="6403" width="68.7109375" style="20" bestFit="1" customWidth="1"/>
    <col min="6404" max="6404" width="18.42578125" style="20" bestFit="1" customWidth="1"/>
    <col min="6405" max="6654" width="9.140625" style="20"/>
    <col min="6655" max="6655" width="12.7109375" style="20" customWidth="1"/>
    <col min="6656" max="6656" width="35.85546875" style="20" bestFit="1" customWidth="1"/>
    <col min="6657" max="6657" width="15" style="20" bestFit="1" customWidth="1"/>
    <col min="6658" max="6658" width="9.140625" style="20"/>
    <col min="6659" max="6659" width="68.7109375" style="20" bestFit="1" customWidth="1"/>
    <col min="6660" max="6660" width="18.42578125" style="20" bestFit="1" customWidth="1"/>
    <col min="6661" max="6910" width="9.140625" style="20"/>
    <col min="6911" max="6911" width="12.7109375" style="20" customWidth="1"/>
    <col min="6912" max="6912" width="35.85546875" style="20" bestFit="1" customWidth="1"/>
    <col min="6913" max="6913" width="15" style="20" bestFit="1" customWidth="1"/>
    <col min="6914" max="6914" width="9.140625" style="20"/>
    <col min="6915" max="6915" width="68.7109375" style="20" bestFit="1" customWidth="1"/>
    <col min="6916" max="6916" width="18.42578125" style="20" bestFit="1" customWidth="1"/>
    <col min="6917" max="7166" width="9.140625" style="20"/>
    <col min="7167" max="7167" width="12.7109375" style="20" customWidth="1"/>
    <col min="7168" max="7168" width="35.85546875" style="20" bestFit="1" customWidth="1"/>
    <col min="7169" max="7169" width="15" style="20" bestFit="1" customWidth="1"/>
    <col min="7170" max="7170" width="9.140625" style="20"/>
    <col min="7171" max="7171" width="68.7109375" style="20" bestFit="1" customWidth="1"/>
    <col min="7172" max="7172" width="18.42578125" style="20" bestFit="1" customWidth="1"/>
    <col min="7173" max="7422" width="9.140625" style="20"/>
    <col min="7423" max="7423" width="12.7109375" style="20" customWidth="1"/>
    <col min="7424" max="7424" width="35.85546875" style="20" bestFit="1" customWidth="1"/>
    <col min="7425" max="7425" width="15" style="20" bestFit="1" customWidth="1"/>
    <col min="7426" max="7426" width="9.140625" style="20"/>
    <col min="7427" max="7427" width="68.7109375" style="20" bestFit="1" customWidth="1"/>
    <col min="7428" max="7428" width="18.42578125" style="20" bestFit="1" customWidth="1"/>
    <col min="7429" max="7678" width="9.140625" style="20"/>
    <col min="7679" max="7679" width="12.7109375" style="20" customWidth="1"/>
    <col min="7680" max="7680" width="35.85546875" style="20" bestFit="1" customWidth="1"/>
    <col min="7681" max="7681" width="15" style="20" bestFit="1" customWidth="1"/>
    <col min="7682" max="7682" width="9.140625" style="20"/>
    <col min="7683" max="7683" width="68.7109375" style="20" bestFit="1" customWidth="1"/>
    <col min="7684" max="7684" width="18.42578125" style="20" bestFit="1" customWidth="1"/>
    <col min="7685" max="7934" width="9.140625" style="20"/>
    <col min="7935" max="7935" width="12.7109375" style="20" customWidth="1"/>
    <col min="7936" max="7936" width="35.85546875" style="20" bestFit="1" customWidth="1"/>
    <col min="7937" max="7937" width="15" style="20" bestFit="1" customWidth="1"/>
    <col min="7938" max="7938" width="9.140625" style="20"/>
    <col min="7939" max="7939" width="68.7109375" style="20" bestFit="1" customWidth="1"/>
    <col min="7940" max="7940" width="18.42578125" style="20" bestFit="1" customWidth="1"/>
    <col min="7941" max="8190" width="9.140625" style="20"/>
    <col min="8191" max="8191" width="12.7109375" style="20" customWidth="1"/>
    <col min="8192" max="8192" width="35.85546875" style="20" bestFit="1" customWidth="1"/>
    <col min="8193" max="8193" width="15" style="20" bestFit="1" customWidth="1"/>
    <col min="8194" max="8194" width="9.140625" style="20"/>
    <col min="8195" max="8195" width="68.7109375" style="20" bestFit="1" customWidth="1"/>
    <col min="8196" max="8196" width="18.42578125" style="20" bestFit="1" customWidth="1"/>
    <col min="8197" max="8446" width="9.140625" style="20"/>
    <col min="8447" max="8447" width="12.7109375" style="20" customWidth="1"/>
    <col min="8448" max="8448" width="35.85546875" style="20" bestFit="1" customWidth="1"/>
    <col min="8449" max="8449" width="15" style="20" bestFit="1" customWidth="1"/>
    <col min="8450" max="8450" width="9.140625" style="20"/>
    <col min="8451" max="8451" width="68.7109375" style="20" bestFit="1" customWidth="1"/>
    <col min="8452" max="8452" width="18.42578125" style="20" bestFit="1" customWidth="1"/>
    <col min="8453" max="8702" width="9.140625" style="20"/>
    <col min="8703" max="8703" width="12.7109375" style="20" customWidth="1"/>
    <col min="8704" max="8704" width="35.85546875" style="20" bestFit="1" customWidth="1"/>
    <col min="8705" max="8705" width="15" style="20" bestFit="1" customWidth="1"/>
    <col min="8706" max="8706" width="9.140625" style="20"/>
    <col min="8707" max="8707" width="68.7109375" style="20" bestFit="1" customWidth="1"/>
    <col min="8708" max="8708" width="18.42578125" style="20" bestFit="1" customWidth="1"/>
    <col min="8709" max="8958" width="9.140625" style="20"/>
    <col min="8959" max="8959" width="12.7109375" style="20" customWidth="1"/>
    <col min="8960" max="8960" width="35.85546875" style="20" bestFit="1" customWidth="1"/>
    <col min="8961" max="8961" width="15" style="20" bestFit="1" customWidth="1"/>
    <col min="8962" max="8962" width="9.140625" style="20"/>
    <col min="8963" max="8963" width="68.7109375" style="20" bestFit="1" customWidth="1"/>
    <col min="8964" max="8964" width="18.42578125" style="20" bestFit="1" customWidth="1"/>
    <col min="8965" max="9214" width="9.140625" style="20"/>
    <col min="9215" max="9215" width="12.7109375" style="20" customWidth="1"/>
    <col min="9216" max="9216" width="35.85546875" style="20" bestFit="1" customWidth="1"/>
    <col min="9217" max="9217" width="15" style="20" bestFit="1" customWidth="1"/>
    <col min="9218" max="9218" width="9.140625" style="20"/>
    <col min="9219" max="9219" width="68.7109375" style="20" bestFit="1" customWidth="1"/>
    <col min="9220" max="9220" width="18.42578125" style="20" bestFit="1" customWidth="1"/>
    <col min="9221" max="9470" width="9.140625" style="20"/>
    <col min="9471" max="9471" width="12.7109375" style="20" customWidth="1"/>
    <col min="9472" max="9472" width="35.85546875" style="20" bestFit="1" customWidth="1"/>
    <col min="9473" max="9473" width="15" style="20" bestFit="1" customWidth="1"/>
    <col min="9474" max="9474" width="9.140625" style="20"/>
    <col min="9475" max="9475" width="68.7109375" style="20" bestFit="1" customWidth="1"/>
    <col min="9476" max="9476" width="18.42578125" style="20" bestFit="1" customWidth="1"/>
    <col min="9477" max="9726" width="9.140625" style="20"/>
    <col min="9727" max="9727" width="12.7109375" style="20" customWidth="1"/>
    <col min="9728" max="9728" width="35.85546875" style="20" bestFit="1" customWidth="1"/>
    <col min="9729" max="9729" width="15" style="20" bestFit="1" customWidth="1"/>
    <col min="9730" max="9730" width="9.140625" style="20"/>
    <col min="9731" max="9731" width="68.7109375" style="20" bestFit="1" customWidth="1"/>
    <col min="9732" max="9732" width="18.42578125" style="20" bestFit="1" customWidth="1"/>
    <col min="9733" max="9982" width="9.140625" style="20"/>
    <col min="9983" max="9983" width="12.7109375" style="20" customWidth="1"/>
    <col min="9984" max="9984" width="35.85546875" style="20" bestFit="1" customWidth="1"/>
    <col min="9985" max="9985" width="15" style="20" bestFit="1" customWidth="1"/>
    <col min="9986" max="9986" width="9.140625" style="20"/>
    <col min="9987" max="9987" width="68.7109375" style="20" bestFit="1" customWidth="1"/>
    <col min="9988" max="9988" width="18.42578125" style="20" bestFit="1" customWidth="1"/>
    <col min="9989" max="10238" width="9.140625" style="20"/>
    <col min="10239" max="10239" width="12.7109375" style="20" customWidth="1"/>
    <col min="10240" max="10240" width="35.85546875" style="20" bestFit="1" customWidth="1"/>
    <col min="10241" max="10241" width="15" style="20" bestFit="1" customWidth="1"/>
    <col min="10242" max="10242" width="9.140625" style="20"/>
    <col min="10243" max="10243" width="68.7109375" style="20" bestFit="1" customWidth="1"/>
    <col min="10244" max="10244" width="18.42578125" style="20" bestFit="1" customWidth="1"/>
    <col min="10245" max="10494" width="9.140625" style="20"/>
    <col min="10495" max="10495" width="12.7109375" style="20" customWidth="1"/>
    <col min="10496" max="10496" width="35.85546875" style="20" bestFit="1" customWidth="1"/>
    <col min="10497" max="10497" width="15" style="20" bestFit="1" customWidth="1"/>
    <col min="10498" max="10498" width="9.140625" style="20"/>
    <col min="10499" max="10499" width="68.7109375" style="20" bestFit="1" customWidth="1"/>
    <col min="10500" max="10500" width="18.42578125" style="20" bestFit="1" customWidth="1"/>
    <col min="10501" max="10750" width="9.140625" style="20"/>
    <col min="10751" max="10751" width="12.7109375" style="20" customWidth="1"/>
    <col min="10752" max="10752" width="35.85546875" style="20" bestFit="1" customWidth="1"/>
    <col min="10753" max="10753" width="15" style="20" bestFit="1" customWidth="1"/>
    <col min="10754" max="10754" width="9.140625" style="20"/>
    <col min="10755" max="10755" width="68.7109375" style="20" bestFit="1" customWidth="1"/>
    <col min="10756" max="10756" width="18.42578125" style="20" bestFit="1" customWidth="1"/>
    <col min="10757" max="11006" width="9.140625" style="20"/>
    <col min="11007" max="11007" width="12.7109375" style="20" customWidth="1"/>
    <col min="11008" max="11008" width="35.85546875" style="20" bestFit="1" customWidth="1"/>
    <col min="11009" max="11009" width="15" style="20" bestFit="1" customWidth="1"/>
    <col min="11010" max="11010" width="9.140625" style="20"/>
    <col min="11011" max="11011" width="68.7109375" style="20" bestFit="1" customWidth="1"/>
    <col min="11012" max="11012" width="18.42578125" style="20" bestFit="1" customWidth="1"/>
    <col min="11013" max="11262" width="9.140625" style="20"/>
    <col min="11263" max="11263" width="12.7109375" style="20" customWidth="1"/>
    <col min="11264" max="11264" width="35.85546875" style="20" bestFit="1" customWidth="1"/>
    <col min="11265" max="11265" width="15" style="20" bestFit="1" customWidth="1"/>
    <col min="11266" max="11266" width="9.140625" style="20"/>
    <col min="11267" max="11267" width="68.7109375" style="20" bestFit="1" customWidth="1"/>
    <col min="11268" max="11268" width="18.42578125" style="20" bestFit="1" customWidth="1"/>
    <col min="11269" max="11518" width="9.140625" style="20"/>
    <col min="11519" max="11519" width="12.7109375" style="20" customWidth="1"/>
    <col min="11520" max="11520" width="35.85546875" style="20" bestFit="1" customWidth="1"/>
    <col min="11521" max="11521" width="15" style="20" bestFit="1" customWidth="1"/>
    <col min="11522" max="11522" width="9.140625" style="20"/>
    <col min="11523" max="11523" width="68.7109375" style="20" bestFit="1" customWidth="1"/>
    <col min="11524" max="11524" width="18.42578125" style="20" bestFit="1" customWidth="1"/>
    <col min="11525" max="11774" width="9.140625" style="20"/>
    <col min="11775" max="11775" width="12.7109375" style="20" customWidth="1"/>
    <col min="11776" max="11776" width="35.85546875" style="20" bestFit="1" customWidth="1"/>
    <col min="11777" max="11777" width="15" style="20" bestFit="1" customWidth="1"/>
    <col min="11778" max="11778" width="9.140625" style="20"/>
    <col min="11779" max="11779" width="68.7109375" style="20" bestFit="1" customWidth="1"/>
    <col min="11780" max="11780" width="18.42578125" style="20" bestFit="1" customWidth="1"/>
    <col min="11781" max="12030" width="9.140625" style="20"/>
    <col min="12031" max="12031" width="12.7109375" style="20" customWidth="1"/>
    <col min="12032" max="12032" width="35.85546875" style="20" bestFit="1" customWidth="1"/>
    <col min="12033" max="12033" width="15" style="20" bestFit="1" customWidth="1"/>
    <col min="12034" max="12034" width="9.140625" style="20"/>
    <col min="12035" max="12035" width="68.7109375" style="20" bestFit="1" customWidth="1"/>
    <col min="12036" max="12036" width="18.42578125" style="20" bestFit="1" customWidth="1"/>
    <col min="12037" max="12286" width="9.140625" style="20"/>
    <col min="12287" max="12287" width="12.7109375" style="20" customWidth="1"/>
    <col min="12288" max="12288" width="35.85546875" style="20" bestFit="1" customWidth="1"/>
    <col min="12289" max="12289" width="15" style="20" bestFit="1" customWidth="1"/>
    <col min="12290" max="12290" width="9.140625" style="20"/>
    <col min="12291" max="12291" width="68.7109375" style="20" bestFit="1" customWidth="1"/>
    <col min="12292" max="12292" width="18.42578125" style="20" bestFit="1" customWidth="1"/>
    <col min="12293" max="12542" width="9.140625" style="20"/>
    <col min="12543" max="12543" width="12.7109375" style="20" customWidth="1"/>
    <col min="12544" max="12544" width="35.85546875" style="20" bestFit="1" customWidth="1"/>
    <col min="12545" max="12545" width="15" style="20" bestFit="1" customWidth="1"/>
    <col min="12546" max="12546" width="9.140625" style="20"/>
    <col min="12547" max="12547" width="68.7109375" style="20" bestFit="1" customWidth="1"/>
    <col min="12548" max="12548" width="18.42578125" style="20" bestFit="1" customWidth="1"/>
    <col min="12549" max="12798" width="9.140625" style="20"/>
    <col min="12799" max="12799" width="12.7109375" style="20" customWidth="1"/>
    <col min="12800" max="12800" width="35.85546875" style="20" bestFit="1" customWidth="1"/>
    <col min="12801" max="12801" width="15" style="20" bestFit="1" customWidth="1"/>
    <col min="12802" max="12802" width="9.140625" style="20"/>
    <col min="12803" max="12803" width="68.7109375" style="20" bestFit="1" customWidth="1"/>
    <col min="12804" max="12804" width="18.42578125" style="20" bestFit="1" customWidth="1"/>
    <col min="12805" max="13054" width="9.140625" style="20"/>
    <col min="13055" max="13055" width="12.7109375" style="20" customWidth="1"/>
    <col min="13056" max="13056" width="35.85546875" style="20" bestFit="1" customWidth="1"/>
    <col min="13057" max="13057" width="15" style="20" bestFit="1" customWidth="1"/>
    <col min="13058" max="13058" width="9.140625" style="20"/>
    <col min="13059" max="13059" width="68.7109375" style="20" bestFit="1" customWidth="1"/>
    <col min="13060" max="13060" width="18.42578125" style="20" bestFit="1" customWidth="1"/>
    <col min="13061" max="13310" width="9.140625" style="20"/>
    <col min="13311" max="13311" width="12.7109375" style="20" customWidth="1"/>
    <col min="13312" max="13312" width="35.85546875" style="20" bestFit="1" customWidth="1"/>
    <col min="13313" max="13313" width="15" style="20" bestFit="1" customWidth="1"/>
    <col min="13314" max="13314" width="9.140625" style="20"/>
    <col min="13315" max="13315" width="68.7109375" style="20" bestFit="1" customWidth="1"/>
    <col min="13316" max="13316" width="18.42578125" style="20" bestFit="1" customWidth="1"/>
    <col min="13317" max="13566" width="9.140625" style="20"/>
    <col min="13567" max="13567" width="12.7109375" style="20" customWidth="1"/>
    <col min="13568" max="13568" width="35.85546875" style="20" bestFit="1" customWidth="1"/>
    <col min="13569" max="13569" width="15" style="20" bestFit="1" customWidth="1"/>
    <col min="13570" max="13570" width="9.140625" style="20"/>
    <col min="13571" max="13571" width="68.7109375" style="20" bestFit="1" customWidth="1"/>
    <col min="13572" max="13572" width="18.42578125" style="20" bestFit="1" customWidth="1"/>
    <col min="13573" max="13822" width="9.140625" style="20"/>
    <col min="13823" max="13823" width="12.7109375" style="20" customWidth="1"/>
    <col min="13824" max="13824" width="35.85546875" style="20" bestFit="1" customWidth="1"/>
    <col min="13825" max="13825" width="15" style="20" bestFit="1" customWidth="1"/>
    <col min="13826" max="13826" width="9.140625" style="20"/>
    <col min="13827" max="13827" width="68.7109375" style="20" bestFit="1" customWidth="1"/>
    <col min="13828" max="13828" width="18.42578125" style="20" bestFit="1" customWidth="1"/>
    <col min="13829" max="14078" width="9.140625" style="20"/>
    <col min="14079" max="14079" width="12.7109375" style="20" customWidth="1"/>
    <col min="14080" max="14080" width="35.85546875" style="20" bestFit="1" customWidth="1"/>
    <col min="14081" max="14081" width="15" style="20" bestFit="1" customWidth="1"/>
    <col min="14082" max="14082" width="9.140625" style="20"/>
    <col min="14083" max="14083" width="68.7109375" style="20" bestFit="1" customWidth="1"/>
    <col min="14084" max="14084" width="18.42578125" style="20" bestFit="1" customWidth="1"/>
    <col min="14085" max="14334" width="9.140625" style="20"/>
    <col min="14335" max="14335" width="12.7109375" style="20" customWidth="1"/>
    <col min="14336" max="14336" width="35.85546875" style="20" bestFit="1" customWidth="1"/>
    <col min="14337" max="14337" width="15" style="20" bestFit="1" customWidth="1"/>
    <col min="14338" max="14338" width="9.140625" style="20"/>
    <col min="14339" max="14339" width="68.7109375" style="20" bestFit="1" customWidth="1"/>
    <col min="14340" max="14340" width="18.42578125" style="20" bestFit="1" customWidth="1"/>
    <col min="14341" max="14590" width="9.140625" style="20"/>
    <col min="14591" max="14591" width="12.7109375" style="20" customWidth="1"/>
    <col min="14592" max="14592" width="35.85546875" style="20" bestFit="1" customWidth="1"/>
    <col min="14593" max="14593" width="15" style="20" bestFit="1" customWidth="1"/>
    <col min="14594" max="14594" width="9.140625" style="20"/>
    <col min="14595" max="14595" width="68.7109375" style="20" bestFit="1" customWidth="1"/>
    <col min="14596" max="14596" width="18.42578125" style="20" bestFit="1" customWidth="1"/>
    <col min="14597" max="14846" width="9.140625" style="20"/>
    <col min="14847" max="14847" width="12.7109375" style="20" customWidth="1"/>
    <col min="14848" max="14848" width="35.85546875" style="20" bestFit="1" customWidth="1"/>
    <col min="14849" max="14849" width="15" style="20" bestFit="1" customWidth="1"/>
    <col min="14850" max="14850" width="9.140625" style="20"/>
    <col min="14851" max="14851" width="68.7109375" style="20" bestFit="1" customWidth="1"/>
    <col min="14852" max="14852" width="18.42578125" style="20" bestFit="1" customWidth="1"/>
    <col min="14853" max="15102" width="9.140625" style="20"/>
    <col min="15103" max="15103" width="12.7109375" style="20" customWidth="1"/>
    <col min="15104" max="15104" width="35.85546875" style="20" bestFit="1" customWidth="1"/>
    <col min="15105" max="15105" width="15" style="20" bestFit="1" customWidth="1"/>
    <col min="15106" max="15106" width="9.140625" style="20"/>
    <col min="15107" max="15107" width="68.7109375" style="20" bestFit="1" customWidth="1"/>
    <col min="15108" max="15108" width="18.42578125" style="20" bestFit="1" customWidth="1"/>
    <col min="15109" max="15358" width="9.140625" style="20"/>
    <col min="15359" max="15359" width="12.7109375" style="20" customWidth="1"/>
    <col min="15360" max="15360" width="35.85546875" style="20" bestFit="1" customWidth="1"/>
    <col min="15361" max="15361" width="15" style="20" bestFit="1" customWidth="1"/>
    <col min="15362" max="15362" width="9.140625" style="20"/>
    <col min="15363" max="15363" width="68.7109375" style="20" bestFit="1" customWidth="1"/>
    <col min="15364" max="15364" width="18.42578125" style="20" bestFit="1" customWidth="1"/>
    <col min="15365" max="15614" width="9.140625" style="20"/>
    <col min="15615" max="15615" width="12.7109375" style="20" customWidth="1"/>
    <col min="15616" max="15616" width="35.85546875" style="20" bestFit="1" customWidth="1"/>
    <col min="15617" max="15617" width="15" style="20" bestFit="1" customWidth="1"/>
    <col min="15618" max="15618" width="9.140625" style="20"/>
    <col min="15619" max="15619" width="68.7109375" style="20" bestFit="1" customWidth="1"/>
    <col min="15620" max="15620" width="18.42578125" style="20" bestFit="1" customWidth="1"/>
    <col min="15621" max="15870" width="9.140625" style="20"/>
    <col min="15871" max="15871" width="12.7109375" style="20" customWidth="1"/>
    <col min="15872" max="15872" width="35.85546875" style="20" bestFit="1" customWidth="1"/>
    <col min="15873" max="15873" width="15" style="20" bestFit="1" customWidth="1"/>
    <col min="15874" max="15874" width="9.140625" style="20"/>
    <col min="15875" max="15875" width="68.7109375" style="20" bestFit="1" customWidth="1"/>
    <col min="15876" max="15876" width="18.42578125" style="20" bestFit="1" customWidth="1"/>
    <col min="15877" max="16126" width="9.140625" style="20"/>
    <col min="16127" max="16127" width="12.7109375" style="20" customWidth="1"/>
    <col min="16128" max="16128" width="35.85546875" style="20" bestFit="1" customWidth="1"/>
    <col min="16129" max="16129" width="15" style="20" bestFit="1" customWidth="1"/>
    <col min="16130" max="16130" width="9.140625" style="20"/>
    <col min="16131" max="16131" width="68.7109375" style="20" bestFit="1" customWidth="1"/>
    <col min="16132" max="16132" width="18.42578125" style="20" bestFit="1" customWidth="1"/>
    <col min="16133" max="16384" width="9.140625" style="20"/>
  </cols>
  <sheetData>
    <row r="4" spans="1:9" x14ac:dyDescent="0.2">
      <c r="A4" s="19" t="s">
        <v>115</v>
      </c>
    </row>
    <row r="5" spans="1:9" x14ac:dyDescent="0.2">
      <c r="F5" s="21"/>
    </row>
    <row r="6" spans="1:9" ht="21" customHeight="1" x14ac:dyDescent="0.2">
      <c r="A6" s="22" t="s">
        <v>2</v>
      </c>
      <c r="B6" s="24" t="s">
        <v>1</v>
      </c>
      <c r="C6" s="24" t="s">
        <v>31</v>
      </c>
      <c r="D6" s="23" t="s">
        <v>66</v>
      </c>
      <c r="E6" s="23" t="s">
        <v>77</v>
      </c>
      <c r="F6" s="49" t="s">
        <v>3</v>
      </c>
      <c r="G6" s="49" t="s">
        <v>4</v>
      </c>
      <c r="H6" s="24" t="s">
        <v>57</v>
      </c>
      <c r="I6" s="24" t="s">
        <v>19</v>
      </c>
    </row>
    <row r="7" spans="1:9" ht="15" customHeight="1" x14ac:dyDescent="0.2">
      <c r="A7" s="53">
        <v>15538072333</v>
      </c>
      <c r="B7" s="53" t="s">
        <v>102</v>
      </c>
      <c r="C7" s="53" t="s">
        <v>91</v>
      </c>
      <c r="D7" s="54" t="s">
        <v>67</v>
      </c>
      <c r="E7" s="53" t="s">
        <v>68</v>
      </c>
      <c r="F7" s="53">
        <v>852</v>
      </c>
      <c r="G7" s="55">
        <v>764187.84600000002</v>
      </c>
      <c r="H7" s="55">
        <v>98230.182000000001</v>
      </c>
      <c r="I7" s="55">
        <v>329621.89799999999</v>
      </c>
    </row>
    <row r="8" spans="1:9" ht="15" customHeight="1" x14ac:dyDescent="0.2">
      <c r="A8" s="53">
        <v>99172175603</v>
      </c>
      <c r="B8" s="53" t="s">
        <v>118</v>
      </c>
      <c r="C8" s="53" t="s">
        <v>91</v>
      </c>
      <c r="D8" s="54" t="s">
        <v>67</v>
      </c>
      <c r="E8" s="53" t="s">
        <v>68</v>
      </c>
      <c r="F8" s="53">
        <v>686</v>
      </c>
      <c r="G8" s="55">
        <v>798485.10499999998</v>
      </c>
      <c r="H8" s="55">
        <v>16321.817999999999</v>
      </c>
      <c r="I8" s="55">
        <v>40364.087</v>
      </c>
    </row>
    <row r="9" spans="1:9" ht="15" customHeight="1" x14ac:dyDescent="0.2">
      <c r="A9" s="53">
        <v>40910558665</v>
      </c>
      <c r="B9" s="53" t="s">
        <v>97</v>
      </c>
      <c r="C9" s="53" t="s">
        <v>98</v>
      </c>
      <c r="D9" s="54" t="s">
        <v>69</v>
      </c>
      <c r="E9" s="53" t="s">
        <v>70</v>
      </c>
      <c r="F9" s="53">
        <v>106</v>
      </c>
      <c r="G9" s="55">
        <v>61481.131000000001</v>
      </c>
      <c r="H9" s="55">
        <v>4550.8919999999998</v>
      </c>
      <c r="I9" s="55">
        <v>0</v>
      </c>
    </row>
    <row r="10" spans="1:9" ht="15" customHeight="1" x14ac:dyDescent="0.2">
      <c r="A10" s="53">
        <v>15834377307</v>
      </c>
      <c r="B10" s="53" t="s">
        <v>75</v>
      </c>
      <c r="C10" s="53" t="s">
        <v>99</v>
      </c>
      <c r="D10" s="54" t="s">
        <v>71</v>
      </c>
      <c r="E10" s="53" t="s">
        <v>72</v>
      </c>
      <c r="F10" s="53">
        <v>94</v>
      </c>
      <c r="G10" s="55">
        <v>72864.512000000002</v>
      </c>
      <c r="H10" s="55">
        <v>12055.852000000001</v>
      </c>
      <c r="I10" s="55">
        <v>15410.478999999999</v>
      </c>
    </row>
    <row r="11" spans="1:9" ht="15" customHeight="1" x14ac:dyDescent="0.2">
      <c r="A11" s="53">
        <v>34949147151</v>
      </c>
      <c r="B11" s="53" t="s">
        <v>100</v>
      </c>
      <c r="C11" s="53" t="s">
        <v>101</v>
      </c>
      <c r="D11" s="54" t="s">
        <v>73</v>
      </c>
      <c r="E11" s="53" t="s">
        <v>74</v>
      </c>
      <c r="F11" s="53">
        <v>89</v>
      </c>
      <c r="G11" s="55">
        <v>51211.459000000003</v>
      </c>
      <c r="H11" s="55">
        <v>2713.663</v>
      </c>
      <c r="I11" s="55">
        <v>5654.27</v>
      </c>
    </row>
    <row r="12" spans="1:9" ht="15" customHeight="1" x14ac:dyDescent="0.2">
      <c r="A12" s="50" t="s">
        <v>82</v>
      </c>
      <c r="B12" s="51"/>
      <c r="C12" s="51"/>
      <c r="D12" s="51"/>
      <c r="E12" s="51"/>
      <c r="F12" s="52">
        <f>SUM(F7:F11)</f>
        <v>1827</v>
      </c>
      <c r="G12" s="52">
        <f t="shared" ref="G12:I12" si="0">SUM(G7:G11)</f>
        <v>1748230.0530000001</v>
      </c>
      <c r="H12" s="52">
        <f t="shared" si="0"/>
        <v>133872.40700000001</v>
      </c>
      <c r="I12" s="52">
        <f t="shared" si="0"/>
        <v>391050.734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4"/>
  <sheetViews>
    <sheetView tabSelected="1" workbookViewId="0">
      <selection activeCell="K10" sqref="K10"/>
    </sheetView>
  </sheetViews>
  <sheetFormatPr defaultRowHeight="15" x14ac:dyDescent="0.25"/>
  <cols>
    <col min="1" max="1" width="28.7109375" customWidth="1"/>
  </cols>
  <sheetData>
    <row r="2" spans="1:11" x14ac:dyDescent="0.25">
      <c r="A2" s="92" t="s">
        <v>130</v>
      </c>
      <c r="B2" s="92"/>
    </row>
    <row r="3" spans="1:11" x14ac:dyDescent="0.25">
      <c r="F3" s="93" t="s">
        <v>129</v>
      </c>
    </row>
    <row r="4" spans="1:11" x14ac:dyDescent="0.25">
      <c r="A4" s="106" t="s">
        <v>0</v>
      </c>
      <c r="B4" s="108" t="s">
        <v>78</v>
      </c>
      <c r="C4" s="108"/>
      <c r="D4" s="108"/>
      <c r="E4" s="108"/>
      <c r="F4" s="108"/>
      <c r="G4" s="108"/>
      <c r="H4" s="108"/>
      <c r="I4" s="108"/>
      <c r="J4" s="108"/>
    </row>
    <row r="5" spans="1:11" x14ac:dyDescent="0.25">
      <c r="A5" s="107"/>
      <c r="B5" s="73" t="s">
        <v>120</v>
      </c>
      <c r="C5" s="73" t="s">
        <v>121</v>
      </c>
      <c r="D5" s="73" t="s">
        <v>122</v>
      </c>
      <c r="E5" s="73" t="s">
        <v>123</v>
      </c>
      <c r="F5" s="73" t="s">
        <v>124</v>
      </c>
      <c r="G5" s="73" t="s">
        <v>125</v>
      </c>
      <c r="H5" s="73" t="s">
        <v>128</v>
      </c>
      <c r="I5" s="73" t="s">
        <v>126</v>
      </c>
      <c r="J5" s="73" t="s">
        <v>83</v>
      </c>
    </row>
    <row r="6" spans="1:11" x14ac:dyDescent="0.25">
      <c r="A6" s="74" t="s">
        <v>7</v>
      </c>
      <c r="B6" s="75">
        <v>257</v>
      </c>
      <c r="C6" s="75">
        <v>254</v>
      </c>
      <c r="D6" s="75">
        <v>244</v>
      </c>
      <c r="E6" s="75">
        <v>234</v>
      </c>
      <c r="F6" s="75">
        <v>237</v>
      </c>
      <c r="G6" s="75">
        <v>224</v>
      </c>
      <c r="H6" s="76">
        <v>221</v>
      </c>
      <c r="I6" s="76">
        <v>209</v>
      </c>
      <c r="J6" s="77">
        <v>218</v>
      </c>
    </row>
    <row r="7" spans="1:11" x14ac:dyDescent="0.25">
      <c r="A7" s="74" t="s">
        <v>9</v>
      </c>
      <c r="B7" s="75">
        <v>127</v>
      </c>
      <c r="C7" s="75">
        <v>127</v>
      </c>
      <c r="D7" s="75">
        <v>118</v>
      </c>
      <c r="E7" s="75">
        <v>122</v>
      </c>
      <c r="F7" s="75">
        <v>133</v>
      </c>
      <c r="G7" s="75">
        <v>115</v>
      </c>
      <c r="H7" s="76">
        <v>124</v>
      </c>
      <c r="I7" s="76">
        <v>121</v>
      </c>
      <c r="J7" s="77">
        <v>130</v>
      </c>
    </row>
    <row r="8" spans="1:11" x14ac:dyDescent="0.25">
      <c r="A8" s="74" t="s">
        <v>10</v>
      </c>
      <c r="B8" s="75">
        <v>130</v>
      </c>
      <c r="C8" s="75">
        <v>127</v>
      </c>
      <c r="D8" s="75">
        <v>126</v>
      </c>
      <c r="E8" s="75">
        <v>112</v>
      </c>
      <c r="F8" s="75">
        <v>104</v>
      </c>
      <c r="G8" s="75">
        <v>109</v>
      </c>
      <c r="H8" s="76">
        <v>97</v>
      </c>
      <c r="I8" s="76">
        <v>88</v>
      </c>
      <c r="J8" s="77">
        <v>88</v>
      </c>
    </row>
    <row r="9" spans="1:11" x14ac:dyDescent="0.25">
      <c r="A9" s="78" t="s">
        <v>3</v>
      </c>
      <c r="B9" s="79">
        <v>6073</v>
      </c>
      <c r="C9" s="79">
        <v>5458</v>
      </c>
      <c r="D9" s="79">
        <v>5053</v>
      </c>
      <c r="E9" s="79">
        <v>4850</v>
      </c>
      <c r="F9" s="79">
        <v>4466</v>
      </c>
      <c r="G9" s="79">
        <v>4201</v>
      </c>
      <c r="H9" s="80">
        <v>3643</v>
      </c>
      <c r="I9" s="80">
        <v>3364</v>
      </c>
      <c r="J9" s="81">
        <v>3440</v>
      </c>
      <c r="K9" s="109">
        <f>B9-J9</f>
        <v>2633</v>
      </c>
    </row>
    <row r="10" spans="1:11" x14ac:dyDescent="0.25">
      <c r="A10" s="82" t="s">
        <v>11</v>
      </c>
      <c r="B10" s="83">
        <v>5137367</v>
      </c>
      <c r="C10" s="83">
        <v>4306857</v>
      </c>
      <c r="D10" s="83">
        <v>4145627</v>
      </c>
      <c r="E10" s="83">
        <v>5466565</v>
      </c>
      <c r="F10" s="83">
        <v>5537829</v>
      </c>
      <c r="G10" s="83">
        <v>4132227</v>
      </c>
      <c r="H10" s="84">
        <v>3054192</v>
      </c>
      <c r="I10" s="84">
        <v>3245802</v>
      </c>
      <c r="J10" s="85">
        <v>3720705</v>
      </c>
    </row>
    <row r="11" spans="1:11" x14ac:dyDescent="0.25">
      <c r="A11" s="82" t="s">
        <v>12</v>
      </c>
      <c r="B11" s="83">
        <v>5593620</v>
      </c>
      <c r="C11" s="83">
        <v>4413001</v>
      </c>
      <c r="D11" s="83">
        <v>3794817</v>
      </c>
      <c r="E11" s="83">
        <v>4837482</v>
      </c>
      <c r="F11" s="83">
        <v>4790742</v>
      </c>
      <c r="G11" s="83">
        <v>4314258</v>
      </c>
      <c r="H11" s="84">
        <v>3332096</v>
      </c>
      <c r="I11" s="84">
        <v>3082893</v>
      </c>
      <c r="J11" s="85">
        <v>3395074</v>
      </c>
    </row>
    <row r="12" spans="1:11" x14ac:dyDescent="0.25">
      <c r="A12" s="82" t="s">
        <v>13</v>
      </c>
      <c r="B12" s="83">
        <v>122833</v>
      </c>
      <c r="C12" s="83">
        <v>278756</v>
      </c>
      <c r="D12" s="83">
        <v>473117</v>
      </c>
      <c r="E12" s="83">
        <v>780221</v>
      </c>
      <c r="F12" s="83">
        <v>836306</v>
      </c>
      <c r="G12" s="83">
        <v>267551</v>
      </c>
      <c r="H12" s="84">
        <v>235459</v>
      </c>
      <c r="I12" s="84">
        <v>271924</v>
      </c>
      <c r="J12" s="85">
        <v>386968</v>
      </c>
    </row>
    <row r="13" spans="1:11" x14ac:dyDescent="0.25">
      <c r="A13" s="82" t="s">
        <v>14</v>
      </c>
      <c r="B13" s="83">
        <v>579086</v>
      </c>
      <c r="C13" s="83">
        <v>384900</v>
      </c>
      <c r="D13" s="83">
        <v>122307</v>
      </c>
      <c r="E13" s="83">
        <v>151138</v>
      </c>
      <c r="F13" s="83">
        <v>89219</v>
      </c>
      <c r="G13" s="83">
        <v>449583</v>
      </c>
      <c r="H13" s="84">
        <v>513363</v>
      </c>
      <c r="I13" s="84">
        <v>109014</v>
      </c>
      <c r="J13" s="85">
        <v>61337</v>
      </c>
    </row>
    <row r="14" spans="1:11" x14ac:dyDescent="0.25">
      <c r="A14" s="82" t="s">
        <v>15</v>
      </c>
      <c r="B14" s="83">
        <v>-50623</v>
      </c>
      <c r="C14" s="83">
        <v>32302</v>
      </c>
      <c r="D14" s="83">
        <v>76297</v>
      </c>
      <c r="E14" s="83">
        <v>144352</v>
      </c>
      <c r="F14" s="83">
        <v>134897</v>
      </c>
      <c r="G14" s="83">
        <v>-12094</v>
      </c>
      <c r="H14" s="84">
        <v>54180</v>
      </c>
      <c r="I14" s="84">
        <v>-2706</v>
      </c>
      <c r="J14" s="85">
        <v>33494</v>
      </c>
    </row>
    <row r="15" spans="1:11" x14ac:dyDescent="0.25">
      <c r="A15" s="82" t="s">
        <v>5</v>
      </c>
      <c r="B15" s="83">
        <v>101959</v>
      </c>
      <c r="C15" s="83">
        <v>229349</v>
      </c>
      <c r="D15" s="83">
        <v>396821</v>
      </c>
      <c r="E15" s="83">
        <v>635800</v>
      </c>
      <c r="F15" s="83">
        <v>701409</v>
      </c>
      <c r="G15" s="83">
        <v>236774</v>
      </c>
      <c r="H15" s="84">
        <v>202250</v>
      </c>
      <c r="I15" s="84">
        <v>250449</v>
      </c>
      <c r="J15" s="85">
        <v>353478</v>
      </c>
    </row>
    <row r="16" spans="1:11" x14ac:dyDescent="0.25">
      <c r="A16" s="82" t="s">
        <v>16</v>
      </c>
      <c r="B16" s="83">
        <v>507588</v>
      </c>
      <c r="C16" s="83">
        <v>367794</v>
      </c>
      <c r="D16" s="83">
        <v>122308</v>
      </c>
      <c r="E16" s="83">
        <v>151070</v>
      </c>
      <c r="F16" s="83">
        <v>89219</v>
      </c>
      <c r="G16" s="83">
        <v>406712</v>
      </c>
      <c r="H16" s="84">
        <v>534334</v>
      </c>
      <c r="I16" s="84">
        <v>84834</v>
      </c>
      <c r="J16" s="85">
        <v>61342</v>
      </c>
    </row>
    <row r="17" spans="1:10" x14ac:dyDescent="0.25">
      <c r="A17" s="86" t="s">
        <v>79</v>
      </c>
      <c r="B17" s="87">
        <v>-405630</v>
      </c>
      <c r="C17" s="87">
        <v>-138445</v>
      </c>
      <c r="D17" s="88">
        <v>274513</v>
      </c>
      <c r="E17" s="88">
        <v>484731</v>
      </c>
      <c r="F17" s="88">
        <v>612190</v>
      </c>
      <c r="G17" s="87">
        <v>-169938</v>
      </c>
      <c r="H17" s="89">
        <v>-332084</v>
      </c>
      <c r="I17" s="90">
        <v>165615</v>
      </c>
      <c r="J17" s="91">
        <v>292137</v>
      </c>
    </row>
    <row r="18" spans="1:10" x14ac:dyDescent="0.25">
      <c r="A18" s="82" t="s">
        <v>19</v>
      </c>
      <c r="B18" s="83">
        <v>1784624</v>
      </c>
      <c r="C18" s="83">
        <v>1392430</v>
      </c>
      <c r="D18" s="83">
        <v>1429024</v>
      </c>
      <c r="E18" s="83">
        <v>1498697</v>
      </c>
      <c r="F18" s="83">
        <v>1553687</v>
      </c>
      <c r="G18" s="83">
        <v>1152635</v>
      </c>
      <c r="H18" s="84">
        <v>576150</v>
      </c>
      <c r="I18" s="84">
        <v>609322</v>
      </c>
      <c r="J18" s="85">
        <v>917164</v>
      </c>
    </row>
    <row r="19" spans="1:10" x14ac:dyDescent="0.25">
      <c r="A19" s="82" t="s">
        <v>20</v>
      </c>
      <c r="B19" s="83">
        <v>942530</v>
      </c>
      <c r="C19" s="83">
        <v>376134</v>
      </c>
      <c r="D19" s="83">
        <v>443741</v>
      </c>
      <c r="E19" s="83">
        <v>696854</v>
      </c>
      <c r="F19" s="83">
        <v>778274</v>
      </c>
      <c r="G19" s="83">
        <v>537368</v>
      </c>
      <c r="H19" s="84">
        <v>314209</v>
      </c>
      <c r="I19" s="84">
        <v>237295</v>
      </c>
      <c r="J19" s="85">
        <v>502336</v>
      </c>
    </row>
    <row r="20" spans="1:10" x14ac:dyDescent="0.25">
      <c r="A20" s="82" t="s">
        <v>21</v>
      </c>
      <c r="B20" s="83">
        <v>842094</v>
      </c>
      <c r="C20" s="83">
        <v>1016296</v>
      </c>
      <c r="D20" s="83">
        <v>985283</v>
      </c>
      <c r="E20" s="83">
        <v>801844</v>
      </c>
      <c r="F20" s="83">
        <v>775413</v>
      </c>
      <c r="G20" s="83">
        <v>615267</v>
      </c>
      <c r="H20" s="84">
        <v>261941</v>
      </c>
      <c r="I20" s="84">
        <v>372027</v>
      </c>
      <c r="J20" s="85">
        <v>414828</v>
      </c>
    </row>
    <row r="21" spans="1:10" x14ac:dyDescent="0.25">
      <c r="A21" s="82" t="s">
        <v>80</v>
      </c>
      <c r="B21" s="83">
        <v>507973</v>
      </c>
      <c r="C21" s="83">
        <v>122240</v>
      </c>
      <c r="D21" s="83">
        <v>275131</v>
      </c>
      <c r="E21" s="83">
        <v>690952</v>
      </c>
      <c r="F21" s="83">
        <v>519234</v>
      </c>
      <c r="G21" s="83">
        <v>431552</v>
      </c>
      <c r="H21" s="84">
        <v>157938</v>
      </c>
      <c r="I21" s="84">
        <v>123132</v>
      </c>
      <c r="J21" s="85">
        <v>181166</v>
      </c>
    </row>
    <row r="22" spans="1:10" x14ac:dyDescent="0.25">
      <c r="A22" s="82" t="s">
        <v>81</v>
      </c>
      <c r="B22" s="83">
        <v>6925</v>
      </c>
      <c r="C22" s="83">
        <v>7351</v>
      </c>
      <c r="D22" s="83">
        <v>6954</v>
      </c>
      <c r="E22" s="83">
        <v>7067</v>
      </c>
      <c r="F22" s="83">
        <v>7652</v>
      </c>
      <c r="G22" s="83">
        <v>7377</v>
      </c>
      <c r="H22" s="84">
        <v>7290</v>
      </c>
      <c r="I22" s="84">
        <v>7580</v>
      </c>
      <c r="J22" s="85">
        <v>8312</v>
      </c>
    </row>
    <row r="24" spans="1:10" x14ac:dyDescent="0.25">
      <c r="A24" s="72" t="s">
        <v>127</v>
      </c>
    </row>
  </sheetData>
  <mergeCells count="2">
    <mergeCell ref="A4:A5"/>
    <mergeCell ref="B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1</vt:i4>
      </vt:variant>
    </vt:vector>
  </HeadingPairs>
  <TitlesOfParts>
    <vt:vector size="7" baseType="lpstr">
      <vt:lpstr>Tablica 1</vt:lpstr>
      <vt:lpstr>Tablica 2_rang UP</vt:lpstr>
      <vt:lpstr>Rang po dobiti</vt:lpstr>
      <vt:lpstr>Područje B po županijama</vt:lpstr>
      <vt:lpstr>Rang po broju zaposlen</vt:lpstr>
      <vt:lpstr>Rezultati 2010.-2018.</vt:lpstr>
      <vt:lpstr>'Rezultati 2010.-2018.'!_ftnref1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2016-01-07T09:22:31Z</dcterms:created>
  <dcterms:modified xsi:type="dcterms:W3CDTF">2020-02-26T10:14:20Z</dcterms:modified>
</cp:coreProperties>
</file>