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70" windowWidth="21840" windowHeight="8505" tabRatio="829"/>
  </bookViews>
  <sheets>
    <sheet name="Tablica 1" sheetId="31" r:id="rId1"/>
    <sheet name="Grafikon 1 " sheetId="19" r:id="rId2"/>
    <sheet name="Tablica 2 rang po prihodu 2002." sheetId="27" r:id="rId3"/>
    <sheet name="Tablica 3 rang po prihodu 2010." sheetId="28" r:id="rId4"/>
    <sheet name="Tablica 4 rang po prihodu 2018." sheetId="23" r:id="rId5"/>
    <sheet name="Tablica 5 rang po dobiti 2018." sheetId="29" r:id="rId6"/>
    <sheet name="Po županijama 2018. " sheetId="25" r:id="rId7"/>
  </sheets>
  <definedNames>
    <definedName name="_ftn1" localSheetId="0">'Tablica 1'!#REF!</definedName>
    <definedName name="_ftnref1" localSheetId="0">'Tablica 1'!#REF!</definedName>
  </definedNames>
  <calcPr calcId="145621"/>
</workbook>
</file>

<file path=xl/calcChain.xml><?xml version="1.0" encoding="utf-8"?>
<calcChain xmlns="http://schemas.openxmlformats.org/spreadsheetml/2006/main">
  <c r="B21" i="31" l="1"/>
  <c r="B18" i="31"/>
  <c r="F18" i="23" l="1"/>
  <c r="G19" i="28" l="1"/>
  <c r="F19" i="28"/>
  <c r="E19" i="28"/>
  <c r="G17" i="27" l="1"/>
  <c r="G19" i="27" s="1"/>
  <c r="F17" i="27"/>
  <c r="F19" i="27" s="1"/>
  <c r="E17" i="27"/>
  <c r="E19" i="27" s="1"/>
  <c r="G17" i="29" l="1"/>
  <c r="G19" i="29" s="1"/>
  <c r="F17" i="29"/>
  <c r="F19" i="29" s="1"/>
  <c r="E17" i="29"/>
  <c r="E19" i="29" s="1"/>
  <c r="G21" i="28"/>
  <c r="F21" i="28"/>
  <c r="E21" i="28"/>
  <c r="G18" i="23" l="1"/>
  <c r="G20" i="23" s="1"/>
  <c r="F20" i="23"/>
  <c r="E18" i="23"/>
  <c r="E20" i="23" s="1"/>
</calcChain>
</file>

<file path=xl/sharedStrings.xml><?xml version="1.0" encoding="utf-8"?>
<sst xmlns="http://schemas.openxmlformats.org/spreadsheetml/2006/main" count="307" uniqueCount="183">
  <si>
    <t>Opis</t>
  </si>
  <si>
    <t>2005.</t>
  </si>
  <si>
    <t>2010.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</si>
  <si>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</si>
  <si>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</si>
  <si>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</si>
  <si>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</si>
  <si>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</si>
  <si>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</si>
  <si>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</si>
  <si>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</si>
  <si>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</si>
  <si>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</si>
  <si>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</si>
  <si>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</si>
  <si>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</si>
  <si>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</si>
  <si>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2015.</t>
  </si>
  <si>
    <t>Za ukupno RH</t>
  </si>
  <si>
    <t>Za sve veličine i sve oznake vlasništva</t>
  </si>
  <si>
    <t>Za djelatnost: C13     Proizvodnja tekstila</t>
  </si>
  <si>
    <t>Iznosi u tisućama kuna, prosječne plaće u kunama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</si>
  <si>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</si>
  <si>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</si>
  <si>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</si>
  <si>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</si>
  <si>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</si>
  <si>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</si>
  <si>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</si>
  <si>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</si>
  <si>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</si>
  <si>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</si>
  <si>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</si>
  <si>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</si>
  <si>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</si>
  <si>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OIB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</si>
  <si>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</si>
  <si>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</si>
  <si>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</si>
  <si>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</si>
  <si>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</si>
  <si>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</si>
  <si>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</si>
  <si>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</si>
  <si>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</si>
  <si>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</si>
  <si>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KELTEKS d.o.o.</t>
  </si>
  <si>
    <t>NIRD d.o.o.</t>
  </si>
  <si>
    <t>ČATEKS d.d.</t>
  </si>
  <si>
    <t>REGENERACIJA d.d.</t>
  </si>
  <si>
    <t>LOLA RIBAR d.d.</t>
  </si>
  <si>
    <t>Ukupan prihod</t>
  </si>
  <si>
    <t>PREDIONICA KLANJEC d.o.o.</t>
  </si>
  <si>
    <t>Ukupno svi poduzetnici u djelatnosti proizvodnje tekstila</t>
  </si>
  <si>
    <t>Ukupno top 10 poduzetnika u djelatnosti proizvodnje tekstila</t>
  </si>
  <si>
    <t>Naziv poduzetnika/obrta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</si>
  <si>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</si>
  <si>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</si>
  <si>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</si>
  <si>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</si>
  <si>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</si>
  <si>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</si>
  <si>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</si>
  <si>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</si>
  <si>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</si>
  <si>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</si>
  <si>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</si>
  <si>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</si>
  <si>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&gt;&gt;100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</si>
  <si>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</si>
  <si>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</si>
  <si>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</si>
  <si>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</si>
  <si>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</si>
  <si>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</si>
  <si>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</si>
  <si>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</si>
  <si>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</si>
  <si>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</si>
  <si>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</si>
  <si>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</si>
  <si>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</si>
  <si>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</si>
  <si>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</si>
  <si>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</si>
  <si>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</si>
  <si>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</si>
  <si>
    <t>2016.</t>
  </si>
  <si>
    <t>2009.</t>
  </si>
  <si>
    <t>Izvoz u razdoblju</t>
  </si>
  <si>
    <t>Uvoz u razdoblju</t>
  </si>
  <si>
    <t>Trgovinski saldo (izvoz - uvoz)</t>
  </si>
  <si>
    <t>Investicije u razdoblju</t>
  </si>
  <si>
    <t>izvoznika</t>
  </si>
  <si>
    <t>uvoznika</t>
  </si>
  <si>
    <t>investitora</t>
  </si>
  <si>
    <t>bez investicija</t>
  </si>
  <si>
    <t>2003.</t>
  </si>
  <si>
    <t>2004.</t>
  </si>
  <si>
    <t>2006.</t>
  </si>
  <si>
    <t>2007.</t>
  </si>
  <si>
    <t>2008.</t>
  </si>
  <si>
    <t>2011.</t>
  </si>
  <si>
    <t>2012.</t>
  </si>
  <si>
    <t>2013.</t>
  </si>
  <si>
    <t>2014.</t>
  </si>
  <si>
    <t>(u tisućama kuna)</t>
  </si>
  <si>
    <t>Neto dobit/gubitak</t>
  </si>
  <si>
    <t>Udio top 10 u djelatnosti proizvodnje tekstila</t>
  </si>
  <si>
    <t>Registar godišnjih financijskih izvještaja</t>
  </si>
  <si>
    <t>2017.</t>
  </si>
  <si>
    <t>KELTEKS D.O.O.</t>
  </si>
  <si>
    <t>VIS PROMOTEX D.O.O.</t>
  </si>
  <si>
    <t>MEDITEX VL. ROBERT ČRNJEVIĆ</t>
  </si>
  <si>
    <t>AQUAFILCRO D.O.O.</t>
  </si>
  <si>
    <t>LOLA RIBAR D.D.</t>
  </si>
  <si>
    <t>DRAGUTIN DLESK</t>
  </si>
  <si>
    <t>TVORNICA MREŽA I AMBALAŽE D.O.O.</t>
  </si>
  <si>
    <t>PREVENT ZLATAR D.O.O.</t>
  </si>
  <si>
    <t>ČATEKS D.D.</t>
  </si>
  <si>
    <t>Ukupno TOP 10 poduzetnika u djelatnosti proizvodnje tekstila</t>
  </si>
  <si>
    <t>Udio TOP 10 u djelatnosti proizvodnje tekstila</t>
  </si>
  <si>
    <t>TKZ D.D.</t>
  </si>
  <si>
    <t>REGENERACIJA D.D.</t>
  </si>
  <si>
    <t>Izvor: Fina, Registar godišnjih financijskih izvještaja, obrada GFI-a za 2010. godinu</t>
  </si>
  <si>
    <t>PREVENT ZLATAR d.o.o</t>
  </si>
  <si>
    <t>MEDIA COMMERCE d.o.o.</t>
  </si>
  <si>
    <t>T&amp;H invest d.o.o.</t>
  </si>
  <si>
    <t>AquafilCRO d.o.o.</t>
  </si>
  <si>
    <t>Grafikon 2. Usporedba TOP 5 poslovnih subjekata po ukupnom prihodu u  u 2010. godini</t>
  </si>
  <si>
    <t>Rang</t>
  </si>
  <si>
    <r>
      <t xml:space="preserve">Tablica 3. TOP 10 poduzetnika </t>
    </r>
    <r>
      <rPr>
        <b/>
        <u/>
        <sz val="9"/>
        <color theme="4" tint="-0.499984740745262"/>
        <rFont val="Arial"/>
        <family val="2"/>
        <charset val="238"/>
      </rPr>
      <t>prema prema ukupnom prihodu u 2010.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</si>
  <si>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t>Rang prihod 2017.</t>
  </si>
  <si>
    <t>Varaždin</t>
  </si>
  <si>
    <t>Zagreb</t>
  </si>
  <si>
    <t>Oroslavje</t>
  </si>
  <si>
    <t>Karlovac</t>
  </si>
  <si>
    <t>Zabok</t>
  </si>
  <si>
    <t>Čakovec</t>
  </si>
  <si>
    <t>Zlatar</t>
  </si>
  <si>
    <t>Klanjec</t>
  </si>
  <si>
    <t>Kaštel Lukšić</t>
  </si>
  <si>
    <t>Sjedište</t>
  </si>
  <si>
    <t>Konsolidirani financ. rez. – dobit (+) ili gubitak (-) razdoblja</t>
  </si>
  <si>
    <t>Odjeljak djelatnosti 13 - Proizvodnja tekstila (tekuće razdoblje iz godišnjeg financijskog izvještaja)</t>
  </si>
  <si>
    <t>2018.</t>
  </si>
  <si>
    <t>2002.</t>
  </si>
  <si>
    <t>Tablica 1. Osnovni financijski rezultati poslovanja poduzetnika u djelatnosti proizvodnje tekstila, razdoblje od 2002. do 2018. godina</t>
  </si>
  <si>
    <t>Grafikon 1. Neto dobit/gubitak i broj zaposlenih kod poduzetnika u djelatnosti proizvodnje tekstila, 2002.-2018. godine</t>
  </si>
  <si>
    <r>
      <t>Tablica 2.</t>
    </r>
    <r>
      <rPr>
        <b/>
        <u/>
        <sz val="9"/>
        <color theme="4" tint="-0.499984740745262"/>
        <rFont val="Arial"/>
        <family val="2"/>
        <charset val="238"/>
      </rPr>
      <t xml:space="preserve"> </t>
    </r>
    <r>
      <rPr>
        <b/>
        <sz val="9"/>
        <color theme="4" tint="-0.499984740745262"/>
        <rFont val="Arial"/>
        <family val="2"/>
        <charset val="238"/>
      </rPr>
      <t xml:space="preserve">Top 10 poduzetnika </t>
    </r>
    <r>
      <rPr>
        <b/>
        <u/>
        <sz val="9"/>
        <color theme="4" tint="-0.499984740745262"/>
        <rFont val="Arial"/>
        <family val="2"/>
        <charset val="238"/>
      </rPr>
      <t>prema ukupnom prihodu u 2002.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</si>
  <si>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t>KAŠTEL LUKŠIĆ</t>
  </si>
  <si>
    <t>ZAGREB</t>
  </si>
  <si>
    <t>KARLOVAC</t>
  </si>
  <si>
    <t>ČAKOVEC</t>
  </si>
  <si>
    <t>ZABOK</t>
  </si>
  <si>
    <t>ZLATAR</t>
  </si>
  <si>
    <t>PAZIN</t>
  </si>
  <si>
    <t>NIRD, D.O.O.</t>
  </si>
  <si>
    <t>JADRAN D.D.</t>
  </si>
  <si>
    <t>MTČ TVORNICA ČARAPA D.D. ČAKOVEC</t>
  </si>
  <si>
    <r>
      <t xml:space="preserve">Tablica 4. Top 10 poduzetnika </t>
    </r>
    <r>
      <rPr>
        <b/>
        <u/>
        <sz val="9"/>
        <color theme="4" tint="-0.499984740745262"/>
        <rFont val="Arial"/>
        <family val="2"/>
        <charset val="238"/>
      </rPr>
      <t>prema ukupnom prihodu u 2018.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</si>
  <si>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t>Izvor: Fina, Registar godišnjih financijskih izvještaja, obrada GFI-a za 2018. godinu</t>
  </si>
  <si>
    <t>Grafikon 2. Usporedba TOP 5 poslovnih subjekata po ukupnom prihodu u 2018. godini</t>
  </si>
  <si>
    <t>OROSLAVJE</t>
  </si>
  <si>
    <t>VARAŽDIN</t>
  </si>
  <si>
    <t>PREDIONICA KLANJEC D.O.O.</t>
  </si>
  <si>
    <t>KLANJEC</t>
  </si>
  <si>
    <t>REGENERACIJA D.O.O.</t>
  </si>
  <si>
    <t>TKON</t>
  </si>
  <si>
    <t>BELINA D.O.O.</t>
  </si>
  <si>
    <t>KRAPINSKE TOPLICE</t>
  </si>
  <si>
    <t>Grafikon 2. Usporedba TOP 5 poslovnih subjekata po dobiti razdoblja u 2018. godini</t>
  </si>
  <si>
    <r>
      <t xml:space="preserve">Tablica 5. Top 10 poduzetnika </t>
    </r>
    <r>
      <rPr>
        <b/>
        <u/>
        <sz val="9"/>
        <color theme="4" tint="-0.499984740745262"/>
        <rFont val="Arial"/>
        <family val="2"/>
        <charset val="238"/>
      </rPr>
      <t>prema dobiti razdoblja u 2018. godini</t>
    </r>
    <r>
      <rPr>
        <b/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</si>
  <si>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t>2BOOTS D.O.O.</t>
  </si>
  <si>
    <t>VUKOVAR</t>
  </si>
  <si>
    <t>NOVA D.O.O.</t>
  </si>
  <si>
    <t>NOVIGRAD</t>
  </si>
  <si>
    <t>KRAPINA</t>
  </si>
  <si>
    <t>OSJEČKO-BARANJSKA</t>
  </si>
  <si>
    <t>Tablica Osnovni podaci poslovanja poduzetnika za 2018. godinu</t>
  </si>
  <si>
    <t>Izvor: Fina, Registar godišnjih financijskih izvještaja, obrada GFI-a za 2002. godinu</t>
  </si>
  <si>
    <t>Grafikon 2. Usporedba TOP 5 poslovnih subjekata po ukupnom prihodu u 2002. godini</t>
  </si>
  <si>
    <t>PAZINKA D.D. U STEČAJU 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</si>
</sst>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_ ;[Red]\-#,##0\ "/>
    <numFmt numFmtId="166" formatCode="0.0%"/>
    <numFmt numFmtId="167" formatCode="0.0"/>
    <numFmt numFmtId="169" formatCode="#,##0_ ;\-#,##0\ "/>
  </numFmts>
  <fonts count="3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24406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color rgb="FF0F243E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8"/>
      <color rgb="FF244061"/>
      <name val="Arial"/>
      <family val="2"/>
      <charset val="238"/>
    </font>
    <font>
      <b/>
      <sz val="8"/>
      <color rgb="FF17365D"/>
      <name val="Arial"/>
      <family val="2"/>
      <charset val="238"/>
    </font>
    <font>
      <b/>
      <sz val="8"/>
      <color rgb="FF00325A"/>
      <name val="Arial"/>
      <family val="2"/>
      <charset val="238"/>
    </font>
    <font>
      <sz val="10"/>
      <name val="MS Sans Serif"/>
      <charset val="238"/>
    </font>
    <font>
      <sz val="8"/>
      <color indexed="56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ck">
        <color rgb="FF0066FF"/>
      </left>
      <right style="thick">
        <color rgb="FF0066FF"/>
      </right>
      <top style="thick">
        <color rgb="FF0066FF"/>
      </top>
      <bottom style="thick">
        <color rgb="FF0066FF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21" fillId="0" borderId="0"/>
    <xf numFmtId="0" fontId="22" fillId="0" borderId="0"/>
    <xf numFmtId="0" fontId="35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19" fillId="0" borderId="0" xfId="0" applyFont="1" applyAlignment="1">
      <alignment horizontal="left" vertical="center"/>
    </xf>
    <xf numFmtId="166" fontId="11" fillId="7" borderId="8" xfId="0" applyNumberFormat="1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vertical="center" wrapText="1"/>
    </xf>
    <xf numFmtId="3" fontId="20" fillId="3" borderId="8" xfId="0" applyNumberFormat="1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3" fontId="18" fillId="7" borderId="8" xfId="0" applyNumberFormat="1" applyFont="1" applyFill="1" applyBorder="1" applyAlignment="1">
      <alignment horizontal="right" vertical="center" wrapText="1"/>
    </xf>
    <xf numFmtId="165" fontId="16" fillId="5" borderId="13" xfId="0" applyNumberFormat="1" applyFont="1" applyFill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0" fontId="0" fillId="0" borderId="0" xfId="0"/>
    <xf numFmtId="0" fontId="5" fillId="3" borderId="8" xfId="0" applyFont="1" applyFill="1" applyBorder="1" applyAlignment="1">
      <alignment horizontal="left" vertical="center" wrapText="1"/>
    </xf>
    <xf numFmtId="37" fontId="21" fillId="0" borderId="0" xfId="3" applyNumberFormat="1"/>
    <xf numFmtId="0" fontId="27" fillId="0" borderId="0" xfId="0" applyFont="1"/>
    <xf numFmtId="0" fontId="13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/>
    <xf numFmtId="0" fontId="29" fillId="0" borderId="0" xfId="0" applyFont="1" applyAlignment="1"/>
    <xf numFmtId="0" fontId="13" fillId="0" borderId="13" xfId="0" applyFont="1" applyBorder="1"/>
    <xf numFmtId="0" fontId="17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vertical="center"/>
    </xf>
    <xf numFmtId="165" fontId="15" fillId="0" borderId="13" xfId="2" applyNumberFormat="1" applyFont="1" applyFill="1" applyBorder="1" applyAlignment="1">
      <alignment horizontal="right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3" fontId="10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30" fillId="3" borderId="8" xfId="0" applyNumberFormat="1" applyFont="1" applyFill="1" applyBorder="1" applyAlignment="1">
      <alignment horizontal="right" vertical="center" wrapText="1"/>
    </xf>
    <xf numFmtId="3" fontId="13" fillId="3" borderId="8" xfId="0" applyNumberFormat="1" applyFont="1" applyFill="1" applyBorder="1" applyAlignment="1">
      <alignment horizontal="right" vertical="center" wrapText="1"/>
    </xf>
    <xf numFmtId="0" fontId="9" fillId="8" borderId="8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right" vertical="center" wrapText="1"/>
    </xf>
    <xf numFmtId="165" fontId="11" fillId="3" borderId="8" xfId="0" applyNumberFormat="1" applyFont="1" applyFill="1" applyBorder="1" applyAlignment="1">
      <alignment horizontal="right" vertical="center" wrapText="1"/>
    </xf>
    <xf numFmtId="0" fontId="31" fillId="6" borderId="8" xfId="0" applyFont="1" applyFill="1" applyBorder="1" applyAlignment="1">
      <alignment horizontal="center" vertical="center" wrapText="1"/>
    </xf>
    <xf numFmtId="3" fontId="33" fillId="7" borderId="8" xfId="0" applyNumberFormat="1" applyFont="1" applyFill="1" applyBorder="1" applyAlignment="1">
      <alignment horizontal="right" vertical="center" wrapText="1"/>
    </xf>
    <xf numFmtId="166" fontId="34" fillId="7" borderId="8" xfId="0" applyNumberFormat="1" applyFont="1" applyFill="1" applyBorder="1" applyAlignment="1">
      <alignment horizontal="right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8" xfId="3" quotePrefix="1" applyNumberFormat="1" applyFont="1" applyFill="1" applyBorder="1"/>
    <xf numFmtId="169" fontId="24" fillId="6" borderId="8" xfId="3" applyNumberFormat="1" applyFont="1" applyFill="1" applyBorder="1"/>
    <xf numFmtId="3" fontId="36" fillId="0" borderId="17" xfId="0" applyNumberFormat="1" applyFont="1" applyBorder="1" applyAlignment="1">
      <alignment vertical="center" wrapText="1"/>
    </xf>
    <xf numFmtId="3" fontId="36" fillId="0" borderId="18" xfId="0" applyNumberFormat="1" applyFont="1" applyBorder="1" applyAlignment="1">
      <alignment vertical="center" wrapText="1"/>
    </xf>
    <xf numFmtId="3" fontId="36" fillId="0" borderId="19" xfId="0" applyNumberFormat="1" applyFont="1" applyBorder="1" applyAlignment="1">
      <alignment vertical="center" wrapText="1"/>
    </xf>
    <xf numFmtId="3" fontId="36" fillId="0" borderId="9" xfId="0" applyNumberFormat="1" applyFont="1" applyBorder="1" applyAlignment="1">
      <alignment vertical="center" wrapText="1"/>
    </xf>
    <xf numFmtId="3" fontId="37" fillId="4" borderId="20" xfId="0" applyNumberFormat="1" applyFont="1" applyFill="1" applyBorder="1" applyAlignment="1">
      <alignment vertical="center" wrapText="1"/>
    </xf>
    <xf numFmtId="3" fontId="37" fillId="4" borderId="1" xfId="0" applyNumberFormat="1" applyFont="1" applyFill="1" applyBorder="1" applyAlignment="1">
      <alignment vertical="center" wrapText="1"/>
    </xf>
    <xf numFmtId="3" fontId="36" fillId="0" borderId="18" xfId="0" applyNumberFormat="1" applyFont="1" applyBorder="1" applyAlignment="1">
      <alignment horizontal="right" vertical="center" wrapText="1"/>
    </xf>
    <xf numFmtId="3" fontId="36" fillId="0" borderId="9" xfId="0" applyNumberFormat="1" applyFont="1" applyBorder="1" applyAlignment="1">
      <alignment horizontal="right" vertical="center" wrapText="1"/>
    </xf>
    <xf numFmtId="3" fontId="37" fillId="4" borderId="1" xfId="0" applyNumberFormat="1" applyFont="1" applyFill="1" applyBorder="1" applyAlignment="1">
      <alignment horizontal="right" vertical="center" wrapText="1"/>
    </xf>
    <xf numFmtId="3" fontId="36" fillId="0" borderId="21" xfId="0" applyNumberFormat="1" applyFont="1" applyBorder="1" applyAlignment="1">
      <alignment horizontal="right" vertical="center" wrapText="1"/>
    </xf>
    <xf numFmtId="3" fontId="36" fillId="0" borderId="4" xfId="0" applyNumberFormat="1" applyFont="1" applyBorder="1" applyAlignment="1">
      <alignment horizontal="right" vertical="center" wrapText="1"/>
    </xf>
    <xf numFmtId="3" fontId="37" fillId="4" borderId="6" xfId="0" applyNumberFormat="1" applyFont="1" applyFill="1" applyBorder="1" applyAlignment="1">
      <alignment horizontal="right" vertical="center" wrapText="1"/>
    </xf>
    <xf numFmtId="3" fontId="36" fillId="0" borderId="22" xfId="0" applyNumberFormat="1" applyFont="1" applyBorder="1" applyAlignment="1">
      <alignment horizontal="right" vertical="center" wrapText="1"/>
    </xf>
    <xf numFmtId="3" fontId="36" fillId="0" borderId="2" xfId="0" applyNumberFormat="1" applyFont="1" applyBorder="1" applyAlignment="1">
      <alignment horizontal="right" vertical="center" wrapText="1"/>
    </xf>
    <xf numFmtId="3" fontId="37" fillId="4" borderId="3" xfId="0" applyNumberFormat="1" applyFont="1" applyFill="1" applyBorder="1" applyAlignment="1">
      <alignment horizontal="right" vertical="center" wrapText="1"/>
    </xf>
    <xf numFmtId="164" fontId="36" fillId="0" borderId="23" xfId="0" applyNumberFormat="1" applyFont="1" applyBorder="1" applyAlignment="1">
      <alignment horizontal="right" vertical="center" wrapText="1"/>
    </xf>
    <xf numFmtId="164" fontId="36" fillId="0" borderId="5" xfId="0" applyNumberFormat="1" applyFont="1" applyBorder="1" applyAlignment="1">
      <alignment horizontal="right" vertical="center" wrapText="1"/>
    </xf>
    <xf numFmtId="164" fontId="37" fillId="4" borderId="7" xfId="0" applyNumberFormat="1" applyFont="1" applyFill="1" applyBorder="1" applyAlignment="1">
      <alignment horizontal="right" vertical="center" wrapText="1"/>
    </xf>
    <xf numFmtId="3" fontId="36" fillId="0" borderId="23" xfId="0" applyNumberFormat="1" applyFont="1" applyBorder="1" applyAlignment="1">
      <alignment horizontal="right" vertical="center" wrapText="1"/>
    </xf>
    <xf numFmtId="3" fontId="36" fillId="0" borderId="5" xfId="0" applyNumberFormat="1" applyFont="1" applyBorder="1" applyAlignment="1">
      <alignment horizontal="right" vertical="center" wrapText="1"/>
    </xf>
    <xf numFmtId="3" fontId="37" fillId="4" borderId="7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3" fontId="33" fillId="7" borderId="24" xfId="0" applyNumberFormat="1" applyFont="1" applyFill="1" applyBorder="1" applyAlignment="1">
      <alignment horizontal="right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6" borderId="8" xfId="5" quotePrefix="1" applyNumberFormat="1" applyFont="1" applyFill="1" applyBorder="1"/>
    <xf numFmtId="169" fontId="24" fillId="6" borderId="8" xfId="5" applyNumberFormat="1" applyFont="1" applyFill="1" applyBorder="1"/>
    <xf numFmtId="3" fontId="36" fillId="0" borderId="4" xfId="0" applyNumberFormat="1" applyFont="1" applyBorder="1" applyAlignment="1">
      <alignment vertical="center" wrapText="1"/>
    </xf>
    <xf numFmtId="3" fontId="36" fillId="0" borderId="25" xfId="0" applyNumberFormat="1" applyFont="1" applyBorder="1" applyAlignment="1">
      <alignment horizontal="right" vertical="center" wrapText="1"/>
    </xf>
    <xf numFmtId="3" fontId="37" fillId="4" borderId="26" xfId="0" applyNumberFormat="1" applyFont="1" applyFill="1" applyBorder="1" applyAlignment="1">
      <alignment horizontal="right" vertical="center" wrapText="1"/>
    </xf>
    <xf numFmtId="3" fontId="36" fillId="0" borderId="27" xfId="0" applyNumberFormat="1" applyFont="1" applyBorder="1" applyAlignment="1">
      <alignment horizontal="right" vertical="center" wrapText="1"/>
    </xf>
    <xf numFmtId="3" fontId="36" fillId="0" borderId="14" xfId="0" applyNumberFormat="1" applyFont="1" applyBorder="1" applyAlignment="1">
      <alignment horizontal="right" vertical="center" wrapText="1"/>
    </xf>
    <xf numFmtId="3" fontId="36" fillId="0" borderId="28" xfId="0" applyNumberFormat="1" applyFont="1" applyBorder="1" applyAlignment="1">
      <alignment horizontal="right" vertical="center" wrapText="1"/>
    </xf>
    <xf numFmtId="3" fontId="36" fillId="0" borderId="29" xfId="0" applyNumberFormat="1" applyFont="1" applyBorder="1" applyAlignment="1">
      <alignment horizontal="right" vertical="center" wrapText="1"/>
    </xf>
    <xf numFmtId="164" fontId="36" fillId="0" borderId="30" xfId="0" applyNumberFormat="1" applyFont="1" applyBorder="1" applyAlignment="1">
      <alignment horizontal="right" vertical="center" wrapText="1"/>
    </xf>
    <xf numFmtId="3" fontId="36" fillId="0" borderId="31" xfId="0" applyNumberFormat="1" applyFont="1" applyBorder="1" applyAlignment="1">
      <alignment horizontal="right" vertical="center" wrapText="1"/>
    </xf>
    <xf numFmtId="3" fontId="36" fillId="0" borderId="15" xfId="0" applyNumberFormat="1" applyFont="1" applyBorder="1" applyAlignment="1">
      <alignment horizontal="right" vertical="center" wrapText="1"/>
    </xf>
    <xf numFmtId="3" fontId="36" fillId="0" borderId="32" xfId="0" applyNumberFormat="1" applyFont="1" applyBorder="1" applyAlignment="1">
      <alignment horizontal="right" vertical="center" wrapText="1"/>
    </xf>
    <xf numFmtId="3" fontId="37" fillId="4" borderId="33" xfId="0" applyNumberFormat="1" applyFont="1" applyFill="1" applyBorder="1" applyAlignment="1">
      <alignment horizontal="right" vertical="center" wrapText="1"/>
    </xf>
    <xf numFmtId="3" fontId="31" fillId="6" borderId="8" xfId="0" applyNumberFormat="1" applyFont="1" applyFill="1" applyBorder="1" applyAlignment="1">
      <alignment horizontal="right" vertical="center" wrapText="1"/>
    </xf>
    <xf numFmtId="0" fontId="31" fillId="6" borderId="8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center" vertical="center" wrapText="1"/>
    </xf>
    <xf numFmtId="167" fontId="8" fillId="8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2" fillId="0" borderId="0" xfId="0" applyFont="1" applyAlignment="1"/>
    <xf numFmtId="0" fontId="25" fillId="0" borderId="0" xfId="0" applyFont="1" applyAlignment="1"/>
    <xf numFmtId="0" fontId="0" fillId="0" borderId="0" xfId="0" applyAlignment="1"/>
    <xf numFmtId="0" fontId="18" fillId="0" borderId="0" xfId="0" applyFont="1" applyAlignment="1">
      <alignment horizontal="justify" vertical="center"/>
    </xf>
    <xf numFmtId="0" fontId="14" fillId="0" borderId="0" xfId="0" applyFont="1" applyAlignment="1"/>
    <xf numFmtId="0" fontId="32" fillId="7" borderId="24" xfId="0" applyFont="1" applyFill="1" applyBorder="1" applyAlignment="1">
      <alignment vertical="center" wrapText="1"/>
    </xf>
    <xf numFmtId="0" fontId="32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23" fillId="9" borderId="8" xfId="0" applyFont="1" applyFill="1" applyBorder="1" applyAlignment="1">
      <alignment horizontal="center" vertical="center" wrapText="1"/>
    </xf>
  </cellXfs>
  <cellStyles count="6">
    <cellStyle name="Normalno" xfId="0" builtinId="0"/>
    <cellStyle name="Normalno 2" xfId="1"/>
    <cellStyle name="Normalno 3" xfId="3"/>
    <cellStyle name="Normalno 4" xfId="4"/>
    <cellStyle name="Normalno 5" xfId="5"/>
    <cellStyle name="Normalno_List1" xfId="2"/>
  </cellStyles>
  <dxfs count="0"/>
  <tableStyles count="0" defaultTableStyle="TableStyleMedium2" defaultPivotStyle="PivotStyleLight16"/>
  <colors>
    <mruColors>
      <color rgb="FF0066FF"/>
      <color rgb="FF2E507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5574803149607"/>
          <c:y val="0.17592592592592593"/>
          <c:w val="0.83734299212598429"/>
          <c:h val="0.773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'!$A$7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ymbol val="square"/>
            <c:size val="4"/>
          </c:marke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6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8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9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0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6"/>
            <c:bubble3D val="0"/>
            <c:spPr>
              <a:ln>
                <a:solidFill>
                  <a:srgbClr val="FF0000"/>
                </a:solidFill>
              </a:ln>
            </c:spPr>
          </c:dPt>
          <c:dLbls>
            <c:delete val="1"/>
          </c:dLbls>
          <c:cat>
            <c:strRef>
              <c:f>'Grafikon 1 '!$B$6:$R$6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 '!$B$7:$R$7</c:f>
              <c:numCache>
                <c:formatCode>#,##0_ ;[Red]\-#,##0\ </c:formatCode>
                <c:ptCount val="17"/>
                <c:pt idx="0">
                  <c:v>-124231</c:v>
                </c:pt>
                <c:pt idx="1">
                  <c:v>-95344.035999999993</c:v>
                </c:pt>
                <c:pt idx="2">
                  <c:v>2436.1280000000002</c:v>
                </c:pt>
                <c:pt idx="3">
                  <c:v>2570.1109999999999</c:v>
                </c:pt>
                <c:pt idx="4">
                  <c:v>54067.607000000004</c:v>
                </c:pt>
                <c:pt idx="5">
                  <c:v>100801.461</c:v>
                </c:pt>
                <c:pt idx="6">
                  <c:v>-13516.351000000001</c:v>
                </c:pt>
                <c:pt idx="7">
                  <c:v>-71435.126000000004</c:v>
                </c:pt>
                <c:pt idx="8">
                  <c:v>-24239.572</c:v>
                </c:pt>
                <c:pt idx="9">
                  <c:v>1954.712</c:v>
                </c:pt>
                <c:pt idx="10">
                  <c:v>-299.18200000000002</c:v>
                </c:pt>
                <c:pt idx="11">
                  <c:v>25029.006000000001</c:v>
                </c:pt>
                <c:pt idx="12">
                  <c:v>44359.392</c:v>
                </c:pt>
                <c:pt idx="13">
                  <c:v>119271.921</c:v>
                </c:pt>
                <c:pt idx="14">
                  <c:v>46028.074000000001</c:v>
                </c:pt>
                <c:pt idx="15">
                  <c:v>62930.866999999998</c:v>
                </c:pt>
                <c:pt idx="16">
                  <c:v>-23427.734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0806912"/>
        <c:axId val="150808448"/>
      </c:lineChart>
      <c:catAx>
        <c:axId val="150806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808448"/>
        <c:crosses val="autoZero"/>
        <c:auto val="1"/>
        <c:lblAlgn val="ctr"/>
        <c:lblOffset val="100"/>
        <c:noMultiLvlLbl val="0"/>
      </c:catAx>
      <c:valAx>
        <c:axId val="150808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/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806912"/>
        <c:crosses val="autoZero"/>
        <c:crossBetween val="between"/>
        <c:majorUnit val="500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3298337707784E-2"/>
          <c:y val="0.16666666666666666"/>
          <c:w val="0.89363560804899389"/>
          <c:h val="0.6860906969962088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'!$A$8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4"/>
          </c:marker>
          <c:cat>
            <c:strRef>
              <c:f>'Grafikon 1 '!$B$6:$R$6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 '!$B$8:$R$8</c:f>
              <c:numCache>
                <c:formatCode>#,##0_ ;[Red]\-#,##0\ </c:formatCode>
                <c:ptCount val="17"/>
                <c:pt idx="0" formatCode="General">
                  <c:v>8552</c:v>
                </c:pt>
                <c:pt idx="1">
                  <c:v>8105</c:v>
                </c:pt>
                <c:pt idx="2">
                  <c:v>7949</c:v>
                </c:pt>
                <c:pt idx="3">
                  <c:v>7604</c:v>
                </c:pt>
                <c:pt idx="4">
                  <c:v>7874</c:v>
                </c:pt>
                <c:pt idx="5">
                  <c:v>7599</c:v>
                </c:pt>
                <c:pt idx="6">
                  <c:v>5026</c:v>
                </c:pt>
                <c:pt idx="7">
                  <c:v>4183</c:v>
                </c:pt>
                <c:pt idx="8">
                  <c:v>4039</c:v>
                </c:pt>
                <c:pt idx="9">
                  <c:v>3995</c:v>
                </c:pt>
                <c:pt idx="10">
                  <c:v>3475</c:v>
                </c:pt>
                <c:pt idx="11">
                  <c:v>3260</c:v>
                </c:pt>
                <c:pt idx="12">
                  <c:v>3276</c:v>
                </c:pt>
                <c:pt idx="13">
                  <c:v>3245</c:v>
                </c:pt>
                <c:pt idx="14">
                  <c:v>3523</c:v>
                </c:pt>
                <c:pt idx="15">
                  <c:v>3640</c:v>
                </c:pt>
                <c:pt idx="16">
                  <c:v>3618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37120"/>
        <c:axId val="150838656"/>
      </c:lineChart>
      <c:catAx>
        <c:axId val="150837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838656"/>
        <c:crosses val="autoZero"/>
        <c:auto val="1"/>
        <c:lblAlgn val="ctr"/>
        <c:lblOffset val="100"/>
        <c:noMultiLvlLbl val="0"/>
      </c:catAx>
      <c:valAx>
        <c:axId val="15083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83712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5552520413344876"/>
          <c:y val="2.2857355596507884E-2"/>
          <c:w val="0.45863998250218724"/>
          <c:h val="8.3717191601049873E-2"/>
        </c:manualLayout>
      </c:layout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594091141619188E-2"/>
          <c:y val="2.8151046515389893E-2"/>
          <c:w val="0.91311288969872428"/>
          <c:h val="0.6224642671755167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2 rang po prihodu 2002.'!$E$6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151810464434277E-2"/>
                  <c:y val="-5.8447488584474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551152113730902E-2"/>
                  <c:y val="-6.57534246575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201316701406746E-2"/>
                  <c:y val="-6.9406392694063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501645876758432E-2"/>
                  <c:y val="-5.4794520547945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551152113730902E-2"/>
                  <c:y val="-5.1141552511415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 rot="0" vert="horz"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2 rang po prihodu 2002.'!$C$7:$C$11</c:f>
              <c:strCache>
                <c:ptCount val="5"/>
                <c:pt idx="0">
                  <c:v>PREVENT ZLATAR D.O.O.</c:v>
                </c:pt>
                <c:pt idx="1">
                  <c:v>ČATEKS D.D.</c:v>
                </c:pt>
                <c:pt idx="2">
                  <c:v>PAZINKA D.D. U STEČAJU PAZIN</c:v>
                </c:pt>
                <c:pt idx="3">
                  <c:v>TKZ D.D.</c:v>
                </c:pt>
                <c:pt idx="4">
                  <c:v>LOLA RIBAR D.D.</c:v>
                </c:pt>
              </c:strCache>
            </c:strRef>
          </c:cat>
          <c:val>
            <c:numRef>
              <c:f>'Tablica 2 rang po prihodu 2002.'!$E$7:$E$11</c:f>
              <c:numCache>
                <c:formatCode>#,##0</c:formatCode>
                <c:ptCount val="5"/>
                <c:pt idx="0">
                  <c:v>128747.618</c:v>
                </c:pt>
                <c:pt idx="1">
                  <c:v>114572.433</c:v>
                </c:pt>
                <c:pt idx="2">
                  <c:v>99516.46</c:v>
                </c:pt>
                <c:pt idx="3">
                  <c:v>85139.312000000005</c:v>
                </c:pt>
                <c:pt idx="4">
                  <c:v>69892.433000000005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50854656"/>
        <c:axId val="150943616"/>
        <c:axId val="0"/>
      </c:bar3DChart>
      <c:catAx>
        <c:axId val="1508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943616"/>
        <c:crosses val="autoZero"/>
        <c:auto val="1"/>
        <c:lblAlgn val="ctr"/>
        <c:lblOffset val="100"/>
        <c:noMultiLvlLbl val="0"/>
      </c:catAx>
      <c:valAx>
        <c:axId val="150943616"/>
        <c:scaling>
          <c:orientation val="minMax"/>
          <c:max val="20000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854656"/>
        <c:crosses val="autoZero"/>
        <c:crossBetween val="between"/>
        <c:majorUnit val="250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092840915407769E-2"/>
          <c:y val="2.8150986009947355E-2"/>
          <c:w val="0.8924543695532754"/>
          <c:h val="0.655556904180020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3 rang po prihodu 2010.'!$E$8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524326588746896E-2"/>
                  <c:y val="-5.970147917298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881624565370965E-2"/>
                  <c:y val="-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786489883120343E-2"/>
                  <c:y val="-4.264391369498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24326588746896E-2"/>
                  <c:y val="-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429191906496166E-2"/>
                  <c:y val="-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3 rang po prihodu 2010.'!$C$9:$C$13</c:f>
              <c:strCache>
                <c:ptCount val="5"/>
                <c:pt idx="0">
                  <c:v>ČATEKS d.d.</c:v>
                </c:pt>
                <c:pt idx="1">
                  <c:v>PREVENT ZLATAR d.o.o</c:v>
                </c:pt>
                <c:pt idx="2">
                  <c:v>PREDIONICA KLANJEC d.o.o.</c:v>
                </c:pt>
                <c:pt idx="3">
                  <c:v>T&amp;H invest d.o.o.</c:v>
                </c:pt>
                <c:pt idx="4">
                  <c:v>KELTEKS d.o.o.</c:v>
                </c:pt>
              </c:strCache>
            </c:strRef>
          </c:cat>
          <c:val>
            <c:numRef>
              <c:f>'Tablica 3 rang po prihodu 2010.'!$E$9:$E$13</c:f>
              <c:numCache>
                <c:formatCode>#,##0</c:formatCode>
                <c:ptCount val="5"/>
                <c:pt idx="0">
                  <c:v>135493.66099999999</c:v>
                </c:pt>
                <c:pt idx="1">
                  <c:v>105927.25900000001</c:v>
                </c:pt>
                <c:pt idx="2">
                  <c:v>98094.36</c:v>
                </c:pt>
                <c:pt idx="3">
                  <c:v>91470.804999999993</c:v>
                </c:pt>
                <c:pt idx="4">
                  <c:v>67077.782000000007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51653760"/>
        <c:axId val="151668992"/>
        <c:axId val="0"/>
      </c:bar3DChart>
      <c:catAx>
        <c:axId val="15165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1668992"/>
        <c:crosses val="autoZero"/>
        <c:auto val="1"/>
        <c:lblAlgn val="ctr"/>
        <c:lblOffset val="100"/>
        <c:noMultiLvlLbl val="0"/>
      </c:catAx>
      <c:valAx>
        <c:axId val="151668992"/>
        <c:scaling>
          <c:orientation val="minMax"/>
          <c:max val="200000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165376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156695704751882E-2"/>
          <c:y val="2.4363229416689877E-2"/>
          <c:w val="0.86490166147613268"/>
          <c:h val="0.601940182983877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4 rang po prihodu 2018.'!$E$7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01181667529339E-2"/>
                  <c:y val="-4.6579319744794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668636112548901E-2"/>
                  <c:y val="-4.3668112260745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23272593359356E-2"/>
                  <c:y val="-3.202328232454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337272225097798E-3"/>
                  <c:y val="-4.6579319744794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45363519189487E-2"/>
                  <c:y val="-3.4934489808596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4 rang po prihodu 2018.'!$C$8:$C$12</c:f>
              <c:strCache>
                <c:ptCount val="5"/>
                <c:pt idx="0">
                  <c:v>AQUAFILCRO D.O.O.</c:v>
                </c:pt>
                <c:pt idx="1">
                  <c:v>KELTEKS D.O.O.</c:v>
                </c:pt>
                <c:pt idx="2">
                  <c:v>VIS PROMOTEX D.O.O.</c:v>
                </c:pt>
                <c:pt idx="3">
                  <c:v>ČATEKS D.D.</c:v>
                </c:pt>
                <c:pt idx="4">
                  <c:v>PREDIONICA KLANJEC D.O.O.</c:v>
                </c:pt>
              </c:strCache>
            </c:strRef>
          </c:cat>
          <c:val>
            <c:numRef>
              <c:f>'Tablica 4 rang po prihodu 2018.'!$E$8:$E$12</c:f>
              <c:numCache>
                <c:formatCode>#,##0_ ;\-#,##0\ </c:formatCode>
                <c:ptCount val="5"/>
                <c:pt idx="0">
                  <c:v>282552.56</c:v>
                </c:pt>
                <c:pt idx="1">
                  <c:v>116513.232</c:v>
                </c:pt>
                <c:pt idx="2">
                  <c:v>92940.350999999995</c:v>
                </c:pt>
                <c:pt idx="3">
                  <c:v>92874.554999999993</c:v>
                </c:pt>
                <c:pt idx="4">
                  <c:v>65309.571000000004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51700608"/>
        <c:axId val="151928832"/>
        <c:axId val="0"/>
      </c:bar3DChart>
      <c:catAx>
        <c:axId val="1517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1928832"/>
        <c:crosses val="autoZero"/>
        <c:auto val="1"/>
        <c:lblAlgn val="ctr"/>
        <c:lblOffset val="100"/>
        <c:noMultiLvlLbl val="0"/>
      </c:catAx>
      <c:valAx>
        <c:axId val="151928832"/>
        <c:scaling>
          <c:orientation val="minMax"/>
        </c:scaling>
        <c:delete val="0"/>
        <c:axPos val="l"/>
        <c:numFmt formatCode="#,##0_ ;\-#,##0\ 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170060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156695704751882E-2"/>
          <c:y val="2.4363229416689877E-2"/>
          <c:w val="0.92272113536345879"/>
          <c:h val="0.579768299933153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5 rang po dobiti 2018.'!$G$6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5350278197335073E-3"/>
                  <c:y val="-4.7713697776095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652303027323605E-2"/>
                  <c:y val="-4.5062936788534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117156174864367E-2"/>
                  <c:y val="-4.5062936788534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164018644810035E-2"/>
                  <c:y val="-4.2412175800973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652303027323605E-2"/>
                  <c:y val="-4.241217580097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'Tablica 5 rang po dobiti 2018.'!$C$7:$C$11</c:f>
              <c:strCache>
                <c:ptCount val="5"/>
                <c:pt idx="0">
                  <c:v>AQUAFILCRO D.O.O.</c:v>
                </c:pt>
                <c:pt idx="1">
                  <c:v>MEDITEX VL. ROBERT ČRNJEVIĆ</c:v>
                </c:pt>
                <c:pt idx="2">
                  <c:v>2BOOTS D.O.O.</c:v>
                </c:pt>
                <c:pt idx="3">
                  <c:v>VIS PROMOTEX D.O.O.</c:v>
                </c:pt>
                <c:pt idx="4">
                  <c:v>BELINA D.O.O.</c:v>
                </c:pt>
              </c:strCache>
            </c:strRef>
          </c:cat>
          <c:val>
            <c:numRef>
              <c:f>'Tablica 5 rang po dobiti 2018.'!$G$7:$G$11</c:f>
              <c:numCache>
                <c:formatCode>#,##0_ ;\-#,##0\ </c:formatCode>
                <c:ptCount val="5"/>
                <c:pt idx="0">
                  <c:v>12182.29</c:v>
                </c:pt>
                <c:pt idx="1">
                  <c:v>8301.143</c:v>
                </c:pt>
                <c:pt idx="2">
                  <c:v>7862.3029999999999</c:v>
                </c:pt>
                <c:pt idx="3">
                  <c:v>6681.8429999999998</c:v>
                </c:pt>
                <c:pt idx="4">
                  <c:v>5702.9040000000005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51976960"/>
        <c:axId val="152397696"/>
        <c:axId val="0"/>
      </c:bar3DChart>
      <c:catAx>
        <c:axId val="15197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2397696"/>
        <c:crosses val="autoZero"/>
        <c:auto val="1"/>
        <c:lblAlgn val="ctr"/>
        <c:lblOffset val="100"/>
        <c:noMultiLvlLbl val="0"/>
      </c:catAx>
      <c:valAx>
        <c:axId val="152397696"/>
        <c:scaling>
          <c:orientation val="minMax"/>
          <c:max val="10000"/>
        </c:scaling>
        <c:delete val="0"/>
        <c:axPos val="l"/>
        <c:numFmt formatCode="#,##0_ ;\-#,##0\ 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1976960"/>
        <c:crosses val="autoZero"/>
        <c:crossBetween val="between"/>
        <c:majorUnit val="200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1438275</xdr:colOff>
      <xdr:row>1</xdr:row>
      <xdr:rowOff>142874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201601</xdr:colOff>
      <xdr:row>9</xdr:row>
      <xdr:rowOff>190499</xdr:rowOff>
    </xdr:from>
    <xdr:to>
      <xdr:col>9</xdr:col>
      <xdr:colOff>438150</xdr:colOff>
      <xdr:row>23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457199</xdr:colOff>
      <xdr:row>9</xdr:row>
      <xdr:rowOff>190499</xdr:rowOff>
    </xdr:from>
    <xdr:to>
      <xdr:col>19</xdr:col>
      <xdr:colOff>171450</xdr:colOff>
      <xdr:row>23</xdr:row>
      <xdr:rowOff>161924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0</xdr:row>
      <xdr:rowOff>57150</xdr:rowOff>
    </xdr:from>
    <xdr:to>
      <xdr:col>2</xdr:col>
      <xdr:colOff>228600</xdr:colOff>
      <xdr:row>1</xdr:row>
      <xdr:rowOff>133349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1049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66672</xdr:colOff>
      <xdr:row>22</xdr:row>
      <xdr:rowOff>76200</xdr:rowOff>
    </xdr:from>
    <xdr:to>
      <xdr:col>8</xdr:col>
      <xdr:colOff>447675</xdr:colOff>
      <xdr:row>40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390525</xdr:colOff>
      <xdr:row>35</xdr:row>
      <xdr:rowOff>180975</xdr:rowOff>
    </xdr:from>
    <xdr:to>
      <xdr:col>7</xdr:col>
      <xdr:colOff>704850</xdr:colOff>
      <xdr:row>39</xdr:row>
      <xdr:rowOff>123825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7143750"/>
          <a:ext cx="75247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66674</xdr:colOff>
      <xdr:row>24</xdr:row>
      <xdr:rowOff>66675</xdr:rowOff>
    </xdr:from>
    <xdr:to>
      <xdr:col>7</xdr:col>
      <xdr:colOff>666750</xdr:colOff>
      <xdr:row>43</xdr:row>
      <xdr:rowOff>381000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409576</xdr:colOff>
      <xdr:row>40</xdr:row>
      <xdr:rowOff>152400</xdr:rowOff>
    </xdr:from>
    <xdr:to>
      <xdr:col>6</xdr:col>
      <xdr:colOff>485775</xdr:colOff>
      <xdr:row>43</xdr:row>
      <xdr:rowOff>200025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6" y="7915275"/>
          <a:ext cx="6877049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400049</xdr:colOff>
      <xdr:row>23</xdr:row>
      <xdr:rowOff>142875</xdr:rowOff>
    </xdr:from>
    <xdr:to>
      <xdr:col>6</xdr:col>
      <xdr:colOff>400050</xdr:colOff>
      <xdr:row>39</xdr:row>
      <xdr:rowOff>76201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762000</xdr:colOff>
      <xdr:row>35</xdr:row>
      <xdr:rowOff>142875</xdr:rowOff>
    </xdr:from>
    <xdr:to>
      <xdr:col>6</xdr:col>
      <xdr:colOff>76200</xdr:colOff>
      <xdr:row>38</xdr:row>
      <xdr:rowOff>152400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3250"/>
          <a:ext cx="72771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76198</xdr:colOff>
      <xdr:row>22</xdr:row>
      <xdr:rowOff>19050</xdr:rowOff>
    </xdr:from>
    <xdr:to>
      <xdr:col>6</xdr:col>
      <xdr:colOff>457200</xdr:colOff>
      <xdr:row>41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571500</xdr:colOff>
      <xdr:row>36</xdr:row>
      <xdr:rowOff>57150</xdr:rowOff>
    </xdr:from>
    <xdr:to>
      <xdr:col>5</xdr:col>
      <xdr:colOff>38100</xdr:colOff>
      <xdr:row>39</xdr:row>
      <xdr:rowOff>171450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7210425"/>
          <a:ext cx="63246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698086</xdr:colOff>
      <xdr:row>1</xdr:row>
      <xdr:rowOff>79268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9086" cy="231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tabSelected="1" workbookViewId="0">
      <selection activeCell="E13" sqref="E13"/>
    </sheetView>
  </sheetViews>
  <sheetFormatPr defaultRowHeight="15" x14ac:dyDescent="0.25"/>
  <cols>
    <col min="1" max="1" width="50.140625" style="18" customWidth="1"/>
    <col min="2" max="4" width="9.28515625" style="18" customWidth="1"/>
    <col min="5" max="5" width="10.42578125" style="18" customWidth="1"/>
    <col min="6" max="6" width="17.28515625" style="18" customWidth="1"/>
    <col min="7" max="7" width="14" style="18" customWidth="1"/>
    <col min="8" max="16384" width="9.140625" style="18"/>
  </cols>
  <sheetData>
    <row r="1" spans="1:8" x14ac:dyDescent="0.25">
      <c r="A1" s="1"/>
    </row>
    <row r="3" spans="1:8" x14ac:dyDescent="0.25">
      <c r="A3" s="3" t="s">
        <v>109</v>
      </c>
      <c r="B3" s="1"/>
    </row>
    <row r="4" spans="1:8" ht="8.25" customHeight="1" x14ac:dyDescent="0.25">
      <c r="A4" s="3"/>
      <c r="B4" s="3"/>
    </row>
    <row r="5" spans="1:8" x14ac:dyDescent="0.25">
      <c r="A5" s="94" t="s">
        <v>147</v>
      </c>
      <c r="B5" s="95"/>
      <c r="C5" s="96"/>
      <c r="D5" s="96"/>
      <c r="E5" s="96"/>
      <c r="F5" s="96"/>
      <c r="G5" s="96"/>
      <c r="H5" s="96"/>
    </row>
    <row r="6" spans="1:8" ht="15" customHeight="1" x14ac:dyDescent="0.25">
      <c r="A6" s="89" t="s">
        <v>0</v>
      </c>
      <c r="B6" s="90" t="s">
        <v>144</v>
      </c>
      <c r="C6" s="91"/>
      <c r="D6" s="91"/>
    </row>
    <row r="7" spans="1:8" ht="37.5" customHeight="1" x14ac:dyDescent="0.25">
      <c r="A7" s="89"/>
      <c r="B7" s="92"/>
      <c r="C7" s="93"/>
      <c r="D7" s="93"/>
    </row>
    <row r="8" spans="1:8" x14ac:dyDescent="0.25">
      <c r="A8" s="89"/>
      <c r="B8" s="38" t="s">
        <v>146</v>
      </c>
      <c r="C8" s="38" t="s">
        <v>2</v>
      </c>
      <c r="D8" s="39" t="s">
        <v>145</v>
      </c>
    </row>
    <row r="9" spans="1:8" x14ac:dyDescent="0.25">
      <c r="A9" s="33" t="s">
        <v>3</v>
      </c>
      <c r="B9" s="40">
        <v>255</v>
      </c>
      <c r="C9" s="37">
        <v>239</v>
      </c>
      <c r="D9" s="37">
        <v>310</v>
      </c>
    </row>
    <row r="10" spans="1:8" x14ac:dyDescent="0.25">
      <c r="A10" s="33" t="s">
        <v>4</v>
      </c>
      <c r="B10" s="40">
        <v>8552</v>
      </c>
      <c r="C10" s="37">
        <v>4039</v>
      </c>
      <c r="D10" s="37">
        <v>3618</v>
      </c>
    </row>
    <row r="11" spans="1:8" x14ac:dyDescent="0.25">
      <c r="A11" s="33" t="s">
        <v>5</v>
      </c>
      <c r="B11" s="40">
        <v>1586429</v>
      </c>
      <c r="C11" s="37">
        <v>1376312</v>
      </c>
      <c r="D11" s="37">
        <v>1636063.774</v>
      </c>
    </row>
    <row r="12" spans="1:8" x14ac:dyDescent="0.25">
      <c r="A12" s="33" t="s">
        <v>6</v>
      </c>
      <c r="B12" s="40">
        <v>1705215</v>
      </c>
      <c r="C12" s="37">
        <v>1394553</v>
      </c>
      <c r="D12" s="37">
        <v>1643686.764</v>
      </c>
    </row>
    <row r="13" spans="1:8" x14ac:dyDescent="0.25">
      <c r="A13" s="33" t="s">
        <v>7</v>
      </c>
      <c r="B13" s="40">
        <v>47408</v>
      </c>
      <c r="C13" s="37">
        <v>72157</v>
      </c>
      <c r="D13" s="37">
        <v>111586.232</v>
      </c>
    </row>
    <row r="14" spans="1:8" x14ac:dyDescent="0.25">
      <c r="A14" s="33" t="s">
        <v>8</v>
      </c>
      <c r="B14" s="40">
        <v>166194</v>
      </c>
      <c r="C14" s="37">
        <v>90398</v>
      </c>
      <c r="D14" s="37">
        <v>119209.22199999999</v>
      </c>
    </row>
    <row r="15" spans="1:8" x14ac:dyDescent="0.25">
      <c r="A15" s="33" t="s">
        <v>9</v>
      </c>
      <c r="B15" s="40">
        <v>5445</v>
      </c>
      <c r="C15" s="37">
        <v>5998</v>
      </c>
      <c r="D15" s="37">
        <v>15804.744000000001</v>
      </c>
    </row>
    <row r="16" spans="1:8" x14ac:dyDescent="0.25">
      <c r="A16" s="33" t="s">
        <v>10</v>
      </c>
      <c r="B16" s="40">
        <v>41981</v>
      </c>
      <c r="C16" s="37">
        <v>66223</v>
      </c>
      <c r="D16" s="37">
        <v>95783.047999999995</v>
      </c>
    </row>
    <row r="17" spans="1:4" x14ac:dyDescent="0.25">
      <c r="A17" s="33" t="s">
        <v>11</v>
      </c>
      <c r="B17" s="40">
        <v>166212</v>
      </c>
      <c r="C17" s="37">
        <v>90463</v>
      </c>
      <c r="D17" s="37">
        <v>119210.78200000001</v>
      </c>
    </row>
    <row r="18" spans="1:4" x14ac:dyDescent="0.25">
      <c r="A18" s="35" t="s">
        <v>143</v>
      </c>
      <c r="B18" s="41">
        <f>B16-B17</f>
        <v>-124231</v>
      </c>
      <c r="C18" s="36">
        <v>-24240</v>
      </c>
      <c r="D18" s="36">
        <v>-23427.734</v>
      </c>
    </row>
    <row r="19" spans="1:4" x14ac:dyDescent="0.25">
      <c r="A19" s="33" t="s">
        <v>12</v>
      </c>
      <c r="B19" s="40">
        <v>605480.36100000003</v>
      </c>
      <c r="C19" s="34">
        <v>565625</v>
      </c>
      <c r="D19" s="34">
        <v>834783.96</v>
      </c>
    </row>
    <row r="20" spans="1:4" x14ac:dyDescent="0.25">
      <c r="A20" s="33" t="s">
        <v>13</v>
      </c>
      <c r="B20" s="40">
        <v>580391.34199999995</v>
      </c>
      <c r="C20" s="34">
        <v>468740</v>
      </c>
      <c r="D20" s="34">
        <v>662506.38100000005</v>
      </c>
    </row>
    <row r="21" spans="1:4" x14ac:dyDescent="0.25">
      <c r="A21" s="33" t="s">
        <v>14</v>
      </c>
      <c r="B21" s="40">
        <f>B19-B20</f>
        <v>25089.019000000088</v>
      </c>
      <c r="C21" s="34">
        <v>96885</v>
      </c>
      <c r="D21" s="34">
        <v>172277.579</v>
      </c>
    </row>
    <row r="22" spans="1:4" x14ac:dyDescent="0.25">
      <c r="A22" s="33" t="s">
        <v>15</v>
      </c>
      <c r="B22" s="40">
        <v>222407.098</v>
      </c>
      <c r="C22" s="34">
        <v>68751</v>
      </c>
      <c r="D22" s="34">
        <v>61150.428</v>
      </c>
    </row>
    <row r="23" spans="1:4" x14ac:dyDescent="0.25">
      <c r="A23" s="33" t="s">
        <v>16</v>
      </c>
      <c r="B23" s="40">
        <v>2131</v>
      </c>
      <c r="C23" s="34">
        <v>3160</v>
      </c>
      <c r="D23" s="34">
        <v>4097.8886815920396</v>
      </c>
    </row>
    <row r="24" spans="1:4" ht="15.75" customHeight="1" x14ac:dyDescent="0.25"/>
  </sheetData>
  <mergeCells count="3">
    <mergeCell ref="A6:A8"/>
    <mergeCell ref="B6:D7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workbookViewId="0">
      <selection activeCell="C27" sqref="C27"/>
    </sheetView>
  </sheetViews>
  <sheetFormatPr defaultRowHeight="15" x14ac:dyDescent="0.25"/>
  <cols>
    <col min="1" max="1" width="15.28515625" customWidth="1"/>
    <col min="2" max="2" width="8.42578125" style="18" customWidth="1"/>
    <col min="3" max="17" width="7.7109375" customWidth="1"/>
    <col min="18" max="18" width="9.28515625" customWidth="1"/>
  </cols>
  <sheetData>
    <row r="1" spans="1:18" s="8" customFormat="1" x14ac:dyDescent="0.25">
      <c r="B1" s="18"/>
    </row>
    <row r="2" spans="1:18" s="8" customFormat="1" x14ac:dyDescent="0.25">
      <c r="B2" s="18"/>
    </row>
    <row r="3" spans="1:18" s="8" customFormat="1" x14ac:dyDescent="0.25">
      <c r="A3" s="94" t="s">
        <v>109</v>
      </c>
      <c r="B3" s="94"/>
      <c r="C3" s="98"/>
      <c r="D3" s="98"/>
    </row>
    <row r="4" spans="1:18" s="18" customFormat="1" x14ac:dyDescent="0.25">
      <c r="A4" s="1"/>
      <c r="B4" s="1"/>
    </row>
    <row r="5" spans="1:18" s="8" customFormat="1" x14ac:dyDescent="0.25">
      <c r="A5" s="97" t="s">
        <v>148</v>
      </c>
      <c r="B5" s="97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P5" s="22" t="s">
        <v>106</v>
      </c>
    </row>
    <row r="6" spans="1:18" ht="15" customHeight="1" x14ac:dyDescent="0.25">
      <c r="A6" s="29" t="s">
        <v>0</v>
      </c>
      <c r="B6" s="29" t="s">
        <v>146</v>
      </c>
      <c r="C6" s="28" t="s">
        <v>97</v>
      </c>
      <c r="D6" s="28" t="s">
        <v>98</v>
      </c>
      <c r="E6" s="28" t="s">
        <v>1</v>
      </c>
      <c r="F6" s="28" t="s">
        <v>99</v>
      </c>
      <c r="G6" s="28" t="s">
        <v>100</v>
      </c>
      <c r="H6" s="28" t="s">
        <v>101</v>
      </c>
      <c r="I6" s="28" t="s">
        <v>88</v>
      </c>
      <c r="J6" s="28" t="s">
        <v>2</v>
      </c>
      <c r="K6" s="28" t="s">
        <v>102</v>
      </c>
      <c r="L6" s="28" t="s">
        <v>103</v>
      </c>
      <c r="M6" s="28" t="s">
        <v>104</v>
      </c>
      <c r="N6" s="28" t="s">
        <v>105</v>
      </c>
      <c r="O6" s="28" t="s">
        <v>17</v>
      </c>
      <c r="P6" s="28" t="s">
        <v>87</v>
      </c>
      <c r="Q6" s="28" t="s">
        <v>110</v>
      </c>
      <c r="R6" s="28" t="s">
        <v>145</v>
      </c>
    </row>
    <row r="7" spans="1:18" ht="15" customHeight="1" x14ac:dyDescent="0.25">
      <c r="A7" s="27" t="s">
        <v>107</v>
      </c>
      <c r="B7" s="31">
        <v>-124231</v>
      </c>
      <c r="C7" s="31">
        <v>-95344.035999999993</v>
      </c>
      <c r="D7" s="30">
        <v>2436.1280000000002</v>
      </c>
      <c r="E7" s="30">
        <v>2570.1109999999999</v>
      </c>
      <c r="F7" s="30">
        <v>54067.607000000004</v>
      </c>
      <c r="G7" s="30">
        <v>100801.461</v>
      </c>
      <c r="H7" s="16">
        <v>-13516.351000000001</v>
      </c>
      <c r="I7" s="16">
        <v>-71435.126000000004</v>
      </c>
      <c r="J7" s="16">
        <v>-24239.572</v>
      </c>
      <c r="K7" s="16">
        <v>1954.712</v>
      </c>
      <c r="L7" s="16">
        <v>-299.18200000000002</v>
      </c>
      <c r="M7" s="16">
        <v>25029.006000000001</v>
      </c>
      <c r="N7" s="16">
        <v>44359.392</v>
      </c>
      <c r="O7" s="16">
        <v>119271.921</v>
      </c>
      <c r="P7" s="16">
        <v>46028.074000000001</v>
      </c>
      <c r="Q7" s="16">
        <v>62930.866999999998</v>
      </c>
      <c r="R7" s="16">
        <v>-23427.734</v>
      </c>
    </row>
    <row r="8" spans="1:18" x14ac:dyDescent="0.25">
      <c r="A8" s="27" t="s">
        <v>25</v>
      </c>
      <c r="B8" s="27">
        <v>8552</v>
      </c>
      <c r="C8" s="30">
        <v>8105</v>
      </c>
      <c r="D8" s="30">
        <v>7949</v>
      </c>
      <c r="E8" s="30">
        <v>7604</v>
      </c>
      <c r="F8" s="30">
        <v>7874</v>
      </c>
      <c r="G8" s="30">
        <v>7599</v>
      </c>
      <c r="H8" s="17">
        <v>5026</v>
      </c>
      <c r="I8" s="17">
        <v>4183</v>
      </c>
      <c r="J8" s="17">
        <v>4039</v>
      </c>
      <c r="K8" s="17">
        <v>3995</v>
      </c>
      <c r="L8" s="17">
        <v>3475</v>
      </c>
      <c r="M8" s="17">
        <v>3260</v>
      </c>
      <c r="N8" s="17">
        <v>3276</v>
      </c>
      <c r="O8" s="17">
        <v>3245</v>
      </c>
      <c r="P8" s="17">
        <v>3523</v>
      </c>
      <c r="Q8" s="17">
        <v>3640</v>
      </c>
      <c r="R8" s="17">
        <v>3618</v>
      </c>
    </row>
    <row r="26" spans="6:6" x14ac:dyDescent="0.25">
      <c r="F26" s="18"/>
    </row>
  </sheetData>
  <mergeCells count="2">
    <mergeCell ref="A5:M5"/>
    <mergeCell ref="A3:D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22"/>
  <sheetViews>
    <sheetView workbookViewId="0">
      <selection activeCell="H43" sqref="H43"/>
    </sheetView>
  </sheetViews>
  <sheetFormatPr defaultRowHeight="15" x14ac:dyDescent="0.25"/>
  <cols>
    <col min="1" max="1" width="9.5703125" style="18" customWidth="1"/>
    <col min="2" max="2" width="12" style="18" bestFit="1" customWidth="1"/>
    <col min="3" max="3" width="47" style="18" customWidth="1"/>
    <col min="4" max="4" width="15.5703125" style="18" customWidth="1"/>
    <col min="5" max="5" width="13.7109375" style="18" customWidth="1"/>
    <col min="6" max="6" width="9.5703125" style="18" customWidth="1"/>
    <col min="7" max="7" width="10.28515625" style="18" customWidth="1"/>
    <col min="8" max="8" width="12.28515625" style="18" customWidth="1"/>
    <col min="9" max="9" width="9.140625" style="18"/>
    <col min="10" max="10" width="15.28515625" style="18" customWidth="1"/>
    <col min="11" max="203" width="9.140625" style="18"/>
    <col min="204" max="205" width="8.28515625" style="18" customWidth="1"/>
    <col min="206" max="206" width="14.5703125" style="18" customWidth="1"/>
    <col min="207" max="207" width="34.5703125" style="18" customWidth="1"/>
    <col min="208" max="208" width="11" style="18" customWidth="1"/>
    <col min="209" max="209" width="10.5703125" style="18" customWidth="1"/>
    <col min="210" max="459" width="9.140625" style="18"/>
    <col min="460" max="461" width="8.28515625" style="18" customWidth="1"/>
    <col min="462" max="462" width="14.5703125" style="18" customWidth="1"/>
    <col min="463" max="463" width="34.5703125" style="18" customWidth="1"/>
    <col min="464" max="464" width="11" style="18" customWidth="1"/>
    <col min="465" max="465" width="10.5703125" style="18" customWidth="1"/>
    <col min="466" max="715" width="9.140625" style="18"/>
    <col min="716" max="717" width="8.28515625" style="18" customWidth="1"/>
    <col min="718" max="718" width="14.5703125" style="18" customWidth="1"/>
    <col min="719" max="719" width="34.5703125" style="18" customWidth="1"/>
    <col min="720" max="720" width="11" style="18" customWidth="1"/>
    <col min="721" max="721" width="10.5703125" style="18" customWidth="1"/>
    <col min="722" max="971" width="9.140625" style="18"/>
    <col min="972" max="973" width="8.28515625" style="18" customWidth="1"/>
    <col min="974" max="974" width="14.5703125" style="18" customWidth="1"/>
    <col min="975" max="975" width="34.5703125" style="18" customWidth="1"/>
    <col min="976" max="976" width="11" style="18" customWidth="1"/>
    <col min="977" max="977" width="10.5703125" style="18" customWidth="1"/>
    <col min="978" max="1227" width="9.140625" style="18"/>
    <col min="1228" max="1229" width="8.28515625" style="18" customWidth="1"/>
    <col min="1230" max="1230" width="14.5703125" style="18" customWidth="1"/>
    <col min="1231" max="1231" width="34.5703125" style="18" customWidth="1"/>
    <col min="1232" max="1232" width="11" style="18" customWidth="1"/>
    <col min="1233" max="1233" width="10.5703125" style="18" customWidth="1"/>
    <col min="1234" max="1483" width="9.140625" style="18"/>
    <col min="1484" max="1485" width="8.28515625" style="18" customWidth="1"/>
    <col min="1486" max="1486" width="14.5703125" style="18" customWidth="1"/>
    <col min="1487" max="1487" width="34.5703125" style="18" customWidth="1"/>
    <col min="1488" max="1488" width="11" style="18" customWidth="1"/>
    <col min="1489" max="1489" width="10.5703125" style="18" customWidth="1"/>
    <col min="1490" max="1739" width="9.140625" style="18"/>
    <col min="1740" max="1741" width="8.28515625" style="18" customWidth="1"/>
    <col min="1742" max="1742" width="14.5703125" style="18" customWidth="1"/>
    <col min="1743" max="1743" width="34.5703125" style="18" customWidth="1"/>
    <col min="1744" max="1744" width="11" style="18" customWidth="1"/>
    <col min="1745" max="1745" width="10.5703125" style="18" customWidth="1"/>
    <col min="1746" max="1995" width="9.140625" style="18"/>
    <col min="1996" max="1997" width="8.28515625" style="18" customWidth="1"/>
    <col min="1998" max="1998" width="14.5703125" style="18" customWidth="1"/>
    <col min="1999" max="1999" width="34.5703125" style="18" customWidth="1"/>
    <col min="2000" max="2000" width="11" style="18" customWidth="1"/>
    <col min="2001" max="2001" width="10.5703125" style="18" customWidth="1"/>
    <col min="2002" max="2251" width="9.140625" style="18"/>
    <col min="2252" max="2253" width="8.28515625" style="18" customWidth="1"/>
    <col min="2254" max="2254" width="14.5703125" style="18" customWidth="1"/>
    <col min="2255" max="2255" width="34.5703125" style="18" customWidth="1"/>
    <col min="2256" max="2256" width="11" style="18" customWidth="1"/>
    <col min="2257" max="2257" width="10.5703125" style="18" customWidth="1"/>
    <col min="2258" max="2507" width="9.140625" style="18"/>
    <col min="2508" max="2509" width="8.28515625" style="18" customWidth="1"/>
    <col min="2510" max="2510" width="14.5703125" style="18" customWidth="1"/>
    <col min="2511" max="2511" width="34.5703125" style="18" customWidth="1"/>
    <col min="2512" max="2512" width="11" style="18" customWidth="1"/>
    <col min="2513" max="2513" width="10.5703125" style="18" customWidth="1"/>
    <col min="2514" max="2763" width="9.140625" style="18"/>
    <col min="2764" max="2765" width="8.28515625" style="18" customWidth="1"/>
    <col min="2766" max="2766" width="14.5703125" style="18" customWidth="1"/>
    <col min="2767" max="2767" width="34.5703125" style="18" customWidth="1"/>
    <col min="2768" max="2768" width="11" style="18" customWidth="1"/>
    <col min="2769" max="2769" width="10.5703125" style="18" customWidth="1"/>
    <col min="2770" max="3019" width="9.140625" style="18"/>
    <col min="3020" max="3021" width="8.28515625" style="18" customWidth="1"/>
    <col min="3022" max="3022" width="14.5703125" style="18" customWidth="1"/>
    <col min="3023" max="3023" width="34.5703125" style="18" customWidth="1"/>
    <col min="3024" max="3024" width="11" style="18" customWidth="1"/>
    <col min="3025" max="3025" width="10.5703125" style="18" customWidth="1"/>
    <col min="3026" max="3275" width="9.140625" style="18"/>
    <col min="3276" max="3277" width="8.28515625" style="18" customWidth="1"/>
    <col min="3278" max="3278" width="14.5703125" style="18" customWidth="1"/>
    <col min="3279" max="3279" width="34.5703125" style="18" customWidth="1"/>
    <col min="3280" max="3280" width="11" style="18" customWidth="1"/>
    <col min="3281" max="3281" width="10.5703125" style="18" customWidth="1"/>
    <col min="3282" max="3531" width="9.140625" style="18"/>
    <col min="3532" max="3533" width="8.28515625" style="18" customWidth="1"/>
    <col min="3534" max="3534" width="14.5703125" style="18" customWidth="1"/>
    <col min="3535" max="3535" width="34.5703125" style="18" customWidth="1"/>
    <col min="3536" max="3536" width="11" style="18" customWidth="1"/>
    <col min="3537" max="3537" width="10.5703125" style="18" customWidth="1"/>
    <col min="3538" max="3787" width="9.140625" style="18"/>
    <col min="3788" max="3789" width="8.28515625" style="18" customWidth="1"/>
    <col min="3790" max="3790" width="14.5703125" style="18" customWidth="1"/>
    <col min="3791" max="3791" width="34.5703125" style="18" customWidth="1"/>
    <col min="3792" max="3792" width="11" style="18" customWidth="1"/>
    <col min="3793" max="3793" width="10.5703125" style="18" customWidth="1"/>
    <col min="3794" max="4043" width="9.140625" style="18"/>
    <col min="4044" max="4045" width="8.28515625" style="18" customWidth="1"/>
    <col min="4046" max="4046" width="14.5703125" style="18" customWidth="1"/>
    <col min="4047" max="4047" width="34.5703125" style="18" customWidth="1"/>
    <col min="4048" max="4048" width="11" style="18" customWidth="1"/>
    <col min="4049" max="4049" width="10.5703125" style="18" customWidth="1"/>
    <col min="4050" max="4299" width="9.140625" style="18"/>
    <col min="4300" max="4301" width="8.28515625" style="18" customWidth="1"/>
    <col min="4302" max="4302" width="14.5703125" style="18" customWidth="1"/>
    <col min="4303" max="4303" width="34.5703125" style="18" customWidth="1"/>
    <col min="4304" max="4304" width="11" style="18" customWidth="1"/>
    <col min="4305" max="4305" width="10.5703125" style="18" customWidth="1"/>
    <col min="4306" max="4555" width="9.140625" style="18"/>
    <col min="4556" max="4557" width="8.28515625" style="18" customWidth="1"/>
    <col min="4558" max="4558" width="14.5703125" style="18" customWidth="1"/>
    <col min="4559" max="4559" width="34.5703125" style="18" customWidth="1"/>
    <col min="4560" max="4560" width="11" style="18" customWidth="1"/>
    <col min="4561" max="4561" width="10.5703125" style="18" customWidth="1"/>
    <col min="4562" max="4811" width="9.140625" style="18"/>
    <col min="4812" max="4813" width="8.28515625" style="18" customWidth="1"/>
    <col min="4814" max="4814" width="14.5703125" style="18" customWidth="1"/>
    <col min="4815" max="4815" width="34.5703125" style="18" customWidth="1"/>
    <col min="4816" max="4816" width="11" style="18" customWidth="1"/>
    <col min="4817" max="4817" width="10.5703125" style="18" customWidth="1"/>
    <col min="4818" max="5067" width="9.140625" style="18"/>
    <col min="5068" max="5069" width="8.28515625" style="18" customWidth="1"/>
    <col min="5070" max="5070" width="14.5703125" style="18" customWidth="1"/>
    <col min="5071" max="5071" width="34.5703125" style="18" customWidth="1"/>
    <col min="5072" max="5072" width="11" style="18" customWidth="1"/>
    <col min="5073" max="5073" width="10.5703125" style="18" customWidth="1"/>
    <col min="5074" max="5323" width="9.140625" style="18"/>
    <col min="5324" max="5325" width="8.28515625" style="18" customWidth="1"/>
    <col min="5326" max="5326" width="14.5703125" style="18" customWidth="1"/>
    <col min="5327" max="5327" width="34.5703125" style="18" customWidth="1"/>
    <col min="5328" max="5328" width="11" style="18" customWidth="1"/>
    <col min="5329" max="5329" width="10.5703125" style="18" customWidth="1"/>
    <col min="5330" max="5579" width="9.140625" style="18"/>
    <col min="5580" max="5581" width="8.28515625" style="18" customWidth="1"/>
    <col min="5582" max="5582" width="14.5703125" style="18" customWidth="1"/>
    <col min="5583" max="5583" width="34.5703125" style="18" customWidth="1"/>
    <col min="5584" max="5584" width="11" style="18" customWidth="1"/>
    <col min="5585" max="5585" width="10.5703125" style="18" customWidth="1"/>
    <col min="5586" max="5835" width="9.140625" style="18"/>
    <col min="5836" max="5837" width="8.28515625" style="18" customWidth="1"/>
    <col min="5838" max="5838" width="14.5703125" style="18" customWidth="1"/>
    <col min="5839" max="5839" width="34.5703125" style="18" customWidth="1"/>
    <col min="5840" max="5840" width="11" style="18" customWidth="1"/>
    <col min="5841" max="5841" width="10.5703125" style="18" customWidth="1"/>
    <col min="5842" max="6091" width="9.140625" style="18"/>
    <col min="6092" max="6093" width="8.28515625" style="18" customWidth="1"/>
    <col min="6094" max="6094" width="14.5703125" style="18" customWidth="1"/>
    <col min="6095" max="6095" width="34.5703125" style="18" customWidth="1"/>
    <col min="6096" max="6096" width="11" style="18" customWidth="1"/>
    <col min="6097" max="6097" width="10.5703125" style="18" customWidth="1"/>
    <col min="6098" max="6347" width="9.140625" style="18"/>
    <col min="6348" max="6349" width="8.28515625" style="18" customWidth="1"/>
    <col min="6350" max="6350" width="14.5703125" style="18" customWidth="1"/>
    <col min="6351" max="6351" width="34.5703125" style="18" customWidth="1"/>
    <col min="6352" max="6352" width="11" style="18" customWidth="1"/>
    <col min="6353" max="6353" width="10.5703125" style="18" customWidth="1"/>
    <col min="6354" max="6603" width="9.140625" style="18"/>
    <col min="6604" max="6605" width="8.28515625" style="18" customWidth="1"/>
    <col min="6606" max="6606" width="14.5703125" style="18" customWidth="1"/>
    <col min="6607" max="6607" width="34.5703125" style="18" customWidth="1"/>
    <col min="6608" max="6608" width="11" style="18" customWidth="1"/>
    <col min="6609" max="6609" width="10.5703125" style="18" customWidth="1"/>
    <col min="6610" max="6859" width="9.140625" style="18"/>
    <col min="6860" max="6861" width="8.28515625" style="18" customWidth="1"/>
    <col min="6862" max="6862" width="14.5703125" style="18" customWidth="1"/>
    <col min="6863" max="6863" width="34.5703125" style="18" customWidth="1"/>
    <col min="6864" max="6864" width="11" style="18" customWidth="1"/>
    <col min="6865" max="6865" width="10.5703125" style="18" customWidth="1"/>
    <col min="6866" max="7115" width="9.140625" style="18"/>
    <col min="7116" max="7117" width="8.28515625" style="18" customWidth="1"/>
    <col min="7118" max="7118" width="14.5703125" style="18" customWidth="1"/>
    <col min="7119" max="7119" width="34.5703125" style="18" customWidth="1"/>
    <col min="7120" max="7120" width="11" style="18" customWidth="1"/>
    <col min="7121" max="7121" width="10.5703125" style="18" customWidth="1"/>
    <col min="7122" max="7371" width="9.140625" style="18"/>
    <col min="7372" max="7373" width="8.28515625" style="18" customWidth="1"/>
    <col min="7374" max="7374" width="14.5703125" style="18" customWidth="1"/>
    <col min="7375" max="7375" width="34.5703125" style="18" customWidth="1"/>
    <col min="7376" max="7376" width="11" style="18" customWidth="1"/>
    <col min="7377" max="7377" width="10.5703125" style="18" customWidth="1"/>
    <col min="7378" max="7627" width="9.140625" style="18"/>
    <col min="7628" max="7629" width="8.28515625" style="18" customWidth="1"/>
    <col min="7630" max="7630" width="14.5703125" style="18" customWidth="1"/>
    <col min="7631" max="7631" width="34.5703125" style="18" customWidth="1"/>
    <col min="7632" max="7632" width="11" style="18" customWidth="1"/>
    <col min="7633" max="7633" width="10.5703125" style="18" customWidth="1"/>
    <col min="7634" max="7883" width="9.140625" style="18"/>
    <col min="7884" max="7885" width="8.28515625" style="18" customWidth="1"/>
    <col min="7886" max="7886" width="14.5703125" style="18" customWidth="1"/>
    <col min="7887" max="7887" width="34.5703125" style="18" customWidth="1"/>
    <col min="7888" max="7888" width="11" style="18" customWidth="1"/>
    <col min="7889" max="7889" width="10.5703125" style="18" customWidth="1"/>
    <col min="7890" max="8139" width="9.140625" style="18"/>
    <col min="8140" max="8141" width="8.28515625" style="18" customWidth="1"/>
    <col min="8142" max="8142" width="14.5703125" style="18" customWidth="1"/>
    <col min="8143" max="8143" width="34.5703125" style="18" customWidth="1"/>
    <col min="8144" max="8144" width="11" style="18" customWidth="1"/>
    <col min="8145" max="8145" width="10.5703125" style="18" customWidth="1"/>
    <col min="8146" max="8395" width="9.140625" style="18"/>
    <col min="8396" max="8397" width="8.28515625" style="18" customWidth="1"/>
    <col min="8398" max="8398" width="14.5703125" style="18" customWidth="1"/>
    <col min="8399" max="8399" width="34.5703125" style="18" customWidth="1"/>
    <col min="8400" max="8400" width="11" style="18" customWidth="1"/>
    <col min="8401" max="8401" width="10.5703125" style="18" customWidth="1"/>
    <col min="8402" max="8651" width="9.140625" style="18"/>
    <col min="8652" max="8653" width="8.28515625" style="18" customWidth="1"/>
    <col min="8654" max="8654" width="14.5703125" style="18" customWidth="1"/>
    <col min="8655" max="8655" width="34.5703125" style="18" customWidth="1"/>
    <col min="8656" max="8656" width="11" style="18" customWidth="1"/>
    <col min="8657" max="8657" width="10.5703125" style="18" customWidth="1"/>
    <col min="8658" max="8907" width="9.140625" style="18"/>
    <col min="8908" max="8909" width="8.28515625" style="18" customWidth="1"/>
    <col min="8910" max="8910" width="14.5703125" style="18" customWidth="1"/>
    <col min="8911" max="8911" width="34.5703125" style="18" customWidth="1"/>
    <col min="8912" max="8912" width="11" style="18" customWidth="1"/>
    <col min="8913" max="8913" width="10.5703125" style="18" customWidth="1"/>
    <col min="8914" max="9163" width="9.140625" style="18"/>
    <col min="9164" max="9165" width="8.28515625" style="18" customWidth="1"/>
    <col min="9166" max="9166" width="14.5703125" style="18" customWidth="1"/>
    <col min="9167" max="9167" width="34.5703125" style="18" customWidth="1"/>
    <col min="9168" max="9168" width="11" style="18" customWidth="1"/>
    <col min="9169" max="9169" width="10.5703125" style="18" customWidth="1"/>
    <col min="9170" max="9419" width="9.140625" style="18"/>
    <col min="9420" max="9421" width="8.28515625" style="18" customWidth="1"/>
    <col min="9422" max="9422" width="14.5703125" style="18" customWidth="1"/>
    <col min="9423" max="9423" width="34.5703125" style="18" customWidth="1"/>
    <col min="9424" max="9424" width="11" style="18" customWidth="1"/>
    <col min="9425" max="9425" width="10.5703125" style="18" customWidth="1"/>
    <col min="9426" max="9675" width="9.140625" style="18"/>
    <col min="9676" max="9677" width="8.28515625" style="18" customWidth="1"/>
    <col min="9678" max="9678" width="14.5703125" style="18" customWidth="1"/>
    <col min="9679" max="9679" width="34.5703125" style="18" customWidth="1"/>
    <col min="9680" max="9680" width="11" style="18" customWidth="1"/>
    <col min="9681" max="9681" width="10.5703125" style="18" customWidth="1"/>
    <col min="9682" max="9931" width="9.140625" style="18"/>
    <col min="9932" max="9933" width="8.28515625" style="18" customWidth="1"/>
    <col min="9934" max="9934" width="14.5703125" style="18" customWidth="1"/>
    <col min="9935" max="9935" width="34.5703125" style="18" customWidth="1"/>
    <col min="9936" max="9936" width="11" style="18" customWidth="1"/>
    <col min="9937" max="9937" width="10.5703125" style="18" customWidth="1"/>
    <col min="9938" max="10187" width="9.140625" style="18"/>
    <col min="10188" max="10189" width="8.28515625" style="18" customWidth="1"/>
    <col min="10190" max="10190" width="14.5703125" style="18" customWidth="1"/>
    <col min="10191" max="10191" width="34.5703125" style="18" customWidth="1"/>
    <col min="10192" max="10192" width="11" style="18" customWidth="1"/>
    <col min="10193" max="10193" width="10.5703125" style="18" customWidth="1"/>
    <col min="10194" max="10443" width="9.140625" style="18"/>
    <col min="10444" max="10445" width="8.28515625" style="18" customWidth="1"/>
    <col min="10446" max="10446" width="14.5703125" style="18" customWidth="1"/>
    <col min="10447" max="10447" width="34.5703125" style="18" customWidth="1"/>
    <col min="10448" max="10448" width="11" style="18" customWidth="1"/>
    <col min="10449" max="10449" width="10.5703125" style="18" customWidth="1"/>
    <col min="10450" max="10699" width="9.140625" style="18"/>
    <col min="10700" max="10701" width="8.28515625" style="18" customWidth="1"/>
    <col min="10702" max="10702" width="14.5703125" style="18" customWidth="1"/>
    <col min="10703" max="10703" width="34.5703125" style="18" customWidth="1"/>
    <col min="10704" max="10704" width="11" style="18" customWidth="1"/>
    <col min="10705" max="10705" width="10.5703125" style="18" customWidth="1"/>
    <col min="10706" max="10955" width="9.140625" style="18"/>
    <col min="10956" max="10957" width="8.28515625" style="18" customWidth="1"/>
    <col min="10958" max="10958" width="14.5703125" style="18" customWidth="1"/>
    <col min="10959" max="10959" width="34.5703125" style="18" customWidth="1"/>
    <col min="10960" max="10960" width="11" style="18" customWidth="1"/>
    <col min="10961" max="10961" width="10.5703125" style="18" customWidth="1"/>
    <col min="10962" max="11211" width="9.140625" style="18"/>
    <col min="11212" max="11213" width="8.28515625" style="18" customWidth="1"/>
    <col min="11214" max="11214" width="14.5703125" style="18" customWidth="1"/>
    <col min="11215" max="11215" width="34.5703125" style="18" customWidth="1"/>
    <col min="11216" max="11216" width="11" style="18" customWidth="1"/>
    <col min="11217" max="11217" width="10.5703125" style="18" customWidth="1"/>
    <col min="11218" max="11467" width="9.140625" style="18"/>
    <col min="11468" max="11469" width="8.28515625" style="18" customWidth="1"/>
    <col min="11470" max="11470" width="14.5703125" style="18" customWidth="1"/>
    <col min="11471" max="11471" width="34.5703125" style="18" customWidth="1"/>
    <col min="11472" max="11472" width="11" style="18" customWidth="1"/>
    <col min="11473" max="11473" width="10.5703125" style="18" customWidth="1"/>
    <col min="11474" max="11723" width="9.140625" style="18"/>
    <col min="11724" max="11725" width="8.28515625" style="18" customWidth="1"/>
    <col min="11726" max="11726" width="14.5703125" style="18" customWidth="1"/>
    <col min="11727" max="11727" width="34.5703125" style="18" customWidth="1"/>
    <col min="11728" max="11728" width="11" style="18" customWidth="1"/>
    <col min="11729" max="11729" width="10.5703125" style="18" customWidth="1"/>
    <col min="11730" max="11979" width="9.140625" style="18"/>
    <col min="11980" max="11981" width="8.28515625" style="18" customWidth="1"/>
    <col min="11982" max="11982" width="14.5703125" style="18" customWidth="1"/>
    <col min="11983" max="11983" width="34.5703125" style="18" customWidth="1"/>
    <col min="11984" max="11984" width="11" style="18" customWidth="1"/>
    <col min="11985" max="11985" width="10.5703125" style="18" customWidth="1"/>
    <col min="11986" max="12235" width="9.140625" style="18"/>
    <col min="12236" max="12237" width="8.28515625" style="18" customWidth="1"/>
    <col min="12238" max="12238" width="14.5703125" style="18" customWidth="1"/>
    <col min="12239" max="12239" width="34.5703125" style="18" customWidth="1"/>
    <col min="12240" max="12240" width="11" style="18" customWidth="1"/>
    <col min="12241" max="12241" width="10.5703125" style="18" customWidth="1"/>
    <col min="12242" max="12491" width="9.140625" style="18"/>
    <col min="12492" max="12493" width="8.28515625" style="18" customWidth="1"/>
    <col min="12494" max="12494" width="14.5703125" style="18" customWidth="1"/>
    <col min="12495" max="12495" width="34.5703125" style="18" customWidth="1"/>
    <col min="12496" max="12496" width="11" style="18" customWidth="1"/>
    <col min="12497" max="12497" width="10.5703125" style="18" customWidth="1"/>
    <col min="12498" max="12747" width="9.140625" style="18"/>
    <col min="12748" max="12749" width="8.28515625" style="18" customWidth="1"/>
    <col min="12750" max="12750" width="14.5703125" style="18" customWidth="1"/>
    <col min="12751" max="12751" width="34.5703125" style="18" customWidth="1"/>
    <col min="12752" max="12752" width="11" style="18" customWidth="1"/>
    <col min="12753" max="12753" width="10.5703125" style="18" customWidth="1"/>
    <col min="12754" max="13003" width="9.140625" style="18"/>
    <col min="13004" max="13005" width="8.28515625" style="18" customWidth="1"/>
    <col min="13006" max="13006" width="14.5703125" style="18" customWidth="1"/>
    <col min="13007" max="13007" width="34.5703125" style="18" customWidth="1"/>
    <col min="13008" max="13008" width="11" style="18" customWidth="1"/>
    <col min="13009" max="13009" width="10.5703125" style="18" customWidth="1"/>
    <col min="13010" max="13259" width="9.140625" style="18"/>
    <col min="13260" max="13261" width="8.28515625" style="18" customWidth="1"/>
    <col min="13262" max="13262" width="14.5703125" style="18" customWidth="1"/>
    <col min="13263" max="13263" width="34.5703125" style="18" customWidth="1"/>
    <col min="13264" max="13264" width="11" style="18" customWidth="1"/>
    <col min="13265" max="13265" width="10.5703125" style="18" customWidth="1"/>
    <col min="13266" max="13515" width="9.140625" style="18"/>
    <col min="13516" max="13517" width="8.28515625" style="18" customWidth="1"/>
    <col min="13518" max="13518" width="14.5703125" style="18" customWidth="1"/>
    <col min="13519" max="13519" width="34.5703125" style="18" customWidth="1"/>
    <col min="13520" max="13520" width="11" style="18" customWidth="1"/>
    <col min="13521" max="13521" width="10.5703125" style="18" customWidth="1"/>
    <col min="13522" max="13771" width="9.140625" style="18"/>
    <col min="13772" max="13773" width="8.28515625" style="18" customWidth="1"/>
    <col min="13774" max="13774" width="14.5703125" style="18" customWidth="1"/>
    <col min="13775" max="13775" width="34.5703125" style="18" customWidth="1"/>
    <col min="13776" max="13776" width="11" style="18" customWidth="1"/>
    <col min="13777" max="13777" width="10.5703125" style="18" customWidth="1"/>
    <col min="13778" max="14027" width="9.140625" style="18"/>
    <col min="14028" max="14029" width="8.28515625" style="18" customWidth="1"/>
    <col min="14030" max="14030" width="14.5703125" style="18" customWidth="1"/>
    <col min="14031" max="14031" width="34.5703125" style="18" customWidth="1"/>
    <col min="14032" max="14032" width="11" style="18" customWidth="1"/>
    <col min="14033" max="14033" width="10.5703125" style="18" customWidth="1"/>
    <col min="14034" max="14283" width="9.140625" style="18"/>
    <col min="14284" max="14285" width="8.28515625" style="18" customWidth="1"/>
    <col min="14286" max="14286" width="14.5703125" style="18" customWidth="1"/>
    <col min="14287" max="14287" width="34.5703125" style="18" customWidth="1"/>
    <col min="14288" max="14288" width="11" style="18" customWidth="1"/>
    <col min="14289" max="14289" width="10.5703125" style="18" customWidth="1"/>
    <col min="14290" max="14539" width="9.140625" style="18"/>
    <col min="14540" max="14541" width="8.28515625" style="18" customWidth="1"/>
    <col min="14542" max="14542" width="14.5703125" style="18" customWidth="1"/>
    <col min="14543" max="14543" width="34.5703125" style="18" customWidth="1"/>
    <col min="14544" max="14544" width="11" style="18" customWidth="1"/>
    <col min="14545" max="14545" width="10.5703125" style="18" customWidth="1"/>
    <col min="14546" max="14795" width="9.140625" style="18"/>
    <col min="14796" max="14797" width="8.28515625" style="18" customWidth="1"/>
    <col min="14798" max="14798" width="14.5703125" style="18" customWidth="1"/>
    <col min="14799" max="14799" width="34.5703125" style="18" customWidth="1"/>
    <col min="14800" max="14800" width="11" style="18" customWidth="1"/>
    <col min="14801" max="14801" width="10.5703125" style="18" customWidth="1"/>
    <col min="14802" max="15051" width="9.140625" style="18"/>
    <col min="15052" max="15053" width="8.28515625" style="18" customWidth="1"/>
    <col min="15054" max="15054" width="14.5703125" style="18" customWidth="1"/>
    <col min="15055" max="15055" width="34.5703125" style="18" customWidth="1"/>
    <col min="15056" max="15056" width="11" style="18" customWidth="1"/>
    <col min="15057" max="15057" width="10.5703125" style="18" customWidth="1"/>
    <col min="15058" max="15307" width="9.140625" style="18"/>
    <col min="15308" max="15309" width="8.28515625" style="18" customWidth="1"/>
    <col min="15310" max="15310" width="14.5703125" style="18" customWidth="1"/>
    <col min="15311" max="15311" width="34.5703125" style="18" customWidth="1"/>
    <col min="15312" max="15312" width="11" style="18" customWidth="1"/>
    <col min="15313" max="15313" width="10.5703125" style="18" customWidth="1"/>
    <col min="15314" max="15563" width="9.140625" style="18"/>
    <col min="15564" max="15565" width="8.28515625" style="18" customWidth="1"/>
    <col min="15566" max="15566" width="14.5703125" style="18" customWidth="1"/>
    <col min="15567" max="15567" width="34.5703125" style="18" customWidth="1"/>
    <col min="15568" max="15568" width="11" style="18" customWidth="1"/>
    <col min="15569" max="15569" width="10.5703125" style="18" customWidth="1"/>
    <col min="15570" max="15819" width="9.140625" style="18"/>
    <col min="15820" max="15821" width="8.28515625" style="18" customWidth="1"/>
    <col min="15822" max="15822" width="14.5703125" style="18" customWidth="1"/>
    <col min="15823" max="15823" width="34.5703125" style="18" customWidth="1"/>
    <col min="15824" max="15824" width="11" style="18" customWidth="1"/>
    <col min="15825" max="15825" width="10.5703125" style="18" customWidth="1"/>
    <col min="15826" max="16075" width="9.140625" style="18"/>
    <col min="16076" max="16077" width="8.28515625" style="18" customWidth="1"/>
    <col min="16078" max="16078" width="14.5703125" style="18" customWidth="1"/>
    <col min="16079" max="16079" width="34.5703125" style="18" customWidth="1"/>
    <col min="16080" max="16080" width="11" style="18" customWidth="1"/>
    <col min="16081" max="16081" width="10.5703125" style="18" customWidth="1"/>
    <col min="16082" max="16384" width="9.140625" style="18"/>
  </cols>
  <sheetData>
    <row r="3" spans="1:7" x14ac:dyDescent="0.25">
      <c r="A3" s="3" t="s">
        <v>109</v>
      </c>
      <c r="B3" s="4"/>
      <c r="C3" s="4"/>
      <c r="D3" s="1"/>
    </row>
    <row r="4" spans="1:7" x14ac:dyDescent="0.25">
      <c r="A4" s="1"/>
      <c r="D4" s="1"/>
    </row>
    <row r="5" spans="1:7" s="4" customFormat="1" x14ac:dyDescent="0.25">
      <c r="A5" s="3" t="s">
        <v>149</v>
      </c>
      <c r="B5" s="21"/>
      <c r="C5" s="21"/>
      <c r="D5" s="21"/>
      <c r="E5" s="21"/>
      <c r="F5" s="21"/>
      <c r="G5" s="21"/>
    </row>
    <row r="6" spans="1:7" ht="36" x14ac:dyDescent="0.25">
      <c r="A6" s="70" t="s">
        <v>130</v>
      </c>
      <c r="B6" s="70" t="s">
        <v>35</v>
      </c>
      <c r="C6" s="70" t="s">
        <v>55</v>
      </c>
      <c r="D6" s="70" t="s">
        <v>142</v>
      </c>
      <c r="E6" s="70" t="s">
        <v>51</v>
      </c>
      <c r="F6" s="70" t="s">
        <v>25</v>
      </c>
      <c r="G6" s="70" t="s">
        <v>31</v>
      </c>
    </row>
    <row r="7" spans="1:7" ht="15" customHeight="1" x14ac:dyDescent="0.25">
      <c r="A7" s="42" t="s">
        <v>36</v>
      </c>
      <c r="B7" s="42">
        <v>58970107989</v>
      </c>
      <c r="C7" s="88" t="s">
        <v>118</v>
      </c>
      <c r="D7" s="42" t="s">
        <v>155</v>
      </c>
      <c r="E7" s="87">
        <v>128747.618</v>
      </c>
      <c r="F7" s="87">
        <v>324</v>
      </c>
      <c r="G7" s="87">
        <v>0</v>
      </c>
    </row>
    <row r="8" spans="1:7" ht="15" customHeight="1" x14ac:dyDescent="0.25">
      <c r="A8" s="42" t="s">
        <v>37</v>
      </c>
      <c r="B8" s="42">
        <v>16536095427</v>
      </c>
      <c r="C8" s="88" t="s">
        <v>119</v>
      </c>
      <c r="D8" s="42" t="s">
        <v>153</v>
      </c>
      <c r="E8" s="87">
        <v>114572.433</v>
      </c>
      <c r="F8" s="87">
        <v>560</v>
      </c>
      <c r="G8" s="87">
        <v>3955.0239999999999</v>
      </c>
    </row>
    <row r="9" spans="1:7" ht="15" customHeight="1" x14ac:dyDescent="0.25">
      <c r="A9" s="42" t="s">
        <v>38</v>
      </c>
      <c r="B9" s="42">
        <v>33814640</v>
      </c>
      <c r="C9" s="88" t="s">
        <v>182</v>
      </c>
      <c r="D9" s="42" t="s">
        <v>156</v>
      </c>
      <c r="E9" s="87">
        <v>99516.46</v>
      </c>
      <c r="F9" s="87">
        <v>490</v>
      </c>
      <c r="G9" s="87">
        <v>0</v>
      </c>
    </row>
    <row r="10" spans="1:7" ht="15" customHeight="1" x14ac:dyDescent="0.25">
      <c r="A10" s="42" t="s">
        <v>39</v>
      </c>
      <c r="B10" s="42">
        <v>57956507589</v>
      </c>
      <c r="C10" s="88" t="s">
        <v>122</v>
      </c>
      <c r="D10" s="42" t="s">
        <v>151</v>
      </c>
      <c r="E10" s="87">
        <v>85139.312000000005</v>
      </c>
      <c r="F10" s="87">
        <v>518</v>
      </c>
      <c r="G10" s="87">
        <v>0</v>
      </c>
    </row>
    <row r="11" spans="1:7" ht="15" customHeight="1" x14ac:dyDescent="0.25">
      <c r="A11" s="42" t="s">
        <v>40</v>
      </c>
      <c r="B11" s="42">
        <v>96809077214</v>
      </c>
      <c r="C11" s="88" t="s">
        <v>115</v>
      </c>
      <c r="D11" s="42" t="s">
        <v>152</v>
      </c>
      <c r="E11" s="87">
        <v>69892.433000000005</v>
      </c>
      <c r="F11" s="87">
        <v>339</v>
      </c>
      <c r="G11" s="87">
        <v>710.12599999999998</v>
      </c>
    </row>
    <row r="12" spans="1:7" ht="15" customHeight="1" x14ac:dyDescent="0.25">
      <c r="A12" s="42" t="s">
        <v>41</v>
      </c>
      <c r="B12" s="42">
        <v>50522457221</v>
      </c>
      <c r="C12" s="88" t="s">
        <v>157</v>
      </c>
      <c r="D12" s="42" t="s">
        <v>150</v>
      </c>
      <c r="E12" s="87">
        <v>69329.179999999993</v>
      </c>
      <c r="F12" s="87">
        <v>29</v>
      </c>
      <c r="G12" s="87">
        <v>6357.7740000000003</v>
      </c>
    </row>
    <row r="13" spans="1:7" ht="15" customHeight="1" x14ac:dyDescent="0.25">
      <c r="A13" s="42" t="s">
        <v>42</v>
      </c>
      <c r="B13" s="42">
        <v>46106063049</v>
      </c>
      <c r="C13" s="88" t="s">
        <v>158</v>
      </c>
      <c r="D13" s="42" t="s">
        <v>151</v>
      </c>
      <c r="E13" s="87">
        <v>66987.967999999993</v>
      </c>
      <c r="F13" s="87">
        <v>374</v>
      </c>
      <c r="G13" s="87">
        <v>297.447</v>
      </c>
    </row>
    <row r="14" spans="1:7" x14ac:dyDescent="0.25">
      <c r="A14" s="42" t="s">
        <v>43</v>
      </c>
      <c r="B14" s="42">
        <v>66421949049</v>
      </c>
      <c r="C14" s="88" t="s">
        <v>123</v>
      </c>
      <c r="D14" s="42" t="s">
        <v>154</v>
      </c>
      <c r="E14" s="87">
        <v>63654.606</v>
      </c>
      <c r="F14" s="87">
        <v>312</v>
      </c>
      <c r="G14" s="87">
        <v>1653.25</v>
      </c>
    </row>
    <row r="15" spans="1:7" ht="15" customHeight="1" x14ac:dyDescent="0.25">
      <c r="A15" s="42" t="s">
        <v>44</v>
      </c>
      <c r="B15" s="42">
        <v>41431665528</v>
      </c>
      <c r="C15" s="88" t="s">
        <v>111</v>
      </c>
      <c r="D15" s="42" t="s">
        <v>152</v>
      </c>
      <c r="E15" s="87">
        <v>63650.578999999998</v>
      </c>
      <c r="F15" s="87">
        <v>195</v>
      </c>
      <c r="G15" s="87">
        <v>3989.7959999999998</v>
      </c>
    </row>
    <row r="16" spans="1:7" x14ac:dyDescent="0.25">
      <c r="A16" s="42" t="s">
        <v>45</v>
      </c>
      <c r="B16" s="42">
        <v>55706719199</v>
      </c>
      <c r="C16" s="88" t="s">
        <v>159</v>
      </c>
      <c r="D16" s="42" t="s">
        <v>153</v>
      </c>
      <c r="E16" s="87">
        <v>52805.798999999999</v>
      </c>
      <c r="F16" s="87">
        <v>406</v>
      </c>
      <c r="G16" s="87">
        <v>0</v>
      </c>
    </row>
    <row r="17" spans="1:7" ht="15" customHeight="1" x14ac:dyDescent="0.25">
      <c r="A17" s="99" t="s">
        <v>120</v>
      </c>
      <c r="B17" s="99"/>
      <c r="C17" s="99"/>
      <c r="D17" s="99"/>
      <c r="E17" s="71">
        <f>SUM(E7:E16)</f>
        <v>814296.38800000004</v>
      </c>
      <c r="F17" s="71">
        <f>SUM(F7:F16)</f>
        <v>3547</v>
      </c>
      <c r="G17" s="71">
        <f>SUM(G7:G16)</f>
        <v>16963.416999999998</v>
      </c>
    </row>
    <row r="18" spans="1:7" ht="15" customHeight="1" x14ac:dyDescent="0.25">
      <c r="A18" s="100" t="s">
        <v>53</v>
      </c>
      <c r="B18" s="100"/>
      <c r="C18" s="100"/>
      <c r="D18" s="100"/>
      <c r="E18" s="43">
        <v>1586429</v>
      </c>
      <c r="F18" s="43">
        <v>8552</v>
      </c>
      <c r="G18" s="43">
        <v>41981</v>
      </c>
    </row>
    <row r="19" spans="1:7" ht="15" customHeight="1" x14ac:dyDescent="0.25">
      <c r="A19" s="100" t="s">
        <v>121</v>
      </c>
      <c r="B19" s="100"/>
      <c r="C19" s="100"/>
      <c r="D19" s="100"/>
      <c r="E19" s="44">
        <f>E17/E18</f>
        <v>0.51328889474410766</v>
      </c>
      <c r="F19" s="44">
        <f t="shared" ref="F19:G19" si="0">F17/F18</f>
        <v>0.41475678203928906</v>
      </c>
      <c r="G19" s="44">
        <f t="shared" si="0"/>
        <v>0.40407367618684636</v>
      </c>
    </row>
    <row r="20" spans="1:7" ht="15.75" customHeight="1" x14ac:dyDescent="0.25">
      <c r="A20" s="2" t="s">
        <v>180</v>
      </c>
    </row>
    <row r="21" spans="1:7" ht="15.75" customHeight="1" x14ac:dyDescent="0.25">
      <c r="A21" s="2"/>
    </row>
    <row r="22" spans="1:7" ht="15.75" customHeight="1" x14ac:dyDescent="0.25">
      <c r="A22" s="9" t="s">
        <v>181</v>
      </c>
    </row>
  </sheetData>
  <mergeCells count="3">
    <mergeCell ref="A17:D17"/>
    <mergeCell ref="A18:D18"/>
    <mergeCell ref="A19:D19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K51"/>
  <sheetViews>
    <sheetView workbookViewId="0">
      <selection activeCell="J42" sqref="J42"/>
    </sheetView>
  </sheetViews>
  <sheetFormatPr defaultRowHeight="15" x14ac:dyDescent="0.25"/>
  <cols>
    <col min="1" max="1" width="8.28515625" style="18" customWidth="1"/>
    <col min="2" max="2" width="12" style="18" bestFit="1" customWidth="1"/>
    <col min="3" max="3" width="49.85546875" style="18" customWidth="1"/>
    <col min="4" max="4" width="11.5703125" style="18" bestFit="1" customWidth="1"/>
    <col min="5" max="5" width="10.5703125" style="18" customWidth="1"/>
    <col min="6" max="6" width="9.7109375" style="18" bestFit="1" customWidth="1"/>
    <col min="7" max="7" width="8.42578125" style="18" bestFit="1" customWidth="1"/>
    <col min="8" max="8" width="12.5703125" style="18" customWidth="1"/>
    <col min="9" max="9" width="4.85546875" style="18" customWidth="1"/>
    <col min="10" max="10" width="22.140625" style="18" customWidth="1"/>
    <col min="11" max="11" width="16.140625" style="18" customWidth="1"/>
    <col min="12" max="209" width="9.140625" style="18"/>
    <col min="210" max="211" width="8.28515625" style="18" customWidth="1"/>
    <col min="212" max="212" width="14.5703125" style="18" customWidth="1"/>
    <col min="213" max="213" width="34.5703125" style="18" customWidth="1"/>
    <col min="214" max="214" width="11" style="18" customWidth="1"/>
    <col min="215" max="215" width="10.5703125" style="18" customWidth="1"/>
    <col min="216" max="465" width="9.140625" style="18"/>
    <col min="466" max="467" width="8.28515625" style="18" customWidth="1"/>
    <col min="468" max="468" width="14.5703125" style="18" customWidth="1"/>
    <col min="469" max="469" width="34.5703125" style="18" customWidth="1"/>
    <col min="470" max="470" width="11" style="18" customWidth="1"/>
    <col min="471" max="471" width="10.5703125" style="18" customWidth="1"/>
    <col min="472" max="721" width="9.140625" style="18"/>
    <col min="722" max="723" width="8.28515625" style="18" customWidth="1"/>
    <col min="724" max="724" width="14.5703125" style="18" customWidth="1"/>
    <col min="725" max="725" width="34.5703125" style="18" customWidth="1"/>
    <col min="726" max="726" width="11" style="18" customWidth="1"/>
    <col min="727" max="727" width="10.5703125" style="18" customWidth="1"/>
    <col min="728" max="977" width="9.140625" style="18"/>
    <col min="978" max="979" width="8.28515625" style="18" customWidth="1"/>
    <col min="980" max="980" width="14.5703125" style="18" customWidth="1"/>
    <col min="981" max="981" width="34.5703125" style="18" customWidth="1"/>
    <col min="982" max="982" width="11" style="18" customWidth="1"/>
    <col min="983" max="983" width="10.5703125" style="18" customWidth="1"/>
    <col min="984" max="1233" width="9.140625" style="18"/>
    <col min="1234" max="1235" width="8.28515625" style="18" customWidth="1"/>
    <col min="1236" max="1236" width="14.5703125" style="18" customWidth="1"/>
    <col min="1237" max="1237" width="34.5703125" style="18" customWidth="1"/>
    <col min="1238" max="1238" width="11" style="18" customWidth="1"/>
    <col min="1239" max="1239" width="10.5703125" style="18" customWidth="1"/>
    <col min="1240" max="1489" width="9.140625" style="18"/>
    <col min="1490" max="1491" width="8.28515625" style="18" customWidth="1"/>
    <col min="1492" max="1492" width="14.5703125" style="18" customWidth="1"/>
    <col min="1493" max="1493" width="34.5703125" style="18" customWidth="1"/>
    <col min="1494" max="1494" width="11" style="18" customWidth="1"/>
    <col min="1495" max="1495" width="10.5703125" style="18" customWidth="1"/>
    <col min="1496" max="1745" width="9.140625" style="18"/>
    <col min="1746" max="1747" width="8.28515625" style="18" customWidth="1"/>
    <col min="1748" max="1748" width="14.5703125" style="18" customWidth="1"/>
    <col min="1749" max="1749" width="34.5703125" style="18" customWidth="1"/>
    <col min="1750" max="1750" width="11" style="18" customWidth="1"/>
    <col min="1751" max="1751" width="10.5703125" style="18" customWidth="1"/>
    <col min="1752" max="2001" width="9.140625" style="18"/>
    <col min="2002" max="2003" width="8.28515625" style="18" customWidth="1"/>
    <col min="2004" max="2004" width="14.5703125" style="18" customWidth="1"/>
    <col min="2005" max="2005" width="34.5703125" style="18" customWidth="1"/>
    <col min="2006" max="2006" width="11" style="18" customWidth="1"/>
    <col min="2007" max="2007" width="10.5703125" style="18" customWidth="1"/>
    <col min="2008" max="2257" width="9.140625" style="18"/>
    <col min="2258" max="2259" width="8.28515625" style="18" customWidth="1"/>
    <col min="2260" max="2260" width="14.5703125" style="18" customWidth="1"/>
    <col min="2261" max="2261" width="34.5703125" style="18" customWidth="1"/>
    <col min="2262" max="2262" width="11" style="18" customWidth="1"/>
    <col min="2263" max="2263" width="10.5703125" style="18" customWidth="1"/>
    <col min="2264" max="2513" width="9.140625" style="18"/>
    <col min="2514" max="2515" width="8.28515625" style="18" customWidth="1"/>
    <col min="2516" max="2516" width="14.5703125" style="18" customWidth="1"/>
    <col min="2517" max="2517" width="34.5703125" style="18" customWidth="1"/>
    <col min="2518" max="2518" width="11" style="18" customWidth="1"/>
    <col min="2519" max="2519" width="10.5703125" style="18" customWidth="1"/>
    <col min="2520" max="2769" width="9.140625" style="18"/>
    <col min="2770" max="2771" width="8.28515625" style="18" customWidth="1"/>
    <col min="2772" max="2772" width="14.5703125" style="18" customWidth="1"/>
    <col min="2773" max="2773" width="34.5703125" style="18" customWidth="1"/>
    <col min="2774" max="2774" width="11" style="18" customWidth="1"/>
    <col min="2775" max="2775" width="10.5703125" style="18" customWidth="1"/>
    <col min="2776" max="3025" width="9.140625" style="18"/>
    <col min="3026" max="3027" width="8.28515625" style="18" customWidth="1"/>
    <col min="3028" max="3028" width="14.5703125" style="18" customWidth="1"/>
    <col min="3029" max="3029" width="34.5703125" style="18" customWidth="1"/>
    <col min="3030" max="3030" width="11" style="18" customWidth="1"/>
    <col min="3031" max="3031" width="10.5703125" style="18" customWidth="1"/>
    <col min="3032" max="3281" width="9.140625" style="18"/>
    <col min="3282" max="3283" width="8.28515625" style="18" customWidth="1"/>
    <col min="3284" max="3284" width="14.5703125" style="18" customWidth="1"/>
    <col min="3285" max="3285" width="34.5703125" style="18" customWidth="1"/>
    <col min="3286" max="3286" width="11" style="18" customWidth="1"/>
    <col min="3287" max="3287" width="10.5703125" style="18" customWidth="1"/>
    <col min="3288" max="3537" width="9.140625" style="18"/>
    <col min="3538" max="3539" width="8.28515625" style="18" customWidth="1"/>
    <col min="3540" max="3540" width="14.5703125" style="18" customWidth="1"/>
    <col min="3541" max="3541" width="34.5703125" style="18" customWidth="1"/>
    <col min="3542" max="3542" width="11" style="18" customWidth="1"/>
    <col min="3543" max="3543" width="10.5703125" style="18" customWidth="1"/>
    <col min="3544" max="3793" width="9.140625" style="18"/>
    <col min="3794" max="3795" width="8.28515625" style="18" customWidth="1"/>
    <col min="3796" max="3796" width="14.5703125" style="18" customWidth="1"/>
    <col min="3797" max="3797" width="34.5703125" style="18" customWidth="1"/>
    <col min="3798" max="3798" width="11" style="18" customWidth="1"/>
    <col min="3799" max="3799" width="10.5703125" style="18" customWidth="1"/>
    <col min="3800" max="4049" width="9.140625" style="18"/>
    <col min="4050" max="4051" width="8.28515625" style="18" customWidth="1"/>
    <col min="4052" max="4052" width="14.5703125" style="18" customWidth="1"/>
    <col min="4053" max="4053" width="34.5703125" style="18" customWidth="1"/>
    <col min="4054" max="4054" width="11" style="18" customWidth="1"/>
    <col min="4055" max="4055" width="10.5703125" style="18" customWidth="1"/>
    <col min="4056" max="4305" width="9.140625" style="18"/>
    <col min="4306" max="4307" width="8.28515625" style="18" customWidth="1"/>
    <col min="4308" max="4308" width="14.5703125" style="18" customWidth="1"/>
    <col min="4309" max="4309" width="34.5703125" style="18" customWidth="1"/>
    <col min="4310" max="4310" width="11" style="18" customWidth="1"/>
    <col min="4311" max="4311" width="10.5703125" style="18" customWidth="1"/>
    <col min="4312" max="4561" width="9.140625" style="18"/>
    <col min="4562" max="4563" width="8.28515625" style="18" customWidth="1"/>
    <col min="4564" max="4564" width="14.5703125" style="18" customWidth="1"/>
    <col min="4565" max="4565" width="34.5703125" style="18" customWidth="1"/>
    <col min="4566" max="4566" width="11" style="18" customWidth="1"/>
    <col min="4567" max="4567" width="10.5703125" style="18" customWidth="1"/>
    <col min="4568" max="4817" width="9.140625" style="18"/>
    <col min="4818" max="4819" width="8.28515625" style="18" customWidth="1"/>
    <col min="4820" max="4820" width="14.5703125" style="18" customWidth="1"/>
    <col min="4821" max="4821" width="34.5703125" style="18" customWidth="1"/>
    <col min="4822" max="4822" width="11" style="18" customWidth="1"/>
    <col min="4823" max="4823" width="10.5703125" style="18" customWidth="1"/>
    <col min="4824" max="5073" width="9.140625" style="18"/>
    <col min="5074" max="5075" width="8.28515625" style="18" customWidth="1"/>
    <col min="5076" max="5076" width="14.5703125" style="18" customWidth="1"/>
    <col min="5077" max="5077" width="34.5703125" style="18" customWidth="1"/>
    <col min="5078" max="5078" width="11" style="18" customWidth="1"/>
    <col min="5079" max="5079" width="10.5703125" style="18" customWidth="1"/>
    <col min="5080" max="5329" width="9.140625" style="18"/>
    <col min="5330" max="5331" width="8.28515625" style="18" customWidth="1"/>
    <col min="5332" max="5332" width="14.5703125" style="18" customWidth="1"/>
    <col min="5333" max="5333" width="34.5703125" style="18" customWidth="1"/>
    <col min="5334" max="5334" width="11" style="18" customWidth="1"/>
    <col min="5335" max="5335" width="10.5703125" style="18" customWidth="1"/>
    <col min="5336" max="5585" width="9.140625" style="18"/>
    <col min="5586" max="5587" width="8.28515625" style="18" customWidth="1"/>
    <col min="5588" max="5588" width="14.5703125" style="18" customWidth="1"/>
    <col min="5589" max="5589" width="34.5703125" style="18" customWidth="1"/>
    <col min="5590" max="5590" width="11" style="18" customWidth="1"/>
    <col min="5591" max="5591" width="10.5703125" style="18" customWidth="1"/>
    <col min="5592" max="5841" width="9.140625" style="18"/>
    <col min="5842" max="5843" width="8.28515625" style="18" customWidth="1"/>
    <col min="5844" max="5844" width="14.5703125" style="18" customWidth="1"/>
    <col min="5845" max="5845" width="34.5703125" style="18" customWidth="1"/>
    <col min="5846" max="5846" width="11" style="18" customWidth="1"/>
    <col min="5847" max="5847" width="10.5703125" style="18" customWidth="1"/>
    <col min="5848" max="6097" width="9.140625" style="18"/>
    <col min="6098" max="6099" width="8.28515625" style="18" customWidth="1"/>
    <col min="6100" max="6100" width="14.5703125" style="18" customWidth="1"/>
    <col min="6101" max="6101" width="34.5703125" style="18" customWidth="1"/>
    <col min="6102" max="6102" width="11" style="18" customWidth="1"/>
    <col min="6103" max="6103" width="10.5703125" style="18" customWidth="1"/>
    <col min="6104" max="6353" width="9.140625" style="18"/>
    <col min="6354" max="6355" width="8.28515625" style="18" customWidth="1"/>
    <col min="6356" max="6356" width="14.5703125" style="18" customWidth="1"/>
    <col min="6357" max="6357" width="34.5703125" style="18" customWidth="1"/>
    <col min="6358" max="6358" width="11" style="18" customWidth="1"/>
    <col min="6359" max="6359" width="10.5703125" style="18" customWidth="1"/>
    <col min="6360" max="6609" width="9.140625" style="18"/>
    <col min="6610" max="6611" width="8.28515625" style="18" customWidth="1"/>
    <col min="6612" max="6612" width="14.5703125" style="18" customWidth="1"/>
    <col min="6613" max="6613" width="34.5703125" style="18" customWidth="1"/>
    <col min="6614" max="6614" width="11" style="18" customWidth="1"/>
    <col min="6615" max="6615" width="10.5703125" style="18" customWidth="1"/>
    <col min="6616" max="6865" width="9.140625" style="18"/>
    <col min="6866" max="6867" width="8.28515625" style="18" customWidth="1"/>
    <col min="6868" max="6868" width="14.5703125" style="18" customWidth="1"/>
    <col min="6869" max="6869" width="34.5703125" style="18" customWidth="1"/>
    <col min="6870" max="6870" width="11" style="18" customWidth="1"/>
    <col min="6871" max="6871" width="10.5703125" style="18" customWidth="1"/>
    <col min="6872" max="7121" width="9.140625" style="18"/>
    <col min="7122" max="7123" width="8.28515625" style="18" customWidth="1"/>
    <col min="7124" max="7124" width="14.5703125" style="18" customWidth="1"/>
    <col min="7125" max="7125" width="34.5703125" style="18" customWidth="1"/>
    <col min="7126" max="7126" width="11" style="18" customWidth="1"/>
    <col min="7127" max="7127" width="10.5703125" style="18" customWidth="1"/>
    <col min="7128" max="7377" width="9.140625" style="18"/>
    <col min="7378" max="7379" width="8.28515625" style="18" customWidth="1"/>
    <col min="7380" max="7380" width="14.5703125" style="18" customWidth="1"/>
    <col min="7381" max="7381" width="34.5703125" style="18" customWidth="1"/>
    <col min="7382" max="7382" width="11" style="18" customWidth="1"/>
    <col min="7383" max="7383" width="10.5703125" style="18" customWidth="1"/>
    <col min="7384" max="7633" width="9.140625" style="18"/>
    <col min="7634" max="7635" width="8.28515625" style="18" customWidth="1"/>
    <col min="7636" max="7636" width="14.5703125" style="18" customWidth="1"/>
    <col min="7637" max="7637" width="34.5703125" style="18" customWidth="1"/>
    <col min="7638" max="7638" width="11" style="18" customWidth="1"/>
    <col min="7639" max="7639" width="10.5703125" style="18" customWidth="1"/>
    <col min="7640" max="7889" width="9.140625" style="18"/>
    <col min="7890" max="7891" width="8.28515625" style="18" customWidth="1"/>
    <col min="7892" max="7892" width="14.5703125" style="18" customWidth="1"/>
    <col min="7893" max="7893" width="34.5703125" style="18" customWidth="1"/>
    <col min="7894" max="7894" width="11" style="18" customWidth="1"/>
    <col min="7895" max="7895" width="10.5703125" style="18" customWidth="1"/>
    <col min="7896" max="8145" width="9.140625" style="18"/>
    <col min="8146" max="8147" width="8.28515625" style="18" customWidth="1"/>
    <col min="8148" max="8148" width="14.5703125" style="18" customWidth="1"/>
    <col min="8149" max="8149" width="34.5703125" style="18" customWidth="1"/>
    <col min="8150" max="8150" width="11" style="18" customWidth="1"/>
    <col min="8151" max="8151" width="10.5703125" style="18" customWidth="1"/>
    <col min="8152" max="8401" width="9.140625" style="18"/>
    <col min="8402" max="8403" width="8.28515625" style="18" customWidth="1"/>
    <col min="8404" max="8404" width="14.5703125" style="18" customWidth="1"/>
    <col min="8405" max="8405" width="34.5703125" style="18" customWidth="1"/>
    <col min="8406" max="8406" width="11" style="18" customWidth="1"/>
    <col min="8407" max="8407" width="10.5703125" style="18" customWidth="1"/>
    <col min="8408" max="8657" width="9.140625" style="18"/>
    <col min="8658" max="8659" width="8.28515625" style="18" customWidth="1"/>
    <col min="8660" max="8660" width="14.5703125" style="18" customWidth="1"/>
    <col min="8661" max="8661" width="34.5703125" style="18" customWidth="1"/>
    <col min="8662" max="8662" width="11" style="18" customWidth="1"/>
    <col min="8663" max="8663" width="10.5703125" style="18" customWidth="1"/>
    <col min="8664" max="8913" width="9.140625" style="18"/>
    <col min="8914" max="8915" width="8.28515625" style="18" customWidth="1"/>
    <col min="8916" max="8916" width="14.5703125" style="18" customWidth="1"/>
    <col min="8917" max="8917" width="34.5703125" style="18" customWidth="1"/>
    <col min="8918" max="8918" width="11" style="18" customWidth="1"/>
    <col min="8919" max="8919" width="10.5703125" style="18" customWidth="1"/>
    <col min="8920" max="9169" width="9.140625" style="18"/>
    <col min="9170" max="9171" width="8.28515625" style="18" customWidth="1"/>
    <col min="9172" max="9172" width="14.5703125" style="18" customWidth="1"/>
    <col min="9173" max="9173" width="34.5703125" style="18" customWidth="1"/>
    <col min="9174" max="9174" width="11" style="18" customWidth="1"/>
    <col min="9175" max="9175" width="10.5703125" style="18" customWidth="1"/>
    <col min="9176" max="9425" width="9.140625" style="18"/>
    <col min="9426" max="9427" width="8.28515625" style="18" customWidth="1"/>
    <col min="9428" max="9428" width="14.5703125" style="18" customWidth="1"/>
    <col min="9429" max="9429" width="34.5703125" style="18" customWidth="1"/>
    <col min="9430" max="9430" width="11" style="18" customWidth="1"/>
    <col min="9431" max="9431" width="10.5703125" style="18" customWidth="1"/>
    <col min="9432" max="9681" width="9.140625" style="18"/>
    <col min="9682" max="9683" width="8.28515625" style="18" customWidth="1"/>
    <col min="9684" max="9684" width="14.5703125" style="18" customWidth="1"/>
    <col min="9685" max="9685" width="34.5703125" style="18" customWidth="1"/>
    <col min="9686" max="9686" width="11" style="18" customWidth="1"/>
    <col min="9687" max="9687" width="10.5703125" style="18" customWidth="1"/>
    <col min="9688" max="9937" width="9.140625" style="18"/>
    <col min="9938" max="9939" width="8.28515625" style="18" customWidth="1"/>
    <col min="9940" max="9940" width="14.5703125" style="18" customWidth="1"/>
    <col min="9941" max="9941" width="34.5703125" style="18" customWidth="1"/>
    <col min="9942" max="9942" width="11" style="18" customWidth="1"/>
    <col min="9943" max="9943" width="10.5703125" style="18" customWidth="1"/>
    <col min="9944" max="10193" width="9.140625" style="18"/>
    <col min="10194" max="10195" width="8.28515625" style="18" customWidth="1"/>
    <col min="10196" max="10196" width="14.5703125" style="18" customWidth="1"/>
    <col min="10197" max="10197" width="34.5703125" style="18" customWidth="1"/>
    <col min="10198" max="10198" width="11" style="18" customWidth="1"/>
    <col min="10199" max="10199" width="10.5703125" style="18" customWidth="1"/>
    <col min="10200" max="10449" width="9.140625" style="18"/>
    <col min="10450" max="10451" width="8.28515625" style="18" customWidth="1"/>
    <col min="10452" max="10452" width="14.5703125" style="18" customWidth="1"/>
    <col min="10453" max="10453" width="34.5703125" style="18" customWidth="1"/>
    <col min="10454" max="10454" width="11" style="18" customWidth="1"/>
    <col min="10455" max="10455" width="10.5703125" style="18" customWidth="1"/>
    <col min="10456" max="10705" width="9.140625" style="18"/>
    <col min="10706" max="10707" width="8.28515625" style="18" customWidth="1"/>
    <col min="10708" max="10708" width="14.5703125" style="18" customWidth="1"/>
    <col min="10709" max="10709" width="34.5703125" style="18" customWidth="1"/>
    <col min="10710" max="10710" width="11" style="18" customWidth="1"/>
    <col min="10711" max="10711" width="10.5703125" style="18" customWidth="1"/>
    <col min="10712" max="10961" width="9.140625" style="18"/>
    <col min="10962" max="10963" width="8.28515625" style="18" customWidth="1"/>
    <col min="10964" max="10964" width="14.5703125" style="18" customWidth="1"/>
    <col min="10965" max="10965" width="34.5703125" style="18" customWidth="1"/>
    <col min="10966" max="10966" width="11" style="18" customWidth="1"/>
    <col min="10967" max="10967" width="10.5703125" style="18" customWidth="1"/>
    <col min="10968" max="11217" width="9.140625" style="18"/>
    <col min="11218" max="11219" width="8.28515625" style="18" customWidth="1"/>
    <col min="11220" max="11220" width="14.5703125" style="18" customWidth="1"/>
    <col min="11221" max="11221" width="34.5703125" style="18" customWidth="1"/>
    <col min="11222" max="11222" width="11" style="18" customWidth="1"/>
    <col min="11223" max="11223" width="10.5703125" style="18" customWidth="1"/>
    <col min="11224" max="11473" width="9.140625" style="18"/>
    <col min="11474" max="11475" width="8.28515625" style="18" customWidth="1"/>
    <col min="11476" max="11476" width="14.5703125" style="18" customWidth="1"/>
    <col min="11477" max="11477" width="34.5703125" style="18" customWidth="1"/>
    <col min="11478" max="11478" width="11" style="18" customWidth="1"/>
    <col min="11479" max="11479" width="10.5703125" style="18" customWidth="1"/>
    <col min="11480" max="11729" width="9.140625" style="18"/>
    <col min="11730" max="11731" width="8.28515625" style="18" customWidth="1"/>
    <col min="11732" max="11732" width="14.5703125" style="18" customWidth="1"/>
    <col min="11733" max="11733" width="34.5703125" style="18" customWidth="1"/>
    <col min="11734" max="11734" width="11" style="18" customWidth="1"/>
    <col min="11735" max="11735" width="10.5703125" style="18" customWidth="1"/>
    <col min="11736" max="11985" width="9.140625" style="18"/>
    <col min="11986" max="11987" width="8.28515625" style="18" customWidth="1"/>
    <col min="11988" max="11988" width="14.5703125" style="18" customWidth="1"/>
    <col min="11989" max="11989" width="34.5703125" style="18" customWidth="1"/>
    <col min="11990" max="11990" width="11" style="18" customWidth="1"/>
    <col min="11991" max="11991" width="10.5703125" style="18" customWidth="1"/>
    <col min="11992" max="12241" width="9.140625" style="18"/>
    <col min="12242" max="12243" width="8.28515625" style="18" customWidth="1"/>
    <col min="12244" max="12244" width="14.5703125" style="18" customWidth="1"/>
    <col min="12245" max="12245" width="34.5703125" style="18" customWidth="1"/>
    <col min="12246" max="12246" width="11" style="18" customWidth="1"/>
    <col min="12247" max="12247" width="10.5703125" style="18" customWidth="1"/>
    <col min="12248" max="12497" width="9.140625" style="18"/>
    <col min="12498" max="12499" width="8.28515625" style="18" customWidth="1"/>
    <col min="12500" max="12500" width="14.5703125" style="18" customWidth="1"/>
    <col min="12501" max="12501" width="34.5703125" style="18" customWidth="1"/>
    <col min="12502" max="12502" width="11" style="18" customWidth="1"/>
    <col min="12503" max="12503" width="10.5703125" style="18" customWidth="1"/>
    <col min="12504" max="12753" width="9.140625" style="18"/>
    <col min="12754" max="12755" width="8.28515625" style="18" customWidth="1"/>
    <col min="12756" max="12756" width="14.5703125" style="18" customWidth="1"/>
    <col min="12757" max="12757" width="34.5703125" style="18" customWidth="1"/>
    <col min="12758" max="12758" width="11" style="18" customWidth="1"/>
    <col min="12759" max="12759" width="10.5703125" style="18" customWidth="1"/>
    <col min="12760" max="13009" width="9.140625" style="18"/>
    <col min="13010" max="13011" width="8.28515625" style="18" customWidth="1"/>
    <col min="13012" max="13012" width="14.5703125" style="18" customWidth="1"/>
    <col min="13013" max="13013" width="34.5703125" style="18" customWidth="1"/>
    <col min="13014" max="13014" width="11" style="18" customWidth="1"/>
    <col min="13015" max="13015" width="10.5703125" style="18" customWidth="1"/>
    <col min="13016" max="13265" width="9.140625" style="18"/>
    <col min="13266" max="13267" width="8.28515625" style="18" customWidth="1"/>
    <col min="13268" max="13268" width="14.5703125" style="18" customWidth="1"/>
    <col min="13269" max="13269" width="34.5703125" style="18" customWidth="1"/>
    <col min="13270" max="13270" width="11" style="18" customWidth="1"/>
    <col min="13271" max="13271" width="10.5703125" style="18" customWidth="1"/>
    <col min="13272" max="13521" width="9.140625" style="18"/>
    <col min="13522" max="13523" width="8.28515625" style="18" customWidth="1"/>
    <col min="13524" max="13524" width="14.5703125" style="18" customWidth="1"/>
    <col min="13525" max="13525" width="34.5703125" style="18" customWidth="1"/>
    <col min="13526" max="13526" width="11" style="18" customWidth="1"/>
    <col min="13527" max="13527" width="10.5703125" style="18" customWidth="1"/>
    <col min="13528" max="13777" width="9.140625" style="18"/>
    <col min="13778" max="13779" width="8.28515625" style="18" customWidth="1"/>
    <col min="13780" max="13780" width="14.5703125" style="18" customWidth="1"/>
    <col min="13781" max="13781" width="34.5703125" style="18" customWidth="1"/>
    <col min="13782" max="13782" width="11" style="18" customWidth="1"/>
    <col min="13783" max="13783" width="10.5703125" style="18" customWidth="1"/>
    <col min="13784" max="14033" width="9.140625" style="18"/>
    <col min="14034" max="14035" width="8.28515625" style="18" customWidth="1"/>
    <col min="14036" max="14036" width="14.5703125" style="18" customWidth="1"/>
    <col min="14037" max="14037" width="34.5703125" style="18" customWidth="1"/>
    <col min="14038" max="14038" width="11" style="18" customWidth="1"/>
    <col min="14039" max="14039" width="10.5703125" style="18" customWidth="1"/>
    <col min="14040" max="14289" width="9.140625" style="18"/>
    <col min="14290" max="14291" width="8.28515625" style="18" customWidth="1"/>
    <col min="14292" max="14292" width="14.5703125" style="18" customWidth="1"/>
    <col min="14293" max="14293" width="34.5703125" style="18" customWidth="1"/>
    <col min="14294" max="14294" width="11" style="18" customWidth="1"/>
    <col min="14295" max="14295" width="10.5703125" style="18" customWidth="1"/>
    <col min="14296" max="14545" width="9.140625" style="18"/>
    <col min="14546" max="14547" width="8.28515625" style="18" customWidth="1"/>
    <col min="14548" max="14548" width="14.5703125" style="18" customWidth="1"/>
    <col min="14549" max="14549" width="34.5703125" style="18" customWidth="1"/>
    <col min="14550" max="14550" width="11" style="18" customWidth="1"/>
    <col min="14551" max="14551" width="10.5703125" style="18" customWidth="1"/>
    <col min="14552" max="14801" width="9.140625" style="18"/>
    <col min="14802" max="14803" width="8.28515625" style="18" customWidth="1"/>
    <col min="14804" max="14804" width="14.5703125" style="18" customWidth="1"/>
    <col min="14805" max="14805" width="34.5703125" style="18" customWidth="1"/>
    <col min="14806" max="14806" width="11" style="18" customWidth="1"/>
    <col min="14807" max="14807" width="10.5703125" style="18" customWidth="1"/>
    <col min="14808" max="15057" width="9.140625" style="18"/>
    <col min="15058" max="15059" width="8.28515625" style="18" customWidth="1"/>
    <col min="15060" max="15060" width="14.5703125" style="18" customWidth="1"/>
    <col min="15061" max="15061" width="34.5703125" style="18" customWidth="1"/>
    <col min="15062" max="15062" width="11" style="18" customWidth="1"/>
    <col min="15063" max="15063" width="10.5703125" style="18" customWidth="1"/>
    <col min="15064" max="15313" width="9.140625" style="18"/>
    <col min="15314" max="15315" width="8.28515625" style="18" customWidth="1"/>
    <col min="15316" max="15316" width="14.5703125" style="18" customWidth="1"/>
    <col min="15317" max="15317" width="34.5703125" style="18" customWidth="1"/>
    <col min="15318" max="15318" width="11" style="18" customWidth="1"/>
    <col min="15319" max="15319" width="10.5703125" style="18" customWidth="1"/>
    <col min="15320" max="15569" width="9.140625" style="18"/>
    <col min="15570" max="15571" width="8.28515625" style="18" customWidth="1"/>
    <col min="15572" max="15572" width="14.5703125" style="18" customWidth="1"/>
    <col min="15573" max="15573" width="34.5703125" style="18" customWidth="1"/>
    <col min="15574" max="15574" width="11" style="18" customWidth="1"/>
    <col min="15575" max="15575" width="10.5703125" style="18" customWidth="1"/>
    <col min="15576" max="15825" width="9.140625" style="18"/>
    <col min="15826" max="15827" width="8.28515625" style="18" customWidth="1"/>
    <col min="15828" max="15828" width="14.5703125" style="18" customWidth="1"/>
    <col min="15829" max="15829" width="34.5703125" style="18" customWidth="1"/>
    <col min="15830" max="15830" width="11" style="18" customWidth="1"/>
    <col min="15831" max="15831" width="10.5703125" style="18" customWidth="1"/>
    <col min="15832" max="16081" width="9.140625" style="18"/>
    <col min="16082" max="16083" width="8.28515625" style="18" customWidth="1"/>
    <col min="16084" max="16084" width="14.5703125" style="18" customWidth="1"/>
    <col min="16085" max="16085" width="34.5703125" style="18" customWidth="1"/>
    <col min="16086" max="16086" width="11" style="18" customWidth="1"/>
    <col min="16087" max="16087" width="10.5703125" style="18" customWidth="1"/>
    <col min="16088" max="16384" width="9.140625" style="18"/>
  </cols>
  <sheetData>
    <row r="4" spans="1:11" x14ac:dyDescent="0.25">
      <c r="A4" s="3" t="s">
        <v>109</v>
      </c>
      <c r="B4" s="4"/>
      <c r="C4" s="4"/>
    </row>
    <row r="5" spans="1:11" x14ac:dyDescent="0.25">
      <c r="D5" s="1"/>
    </row>
    <row r="6" spans="1:11" s="4" customFormat="1" x14ac:dyDescent="0.25">
      <c r="A6" s="3" t="s">
        <v>131</v>
      </c>
      <c r="B6" s="21"/>
      <c r="C6" s="21"/>
      <c r="D6" s="21"/>
      <c r="E6" s="21"/>
      <c r="F6" s="21"/>
    </row>
    <row r="8" spans="1:11" ht="24" customHeight="1" x14ac:dyDescent="0.25">
      <c r="A8" s="6" t="s">
        <v>130</v>
      </c>
      <c r="B8" s="6" t="s">
        <v>35</v>
      </c>
      <c r="C8" s="6" t="s">
        <v>55</v>
      </c>
      <c r="D8" s="6" t="s">
        <v>142</v>
      </c>
      <c r="E8" s="6" t="s">
        <v>51</v>
      </c>
      <c r="F8" s="6" t="s">
        <v>25</v>
      </c>
      <c r="G8" s="6" t="s">
        <v>31</v>
      </c>
    </row>
    <row r="9" spans="1:11" ht="15" customHeight="1" x14ac:dyDescent="0.25">
      <c r="A9" s="5" t="s">
        <v>36</v>
      </c>
      <c r="B9" s="11">
        <v>16536095427</v>
      </c>
      <c r="C9" s="12" t="s">
        <v>48</v>
      </c>
      <c r="D9" s="19" t="s">
        <v>138</v>
      </c>
      <c r="E9" s="13">
        <v>135493.66099999999</v>
      </c>
      <c r="F9" s="14">
        <v>366</v>
      </c>
      <c r="G9" s="13">
        <v>0</v>
      </c>
      <c r="J9" s="20"/>
      <c r="K9" s="20"/>
    </row>
    <row r="10" spans="1:11" ht="15" customHeight="1" x14ac:dyDescent="0.25">
      <c r="A10" s="5" t="s">
        <v>37</v>
      </c>
      <c r="B10" s="11">
        <v>58970107989</v>
      </c>
      <c r="C10" s="12" t="s">
        <v>125</v>
      </c>
      <c r="D10" s="12" t="s">
        <v>139</v>
      </c>
      <c r="E10" s="13">
        <v>105927.25900000001</v>
      </c>
      <c r="F10" s="14">
        <v>410</v>
      </c>
      <c r="G10" s="13">
        <v>0</v>
      </c>
      <c r="J10" s="20"/>
      <c r="K10" s="20"/>
    </row>
    <row r="11" spans="1:11" ht="15" customHeight="1" x14ac:dyDescent="0.25">
      <c r="A11" s="5" t="s">
        <v>38</v>
      </c>
      <c r="B11" s="11">
        <v>64655340358</v>
      </c>
      <c r="C11" s="12" t="s">
        <v>52</v>
      </c>
      <c r="D11" s="12" t="s">
        <v>140</v>
      </c>
      <c r="E11" s="13">
        <v>98094.36</v>
      </c>
      <c r="F11" s="14">
        <v>106</v>
      </c>
      <c r="G11" s="13">
        <v>7694.299</v>
      </c>
      <c r="J11" s="20"/>
      <c r="K11" s="20"/>
    </row>
    <row r="12" spans="1:11" ht="15" customHeight="1" x14ac:dyDescent="0.25">
      <c r="A12" s="5" t="s">
        <v>39</v>
      </c>
      <c r="B12" s="11">
        <v>86546896316</v>
      </c>
      <c r="C12" s="12" t="s">
        <v>127</v>
      </c>
      <c r="D12" s="12" t="s">
        <v>133</v>
      </c>
      <c r="E12" s="13">
        <v>91470.804999999993</v>
      </c>
      <c r="F12" s="14">
        <v>109</v>
      </c>
      <c r="G12" s="13">
        <v>24018.787</v>
      </c>
      <c r="J12" s="20"/>
      <c r="K12" s="20"/>
    </row>
    <row r="13" spans="1:11" ht="15" customHeight="1" x14ac:dyDescent="0.25">
      <c r="A13" s="5" t="s">
        <v>40</v>
      </c>
      <c r="B13" s="11">
        <v>41431665528</v>
      </c>
      <c r="C13" s="12" t="s">
        <v>46</v>
      </c>
      <c r="D13" s="19" t="s">
        <v>136</v>
      </c>
      <c r="E13" s="13">
        <v>67077.782000000007</v>
      </c>
      <c r="F13" s="14">
        <v>119</v>
      </c>
      <c r="G13" s="13">
        <v>413.166</v>
      </c>
      <c r="J13" s="20"/>
      <c r="K13" s="20"/>
    </row>
    <row r="14" spans="1:11" ht="15" customHeight="1" x14ac:dyDescent="0.25">
      <c r="A14" s="5" t="s">
        <v>41</v>
      </c>
      <c r="B14" s="11">
        <v>43325648866</v>
      </c>
      <c r="C14" s="12" t="s">
        <v>128</v>
      </c>
      <c r="D14" s="19" t="s">
        <v>135</v>
      </c>
      <c r="E14" s="13">
        <v>66954.991999999998</v>
      </c>
      <c r="F14" s="14">
        <v>231</v>
      </c>
      <c r="G14" s="13">
        <v>12054.450999999999</v>
      </c>
      <c r="J14" s="20"/>
      <c r="K14" s="20"/>
    </row>
    <row r="15" spans="1:11" ht="15" customHeight="1" x14ac:dyDescent="0.25">
      <c r="A15" s="5" t="s">
        <v>42</v>
      </c>
      <c r="B15" s="11">
        <v>66421949049</v>
      </c>
      <c r="C15" s="12" t="s">
        <v>49</v>
      </c>
      <c r="D15" s="12" t="s">
        <v>137</v>
      </c>
      <c r="E15" s="13">
        <v>60770.536999999997</v>
      </c>
      <c r="F15" s="14">
        <v>199</v>
      </c>
      <c r="G15" s="13">
        <v>0</v>
      </c>
      <c r="J15" s="20"/>
      <c r="K15" s="20"/>
    </row>
    <row r="16" spans="1:11" ht="15" customHeight="1" x14ac:dyDescent="0.25">
      <c r="A16" s="5" t="s">
        <v>43</v>
      </c>
      <c r="B16" s="11">
        <v>50522457221</v>
      </c>
      <c r="C16" s="12" t="s">
        <v>47</v>
      </c>
      <c r="D16" s="12" t="s">
        <v>141</v>
      </c>
      <c r="E16" s="13">
        <v>57910.055999999997</v>
      </c>
      <c r="F16" s="14">
        <v>86</v>
      </c>
      <c r="G16" s="13">
        <v>5468.2669999999998</v>
      </c>
      <c r="J16" s="20"/>
      <c r="K16" s="20"/>
    </row>
    <row r="17" spans="1:11" ht="15" customHeight="1" x14ac:dyDescent="0.25">
      <c r="A17" s="5" t="s">
        <v>44</v>
      </c>
      <c r="B17" s="11">
        <v>96809077214</v>
      </c>
      <c r="C17" s="12" t="s">
        <v>50</v>
      </c>
      <c r="D17" s="19" t="s">
        <v>134</v>
      </c>
      <c r="E17" s="13">
        <v>46677.885000000002</v>
      </c>
      <c r="F17" s="14">
        <v>133</v>
      </c>
      <c r="G17" s="13">
        <v>97.793000000000006</v>
      </c>
      <c r="J17" s="20"/>
      <c r="K17" s="20"/>
    </row>
    <row r="18" spans="1:11" ht="15" customHeight="1" x14ac:dyDescent="0.25">
      <c r="A18" s="5" t="s">
        <v>45</v>
      </c>
      <c r="B18" s="11">
        <v>98602542829</v>
      </c>
      <c r="C18" s="12" t="s">
        <v>126</v>
      </c>
      <c r="D18" s="19" t="s">
        <v>134</v>
      </c>
      <c r="E18" s="13">
        <v>39134.231</v>
      </c>
      <c r="F18" s="14">
        <v>64</v>
      </c>
      <c r="G18" s="13">
        <v>110.221</v>
      </c>
      <c r="J18" s="20"/>
      <c r="K18" s="20"/>
    </row>
    <row r="19" spans="1:11" ht="15" customHeight="1" x14ac:dyDescent="0.25">
      <c r="A19" s="101" t="s">
        <v>120</v>
      </c>
      <c r="B19" s="101"/>
      <c r="C19" s="101"/>
      <c r="D19" s="101"/>
      <c r="E19" s="15">
        <f>SUM(E9:E18)</f>
        <v>769511.56799999997</v>
      </c>
      <c r="F19" s="15">
        <f>SUM(F9:F18)</f>
        <v>1823</v>
      </c>
      <c r="G19" s="15">
        <f>SUM(G9:G18)</f>
        <v>49856.983999999997</v>
      </c>
    </row>
    <row r="20" spans="1:11" ht="15" customHeight="1" x14ac:dyDescent="0.25">
      <c r="A20" s="101" t="s">
        <v>53</v>
      </c>
      <c r="B20" s="101"/>
      <c r="C20" s="101"/>
      <c r="D20" s="101"/>
      <c r="E20" s="15">
        <v>1376311.79</v>
      </c>
      <c r="F20" s="15">
        <v>4039</v>
      </c>
      <c r="G20" s="15">
        <v>66223.021999999997</v>
      </c>
    </row>
    <row r="21" spans="1:11" ht="15" customHeight="1" x14ac:dyDescent="0.25">
      <c r="A21" s="101" t="s">
        <v>121</v>
      </c>
      <c r="B21" s="101"/>
      <c r="C21" s="101"/>
      <c r="D21" s="101"/>
      <c r="E21" s="10">
        <f>E19/E20</f>
        <v>0.55911136821693574</v>
      </c>
      <c r="F21" s="10">
        <f t="shared" ref="F21:G21" si="0">F19/F20</f>
        <v>0.45134934389700421</v>
      </c>
      <c r="G21" s="10">
        <f t="shared" si="0"/>
        <v>0.75286482697814661</v>
      </c>
    </row>
    <row r="22" spans="1:11" ht="15.75" customHeight="1" x14ac:dyDescent="0.25">
      <c r="A22" s="2" t="s">
        <v>124</v>
      </c>
    </row>
    <row r="23" spans="1:11" ht="15.75" customHeight="1" x14ac:dyDescent="0.25">
      <c r="A23" s="2"/>
    </row>
    <row r="24" spans="1:11" ht="15.75" customHeight="1" x14ac:dyDescent="0.25">
      <c r="A24" s="9" t="s">
        <v>129</v>
      </c>
    </row>
    <row r="44" ht="35.25" customHeight="1" x14ac:dyDescent="0.25"/>
    <row r="51" ht="29.25" customHeight="1" x14ac:dyDescent="0.25"/>
  </sheetData>
  <mergeCells count="3">
    <mergeCell ref="A19:D19"/>
    <mergeCell ref="A20:D20"/>
    <mergeCell ref="A21:D21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G23"/>
  <sheetViews>
    <sheetView workbookViewId="0">
      <selection activeCell="H35" sqref="H35"/>
    </sheetView>
  </sheetViews>
  <sheetFormatPr defaultRowHeight="15" x14ac:dyDescent="0.25"/>
  <cols>
    <col min="1" max="1" width="12.7109375" style="18" customWidth="1"/>
    <col min="2" max="2" width="15" style="18" customWidth="1"/>
    <col min="3" max="3" width="52.28515625" style="18" customWidth="1"/>
    <col min="4" max="4" width="15.28515625" style="18" bestFit="1" customWidth="1"/>
    <col min="5" max="5" width="13.5703125" style="18" customWidth="1"/>
    <col min="6" max="6" width="10.5703125" style="18" customWidth="1"/>
    <col min="7" max="7" width="12" style="18" customWidth="1"/>
    <col min="8" max="203" width="9.140625" style="18"/>
    <col min="204" max="205" width="8.28515625" style="18" customWidth="1"/>
    <col min="206" max="206" width="14.5703125" style="18" customWidth="1"/>
    <col min="207" max="207" width="34.5703125" style="18" customWidth="1"/>
    <col min="208" max="208" width="11" style="18" customWidth="1"/>
    <col min="209" max="209" width="10.5703125" style="18" customWidth="1"/>
    <col min="210" max="459" width="9.140625" style="18"/>
    <col min="460" max="461" width="8.28515625" style="18" customWidth="1"/>
    <col min="462" max="462" width="14.5703125" style="18" customWidth="1"/>
    <col min="463" max="463" width="34.5703125" style="18" customWidth="1"/>
    <col min="464" max="464" width="11" style="18" customWidth="1"/>
    <col min="465" max="465" width="10.5703125" style="18" customWidth="1"/>
    <col min="466" max="715" width="9.140625" style="18"/>
    <col min="716" max="717" width="8.28515625" style="18" customWidth="1"/>
    <col min="718" max="718" width="14.5703125" style="18" customWidth="1"/>
    <col min="719" max="719" width="34.5703125" style="18" customWidth="1"/>
    <col min="720" max="720" width="11" style="18" customWidth="1"/>
    <col min="721" max="721" width="10.5703125" style="18" customWidth="1"/>
    <col min="722" max="971" width="9.140625" style="18"/>
    <col min="972" max="973" width="8.28515625" style="18" customWidth="1"/>
    <col min="974" max="974" width="14.5703125" style="18" customWidth="1"/>
    <col min="975" max="975" width="34.5703125" style="18" customWidth="1"/>
    <col min="976" max="976" width="11" style="18" customWidth="1"/>
    <col min="977" max="977" width="10.5703125" style="18" customWidth="1"/>
    <col min="978" max="1227" width="9.140625" style="18"/>
    <col min="1228" max="1229" width="8.28515625" style="18" customWidth="1"/>
    <col min="1230" max="1230" width="14.5703125" style="18" customWidth="1"/>
    <col min="1231" max="1231" width="34.5703125" style="18" customWidth="1"/>
    <col min="1232" max="1232" width="11" style="18" customWidth="1"/>
    <col min="1233" max="1233" width="10.5703125" style="18" customWidth="1"/>
    <col min="1234" max="1483" width="9.140625" style="18"/>
    <col min="1484" max="1485" width="8.28515625" style="18" customWidth="1"/>
    <col min="1486" max="1486" width="14.5703125" style="18" customWidth="1"/>
    <col min="1487" max="1487" width="34.5703125" style="18" customWidth="1"/>
    <col min="1488" max="1488" width="11" style="18" customWidth="1"/>
    <col min="1489" max="1489" width="10.5703125" style="18" customWidth="1"/>
    <col min="1490" max="1739" width="9.140625" style="18"/>
    <col min="1740" max="1741" width="8.28515625" style="18" customWidth="1"/>
    <col min="1742" max="1742" width="14.5703125" style="18" customWidth="1"/>
    <col min="1743" max="1743" width="34.5703125" style="18" customWidth="1"/>
    <col min="1744" max="1744" width="11" style="18" customWidth="1"/>
    <col min="1745" max="1745" width="10.5703125" style="18" customWidth="1"/>
    <col min="1746" max="1995" width="9.140625" style="18"/>
    <col min="1996" max="1997" width="8.28515625" style="18" customWidth="1"/>
    <col min="1998" max="1998" width="14.5703125" style="18" customWidth="1"/>
    <col min="1999" max="1999" width="34.5703125" style="18" customWidth="1"/>
    <col min="2000" max="2000" width="11" style="18" customWidth="1"/>
    <col min="2001" max="2001" width="10.5703125" style="18" customWidth="1"/>
    <col min="2002" max="2251" width="9.140625" style="18"/>
    <col min="2252" max="2253" width="8.28515625" style="18" customWidth="1"/>
    <col min="2254" max="2254" width="14.5703125" style="18" customWidth="1"/>
    <col min="2255" max="2255" width="34.5703125" style="18" customWidth="1"/>
    <col min="2256" max="2256" width="11" style="18" customWidth="1"/>
    <col min="2257" max="2257" width="10.5703125" style="18" customWidth="1"/>
    <col min="2258" max="2507" width="9.140625" style="18"/>
    <col min="2508" max="2509" width="8.28515625" style="18" customWidth="1"/>
    <col min="2510" max="2510" width="14.5703125" style="18" customWidth="1"/>
    <col min="2511" max="2511" width="34.5703125" style="18" customWidth="1"/>
    <col min="2512" max="2512" width="11" style="18" customWidth="1"/>
    <col min="2513" max="2513" width="10.5703125" style="18" customWidth="1"/>
    <col min="2514" max="2763" width="9.140625" style="18"/>
    <col min="2764" max="2765" width="8.28515625" style="18" customWidth="1"/>
    <col min="2766" max="2766" width="14.5703125" style="18" customWidth="1"/>
    <col min="2767" max="2767" width="34.5703125" style="18" customWidth="1"/>
    <col min="2768" max="2768" width="11" style="18" customWidth="1"/>
    <col min="2769" max="2769" width="10.5703125" style="18" customWidth="1"/>
    <col min="2770" max="3019" width="9.140625" style="18"/>
    <col min="3020" max="3021" width="8.28515625" style="18" customWidth="1"/>
    <col min="3022" max="3022" width="14.5703125" style="18" customWidth="1"/>
    <col min="3023" max="3023" width="34.5703125" style="18" customWidth="1"/>
    <col min="3024" max="3024" width="11" style="18" customWidth="1"/>
    <col min="3025" max="3025" width="10.5703125" style="18" customWidth="1"/>
    <col min="3026" max="3275" width="9.140625" style="18"/>
    <col min="3276" max="3277" width="8.28515625" style="18" customWidth="1"/>
    <col min="3278" max="3278" width="14.5703125" style="18" customWidth="1"/>
    <col min="3279" max="3279" width="34.5703125" style="18" customWidth="1"/>
    <col min="3280" max="3280" width="11" style="18" customWidth="1"/>
    <col min="3281" max="3281" width="10.5703125" style="18" customWidth="1"/>
    <col min="3282" max="3531" width="9.140625" style="18"/>
    <col min="3532" max="3533" width="8.28515625" style="18" customWidth="1"/>
    <col min="3534" max="3534" width="14.5703125" style="18" customWidth="1"/>
    <col min="3535" max="3535" width="34.5703125" style="18" customWidth="1"/>
    <col min="3536" max="3536" width="11" style="18" customWidth="1"/>
    <col min="3537" max="3537" width="10.5703125" style="18" customWidth="1"/>
    <col min="3538" max="3787" width="9.140625" style="18"/>
    <col min="3788" max="3789" width="8.28515625" style="18" customWidth="1"/>
    <col min="3790" max="3790" width="14.5703125" style="18" customWidth="1"/>
    <col min="3791" max="3791" width="34.5703125" style="18" customWidth="1"/>
    <col min="3792" max="3792" width="11" style="18" customWidth="1"/>
    <col min="3793" max="3793" width="10.5703125" style="18" customWidth="1"/>
    <col min="3794" max="4043" width="9.140625" style="18"/>
    <col min="4044" max="4045" width="8.28515625" style="18" customWidth="1"/>
    <col min="4046" max="4046" width="14.5703125" style="18" customWidth="1"/>
    <col min="4047" max="4047" width="34.5703125" style="18" customWidth="1"/>
    <col min="4048" max="4048" width="11" style="18" customWidth="1"/>
    <col min="4049" max="4049" width="10.5703125" style="18" customWidth="1"/>
    <col min="4050" max="4299" width="9.140625" style="18"/>
    <col min="4300" max="4301" width="8.28515625" style="18" customWidth="1"/>
    <col min="4302" max="4302" width="14.5703125" style="18" customWidth="1"/>
    <col min="4303" max="4303" width="34.5703125" style="18" customWidth="1"/>
    <col min="4304" max="4304" width="11" style="18" customWidth="1"/>
    <col min="4305" max="4305" width="10.5703125" style="18" customWidth="1"/>
    <col min="4306" max="4555" width="9.140625" style="18"/>
    <col min="4556" max="4557" width="8.28515625" style="18" customWidth="1"/>
    <col min="4558" max="4558" width="14.5703125" style="18" customWidth="1"/>
    <col min="4559" max="4559" width="34.5703125" style="18" customWidth="1"/>
    <col min="4560" max="4560" width="11" style="18" customWidth="1"/>
    <col min="4561" max="4561" width="10.5703125" style="18" customWidth="1"/>
    <col min="4562" max="4811" width="9.140625" style="18"/>
    <col min="4812" max="4813" width="8.28515625" style="18" customWidth="1"/>
    <col min="4814" max="4814" width="14.5703125" style="18" customWidth="1"/>
    <col min="4815" max="4815" width="34.5703125" style="18" customWidth="1"/>
    <col min="4816" max="4816" width="11" style="18" customWidth="1"/>
    <col min="4817" max="4817" width="10.5703125" style="18" customWidth="1"/>
    <col min="4818" max="5067" width="9.140625" style="18"/>
    <col min="5068" max="5069" width="8.28515625" style="18" customWidth="1"/>
    <col min="5070" max="5070" width="14.5703125" style="18" customWidth="1"/>
    <col min="5071" max="5071" width="34.5703125" style="18" customWidth="1"/>
    <col min="5072" max="5072" width="11" style="18" customWidth="1"/>
    <col min="5073" max="5073" width="10.5703125" style="18" customWidth="1"/>
    <col min="5074" max="5323" width="9.140625" style="18"/>
    <col min="5324" max="5325" width="8.28515625" style="18" customWidth="1"/>
    <col min="5326" max="5326" width="14.5703125" style="18" customWidth="1"/>
    <col min="5327" max="5327" width="34.5703125" style="18" customWidth="1"/>
    <col min="5328" max="5328" width="11" style="18" customWidth="1"/>
    <col min="5329" max="5329" width="10.5703125" style="18" customWidth="1"/>
    <col min="5330" max="5579" width="9.140625" style="18"/>
    <col min="5580" max="5581" width="8.28515625" style="18" customWidth="1"/>
    <col min="5582" max="5582" width="14.5703125" style="18" customWidth="1"/>
    <col min="5583" max="5583" width="34.5703125" style="18" customWidth="1"/>
    <col min="5584" max="5584" width="11" style="18" customWidth="1"/>
    <col min="5585" max="5585" width="10.5703125" style="18" customWidth="1"/>
    <col min="5586" max="5835" width="9.140625" style="18"/>
    <col min="5836" max="5837" width="8.28515625" style="18" customWidth="1"/>
    <col min="5838" max="5838" width="14.5703125" style="18" customWidth="1"/>
    <col min="5839" max="5839" width="34.5703125" style="18" customWidth="1"/>
    <col min="5840" max="5840" width="11" style="18" customWidth="1"/>
    <col min="5841" max="5841" width="10.5703125" style="18" customWidth="1"/>
    <col min="5842" max="6091" width="9.140625" style="18"/>
    <col min="6092" max="6093" width="8.28515625" style="18" customWidth="1"/>
    <col min="6094" max="6094" width="14.5703125" style="18" customWidth="1"/>
    <col min="6095" max="6095" width="34.5703125" style="18" customWidth="1"/>
    <col min="6096" max="6096" width="11" style="18" customWidth="1"/>
    <col min="6097" max="6097" width="10.5703125" style="18" customWidth="1"/>
    <col min="6098" max="6347" width="9.140625" style="18"/>
    <col min="6348" max="6349" width="8.28515625" style="18" customWidth="1"/>
    <col min="6350" max="6350" width="14.5703125" style="18" customWidth="1"/>
    <col min="6351" max="6351" width="34.5703125" style="18" customWidth="1"/>
    <col min="6352" max="6352" width="11" style="18" customWidth="1"/>
    <col min="6353" max="6353" width="10.5703125" style="18" customWidth="1"/>
    <col min="6354" max="6603" width="9.140625" style="18"/>
    <col min="6604" max="6605" width="8.28515625" style="18" customWidth="1"/>
    <col min="6606" max="6606" width="14.5703125" style="18" customWidth="1"/>
    <col min="6607" max="6607" width="34.5703125" style="18" customWidth="1"/>
    <col min="6608" max="6608" width="11" style="18" customWidth="1"/>
    <col min="6609" max="6609" width="10.5703125" style="18" customWidth="1"/>
    <col min="6610" max="6859" width="9.140625" style="18"/>
    <col min="6860" max="6861" width="8.28515625" style="18" customWidth="1"/>
    <col min="6862" max="6862" width="14.5703125" style="18" customWidth="1"/>
    <col min="6863" max="6863" width="34.5703125" style="18" customWidth="1"/>
    <col min="6864" max="6864" width="11" style="18" customWidth="1"/>
    <col min="6865" max="6865" width="10.5703125" style="18" customWidth="1"/>
    <col min="6866" max="7115" width="9.140625" style="18"/>
    <col min="7116" max="7117" width="8.28515625" style="18" customWidth="1"/>
    <col min="7118" max="7118" width="14.5703125" style="18" customWidth="1"/>
    <col min="7119" max="7119" width="34.5703125" style="18" customWidth="1"/>
    <col min="7120" max="7120" width="11" style="18" customWidth="1"/>
    <col min="7121" max="7121" width="10.5703125" style="18" customWidth="1"/>
    <col min="7122" max="7371" width="9.140625" style="18"/>
    <col min="7372" max="7373" width="8.28515625" style="18" customWidth="1"/>
    <col min="7374" max="7374" width="14.5703125" style="18" customWidth="1"/>
    <col min="7375" max="7375" width="34.5703125" style="18" customWidth="1"/>
    <col min="7376" max="7376" width="11" style="18" customWidth="1"/>
    <col min="7377" max="7377" width="10.5703125" style="18" customWidth="1"/>
    <col min="7378" max="7627" width="9.140625" style="18"/>
    <col min="7628" max="7629" width="8.28515625" style="18" customWidth="1"/>
    <col min="7630" max="7630" width="14.5703125" style="18" customWidth="1"/>
    <col min="7631" max="7631" width="34.5703125" style="18" customWidth="1"/>
    <col min="7632" max="7632" width="11" style="18" customWidth="1"/>
    <col min="7633" max="7633" width="10.5703125" style="18" customWidth="1"/>
    <col min="7634" max="7883" width="9.140625" style="18"/>
    <col min="7884" max="7885" width="8.28515625" style="18" customWidth="1"/>
    <col min="7886" max="7886" width="14.5703125" style="18" customWidth="1"/>
    <col min="7887" max="7887" width="34.5703125" style="18" customWidth="1"/>
    <col min="7888" max="7888" width="11" style="18" customWidth="1"/>
    <col min="7889" max="7889" width="10.5703125" style="18" customWidth="1"/>
    <col min="7890" max="8139" width="9.140625" style="18"/>
    <col min="8140" max="8141" width="8.28515625" style="18" customWidth="1"/>
    <col min="8142" max="8142" width="14.5703125" style="18" customWidth="1"/>
    <col min="8143" max="8143" width="34.5703125" style="18" customWidth="1"/>
    <col min="8144" max="8144" width="11" style="18" customWidth="1"/>
    <col min="8145" max="8145" width="10.5703125" style="18" customWidth="1"/>
    <col min="8146" max="8395" width="9.140625" style="18"/>
    <col min="8396" max="8397" width="8.28515625" style="18" customWidth="1"/>
    <col min="8398" max="8398" width="14.5703125" style="18" customWidth="1"/>
    <col min="8399" max="8399" width="34.5703125" style="18" customWidth="1"/>
    <col min="8400" max="8400" width="11" style="18" customWidth="1"/>
    <col min="8401" max="8401" width="10.5703125" style="18" customWidth="1"/>
    <col min="8402" max="8651" width="9.140625" style="18"/>
    <col min="8652" max="8653" width="8.28515625" style="18" customWidth="1"/>
    <col min="8654" max="8654" width="14.5703125" style="18" customWidth="1"/>
    <col min="8655" max="8655" width="34.5703125" style="18" customWidth="1"/>
    <col min="8656" max="8656" width="11" style="18" customWidth="1"/>
    <col min="8657" max="8657" width="10.5703125" style="18" customWidth="1"/>
    <col min="8658" max="8907" width="9.140625" style="18"/>
    <col min="8908" max="8909" width="8.28515625" style="18" customWidth="1"/>
    <col min="8910" max="8910" width="14.5703125" style="18" customWidth="1"/>
    <col min="8911" max="8911" width="34.5703125" style="18" customWidth="1"/>
    <col min="8912" max="8912" width="11" style="18" customWidth="1"/>
    <col min="8913" max="8913" width="10.5703125" style="18" customWidth="1"/>
    <col min="8914" max="9163" width="9.140625" style="18"/>
    <col min="9164" max="9165" width="8.28515625" style="18" customWidth="1"/>
    <col min="9166" max="9166" width="14.5703125" style="18" customWidth="1"/>
    <col min="9167" max="9167" width="34.5703125" style="18" customWidth="1"/>
    <col min="9168" max="9168" width="11" style="18" customWidth="1"/>
    <col min="9169" max="9169" width="10.5703125" style="18" customWidth="1"/>
    <col min="9170" max="9419" width="9.140625" style="18"/>
    <col min="9420" max="9421" width="8.28515625" style="18" customWidth="1"/>
    <col min="9422" max="9422" width="14.5703125" style="18" customWidth="1"/>
    <col min="9423" max="9423" width="34.5703125" style="18" customWidth="1"/>
    <col min="9424" max="9424" width="11" style="18" customWidth="1"/>
    <col min="9425" max="9425" width="10.5703125" style="18" customWidth="1"/>
    <col min="9426" max="9675" width="9.140625" style="18"/>
    <col min="9676" max="9677" width="8.28515625" style="18" customWidth="1"/>
    <col min="9678" max="9678" width="14.5703125" style="18" customWidth="1"/>
    <col min="9679" max="9679" width="34.5703125" style="18" customWidth="1"/>
    <col min="9680" max="9680" width="11" style="18" customWidth="1"/>
    <col min="9681" max="9681" width="10.5703125" style="18" customWidth="1"/>
    <col min="9682" max="9931" width="9.140625" style="18"/>
    <col min="9932" max="9933" width="8.28515625" style="18" customWidth="1"/>
    <col min="9934" max="9934" width="14.5703125" style="18" customWidth="1"/>
    <col min="9935" max="9935" width="34.5703125" style="18" customWidth="1"/>
    <col min="9936" max="9936" width="11" style="18" customWidth="1"/>
    <col min="9937" max="9937" width="10.5703125" style="18" customWidth="1"/>
    <col min="9938" max="10187" width="9.140625" style="18"/>
    <col min="10188" max="10189" width="8.28515625" style="18" customWidth="1"/>
    <col min="10190" max="10190" width="14.5703125" style="18" customWidth="1"/>
    <col min="10191" max="10191" width="34.5703125" style="18" customWidth="1"/>
    <col min="10192" max="10192" width="11" style="18" customWidth="1"/>
    <col min="10193" max="10193" width="10.5703125" style="18" customWidth="1"/>
    <col min="10194" max="10443" width="9.140625" style="18"/>
    <col min="10444" max="10445" width="8.28515625" style="18" customWidth="1"/>
    <col min="10446" max="10446" width="14.5703125" style="18" customWidth="1"/>
    <col min="10447" max="10447" width="34.5703125" style="18" customWidth="1"/>
    <col min="10448" max="10448" width="11" style="18" customWidth="1"/>
    <col min="10449" max="10449" width="10.5703125" style="18" customWidth="1"/>
    <col min="10450" max="10699" width="9.140625" style="18"/>
    <col min="10700" max="10701" width="8.28515625" style="18" customWidth="1"/>
    <col min="10702" max="10702" width="14.5703125" style="18" customWidth="1"/>
    <col min="10703" max="10703" width="34.5703125" style="18" customWidth="1"/>
    <col min="10704" max="10704" width="11" style="18" customWidth="1"/>
    <col min="10705" max="10705" width="10.5703125" style="18" customWidth="1"/>
    <col min="10706" max="10955" width="9.140625" style="18"/>
    <col min="10956" max="10957" width="8.28515625" style="18" customWidth="1"/>
    <col min="10958" max="10958" width="14.5703125" style="18" customWidth="1"/>
    <col min="10959" max="10959" width="34.5703125" style="18" customWidth="1"/>
    <col min="10960" max="10960" width="11" style="18" customWidth="1"/>
    <col min="10961" max="10961" width="10.5703125" style="18" customWidth="1"/>
    <col min="10962" max="11211" width="9.140625" style="18"/>
    <col min="11212" max="11213" width="8.28515625" style="18" customWidth="1"/>
    <col min="11214" max="11214" width="14.5703125" style="18" customWidth="1"/>
    <col min="11215" max="11215" width="34.5703125" style="18" customWidth="1"/>
    <col min="11216" max="11216" width="11" style="18" customWidth="1"/>
    <col min="11217" max="11217" width="10.5703125" style="18" customWidth="1"/>
    <col min="11218" max="11467" width="9.140625" style="18"/>
    <col min="11468" max="11469" width="8.28515625" style="18" customWidth="1"/>
    <col min="11470" max="11470" width="14.5703125" style="18" customWidth="1"/>
    <col min="11471" max="11471" width="34.5703125" style="18" customWidth="1"/>
    <col min="11472" max="11472" width="11" style="18" customWidth="1"/>
    <col min="11473" max="11473" width="10.5703125" style="18" customWidth="1"/>
    <col min="11474" max="11723" width="9.140625" style="18"/>
    <col min="11724" max="11725" width="8.28515625" style="18" customWidth="1"/>
    <col min="11726" max="11726" width="14.5703125" style="18" customWidth="1"/>
    <col min="11727" max="11727" width="34.5703125" style="18" customWidth="1"/>
    <col min="11728" max="11728" width="11" style="18" customWidth="1"/>
    <col min="11729" max="11729" width="10.5703125" style="18" customWidth="1"/>
    <col min="11730" max="11979" width="9.140625" style="18"/>
    <col min="11980" max="11981" width="8.28515625" style="18" customWidth="1"/>
    <col min="11982" max="11982" width="14.5703125" style="18" customWidth="1"/>
    <col min="11983" max="11983" width="34.5703125" style="18" customWidth="1"/>
    <col min="11984" max="11984" width="11" style="18" customWidth="1"/>
    <col min="11985" max="11985" width="10.5703125" style="18" customWidth="1"/>
    <col min="11986" max="12235" width="9.140625" style="18"/>
    <col min="12236" max="12237" width="8.28515625" style="18" customWidth="1"/>
    <col min="12238" max="12238" width="14.5703125" style="18" customWidth="1"/>
    <col min="12239" max="12239" width="34.5703125" style="18" customWidth="1"/>
    <col min="12240" max="12240" width="11" style="18" customWidth="1"/>
    <col min="12241" max="12241" width="10.5703125" style="18" customWidth="1"/>
    <col min="12242" max="12491" width="9.140625" style="18"/>
    <col min="12492" max="12493" width="8.28515625" style="18" customWidth="1"/>
    <col min="12494" max="12494" width="14.5703125" style="18" customWidth="1"/>
    <col min="12495" max="12495" width="34.5703125" style="18" customWidth="1"/>
    <col min="12496" max="12496" width="11" style="18" customWidth="1"/>
    <col min="12497" max="12497" width="10.5703125" style="18" customWidth="1"/>
    <col min="12498" max="12747" width="9.140625" style="18"/>
    <col min="12748" max="12749" width="8.28515625" style="18" customWidth="1"/>
    <col min="12750" max="12750" width="14.5703125" style="18" customWidth="1"/>
    <col min="12751" max="12751" width="34.5703125" style="18" customWidth="1"/>
    <col min="12752" max="12752" width="11" style="18" customWidth="1"/>
    <col min="12753" max="12753" width="10.5703125" style="18" customWidth="1"/>
    <col min="12754" max="13003" width="9.140625" style="18"/>
    <col min="13004" max="13005" width="8.28515625" style="18" customWidth="1"/>
    <col min="13006" max="13006" width="14.5703125" style="18" customWidth="1"/>
    <col min="13007" max="13007" width="34.5703125" style="18" customWidth="1"/>
    <col min="13008" max="13008" width="11" style="18" customWidth="1"/>
    <col min="13009" max="13009" width="10.5703125" style="18" customWidth="1"/>
    <col min="13010" max="13259" width="9.140625" style="18"/>
    <col min="13260" max="13261" width="8.28515625" style="18" customWidth="1"/>
    <col min="13262" max="13262" width="14.5703125" style="18" customWidth="1"/>
    <col min="13263" max="13263" width="34.5703125" style="18" customWidth="1"/>
    <col min="13264" max="13264" width="11" style="18" customWidth="1"/>
    <col min="13265" max="13265" width="10.5703125" style="18" customWidth="1"/>
    <col min="13266" max="13515" width="9.140625" style="18"/>
    <col min="13516" max="13517" width="8.28515625" style="18" customWidth="1"/>
    <col min="13518" max="13518" width="14.5703125" style="18" customWidth="1"/>
    <col min="13519" max="13519" width="34.5703125" style="18" customWidth="1"/>
    <col min="13520" max="13520" width="11" style="18" customWidth="1"/>
    <col min="13521" max="13521" width="10.5703125" style="18" customWidth="1"/>
    <col min="13522" max="13771" width="9.140625" style="18"/>
    <col min="13772" max="13773" width="8.28515625" style="18" customWidth="1"/>
    <col min="13774" max="13774" width="14.5703125" style="18" customWidth="1"/>
    <col min="13775" max="13775" width="34.5703125" style="18" customWidth="1"/>
    <col min="13776" max="13776" width="11" style="18" customWidth="1"/>
    <col min="13777" max="13777" width="10.5703125" style="18" customWidth="1"/>
    <col min="13778" max="14027" width="9.140625" style="18"/>
    <col min="14028" max="14029" width="8.28515625" style="18" customWidth="1"/>
    <col min="14030" max="14030" width="14.5703125" style="18" customWidth="1"/>
    <col min="14031" max="14031" width="34.5703125" style="18" customWidth="1"/>
    <col min="14032" max="14032" width="11" style="18" customWidth="1"/>
    <col min="14033" max="14033" width="10.5703125" style="18" customWidth="1"/>
    <col min="14034" max="14283" width="9.140625" style="18"/>
    <col min="14284" max="14285" width="8.28515625" style="18" customWidth="1"/>
    <col min="14286" max="14286" width="14.5703125" style="18" customWidth="1"/>
    <col min="14287" max="14287" width="34.5703125" style="18" customWidth="1"/>
    <col min="14288" max="14288" width="11" style="18" customWidth="1"/>
    <col min="14289" max="14289" width="10.5703125" style="18" customWidth="1"/>
    <col min="14290" max="14539" width="9.140625" style="18"/>
    <col min="14540" max="14541" width="8.28515625" style="18" customWidth="1"/>
    <col min="14542" max="14542" width="14.5703125" style="18" customWidth="1"/>
    <col min="14543" max="14543" width="34.5703125" style="18" customWidth="1"/>
    <col min="14544" max="14544" width="11" style="18" customWidth="1"/>
    <col min="14545" max="14545" width="10.5703125" style="18" customWidth="1"/>
    <col min="14546" max="14795" width="9.140625" style="18"/>
    <col min="14796" max="14797" width="8.28515625" style="18" customWidth="1"/>
    <col min="14798" max="14798" width="14.5703125" style="18" customWidth="1"/>
    <col min="14799" max="14799" width="34.5703125" style="18" customWidth="1"/>
    <col min="14800" max="14800" width="11" style="18" customWidth="1"/>
    <col min="14801" max="14801" width="10.5703125" style="18" customWidth="1"/>
    <col min="14802" max="15051" width="9.140625" style="18"/>
    <col min="15052" max="15053" width="8.28515625" style="18" customWidth="1"/>
    <col min="15054" max="15054" width="14.5703125" style="18" customWidth="1"/>
    <col min="15055" max="15055" width="34.5703125" style="18" customWidth="1"/>
    <col min="15056" max="15056" width="11" style="18" customWidth="1"/>
    <col min="15057" max="15057" width="10.5703125" style="18" customWidth="1"/>
    <col min="15058" max="15307" width="9.140625" style="18"/>
    <col min="15308" max="15309" width="8.28515625" style="18" customWidth="1"/>
    <col min="15310" max="15310" width="14.5703125" style="18" customWidth="1"/>
    <col min="15311" max="15311" width="34.5703125" style="18" customWidth="1"/>
    <col min="15312" max="15312" width="11" style="18" customWidth="1"/>
    <col min="15313" max="15313" width="10.5703125" style="18" customWidth="1"/>
    <col min="15314" max="15563" width="9.140625" style="18"/>
    <col min="15564" max="15565" width="8.28515625" style="18" customWidth="1"/>
    <col min="15566" max="15566" width="14.5703125" style="18" customWidth="1"/>
    <col min="15567" max="15567" width="34.5703125" style="18" customWidth="1"/>
    <col min="15568" max="15568" width="11" style="18" customWidth="1"/>
    <col min="15569" max="15569" width="10.5703125" style="18" customWidth="1"/>
    <col min="15570" max="15819" width="9.140625" style="18"/>
    <col min="15820" max="15821" width="8.28515625" style="18" customWidth="1"/>
    <col min="15822" max="15822" width="14.5703125" style="18" customWidth="1"/>
    <col min="15823" max="15823" width="34.5703125" style="18" customWidth="1"/>
    <col min="15824" max="15824" width="11" style="18" customWidth="1"/>
    <col min="15825" max="15825" width="10.5703125" style="18" customWidth="1"/>
    <col min="15826" max="16075" width="9.140625" style="18"/>
    <col min="16076" max="16077" width="8.28515625" style="18" customWidth="1"/>
    <col min="16078" max="16078" width="14.5703125" style="18" customWidth="1"/>
    <col min="16079" max="16079" width="34.5703125" style="18" customWidth="1"/>
    <col min="16080" max="16080" width="11" style="18" customWidth="1"/>
    <col min="16081" max="16081" width="10.5703125" style="18" customWidth="1"/>
    <col min="16082" max="16384" width="9.140625" style="18"/>
  </cols>
  <sheetData>
    <row r="4" spans="1:7" x14ac:dyDescent="0.25">
      <c r="A4" s="3" t="s">
        <v>109</v>
      </c>
      <c r="B4" s="4"/>
      <c r="C4" s="4"/>
    </row>
    <row r="5" spans="1:7" x14ac:dyDescent="0.25">
      <c r="D5" s="1"/>
    </row>
    <row r="6" spans="1:7" s="4" customFormat="1" x14ac:dyDescent="0.25">
      <c r="A6" s="3" t="s">
        <v>160</v>
      </c>
      <c r="B6" s="21"/>
      <c r="C6" s="21"/>
      <c r="D6" s="21"/>
    </row>
    <row r="7" spans="1:7" ht="24" x14ac:dyDescent="0.25">
      <c r="A7" s="6" t="s">
        <v>132</v>
      </c>
      <c r="B7" s="6" t="s">
        <v>35</v>
      </c>
      <c r="C7" s="6" t="s">
        <v>55</v>
      </c>
      <c r="D7" s="6" t="s">
        <v>142</v>
      </c>
      <c r="E7" s="6" t="s">
        <v>51</v>
      </c>
      <c r="F7" s="6" t="s">
        <v>25</v>
      </c>
      <c r="G7" s="6" t="s">
        <v>31</v>
      </c>
    </row>
    <row r="8" spans="1:7" x14ac:dyDescent="0.25">
      <c r="A8" s="72" t="s">
        <v>36</v>
      </c>
      <c r="B8" s="73">
        <v>43325648866</v>
      </c>
      <c r="C8" s="73" t="s">
        <v>114</v>
      </c>
      <c r="D8" s="73" t="s">
        <v>163</v>
      </c>
      <c r="E8" s="74">
        <v>282552.56</v>
      </c>
      <c r="F8" s="73">
        <v>256</v>
      </c>
      <c r="G8" s="74">
        <v>12182.29</v>
      </c>
    </row>
    <row r="9" spans="1:7" x14ac:dyDescent="0.25">
      <c r="A9" s="72" t="s">
        <v>37</v>
      </c>
      <c r="B9" s="73">
        <v>41431665528</v>
      </c>
      <c r="C9" s="73" t="s">
        <v>111</v>
      </c>
      <c r="D9" s="73" t="s">
        <v>152</v>
      </c>
      <c r="E9" s="74">
        <v>116513.232</v>
      </c>
      <c r="F9" s="73">
        <v>187</v>
      </c>
      <c r="G9" s="74">
        <v>312.892</v>
      </c>
    </row>
    <row r="10" spans="1:7" x14ac:dyDescent="0.25">
      <c r="A10" s="72" t="s">
        <v>38</v>
      </c>
      <c r="B10" s="73">
        <v>97213320651</v>
      </c>
      <c r="C10" s="73" t="s">
        <v>112</v>
      </c>
      <c r="D10" s="73" t="s">
        <v>164</v>
      </c>
      <c r="E10" s="74">
        <v>92940.350999999995</v>
      </c>
      <c r="F10" s="73">
        <v>186</v>
      </c>
      <c r="G10" s="74">
        <v>6681.8429999999998</v>
      </c>
    </row>
    <row r="11" spans="1:7" x14ac:dyDescent="0.25">
      <c r="A11" s="72" t="s">
        <v>39</v>
      </c>
      <c r="B11" s="73">
        <v>16536095427</v>
      </c>
      <c r="C11" s="73" t="s">
        <v>119</v>
      </c>
      <c r="D11" s="73" t="s">
        <v>153</v>
      </c>
      <c r="E11" s="74">
        <v>92874.554999999993</v>
      </c>
      <c r="F11" s="73">
        <v>313</v>
      </c>
      <c r="G11" s="74">
        <v>3438.3209999999999</v>
      </c>
    </row>
    <row r="12" spans="1:7" x14ac:dyDescent="0.25">
      <c r="A12" s="72" t="s">
        <v>40</v>
      </c>
      <c r="B12" s="73">
        <v>64655340358</v>
      </c>
      <c r="C12" s="73" t="s">
        <v>165</v>
      </c>
      <c r="D12" s="73" t="s">
        <v>166</v>
      </c>
      <c r="E12" s="74">
        <v>65309.571000000004</v>
      </c>
      <c r="F12" s="73">
        <v>114</v>
      </c>
      <c r="G12" s="74">
        <v>1755.5450000000001</v>
      </c>
    </row>
    <row r="13" spans="1:7" ht="15" customHeight="1" x14ac:dyDescent="0.25">
      <c r="A13" s="72" t="s">
        <v>41</v>
      </c>
      <c r="B13" s="73">
        <v>66421949049</v>
      </c>
      <c r="C13" s="73" t="s">
        <v>167</v>
      </c>
      <c r="D13" s="73" t="s">
        <v>154</v>
      </c>
      <c r="E13" s="74">
        <v>64554.991999999998</v>
      </c>
      <c r="F13" s="73">
        <v>161</v>
      </c>
      <c r="G13" s="74">
        <v>289.142</v>
      </c>
    </row>
    <row r="14" spans="1:7" x14ac:dyDescent="0.25">
      <c r="A14" s="72" t="s">
        <v>42</v>
      </c>
      <c r="B14" s="73">
        <v>96809077214</v>
      </c>
      <c r="C14" s="73" t="s">
        <v>115</v>
      </c>
      <c r="D14" s="73" t="s">
        <v>85</v>
      </c>
      <c r="E14" s="74">
        <v>56959.177000000003</v>
      </c>
      <c r="F14" s="73">
        <v>139</v>
      </c>
      <c r="G14" s="74">
        <v>5429.2659999999996</v>
      </c>
    </row>
    <row r="15" spans="1:7" ht="15" customHeight="1" x14ac:dyDescent="0.25">
      <c r="A15" s="72" t="s">
        <v>43</v>
      </c>
      <c r="B15" s="73">
        <v>74253013122</v>
      </c>
      <c r="C15" s="73" t="s">
        <v>117</v>
      </c>
      <c r="D15" s="73" t="s">
        <v>168</v>
      </c>
      <c r="E15" s="74">
        <v>48305.815999999999</v>
      </c>
      <c r="F15" s="73">
        <v>89</v>
      </c>
      <c r="G15" s="74">
        <v>2614.0590000000002</v>
      </c>
    </row>
    <row r="16" spans="1:7" x14ac:dyDescent="0.25">
      <c r="A16" s="72" t="s">
        <v>44</v>
      </c>
      <c r="B16" s="73">
        <v>86448513098</v>
      </c>
      <c r="C16" s="73" t="s">
        <v>169</v>
      </c>
      <c r="D16" s="73" t="s">
        <v>170</v>
      </c>
      <c r="E16" s="74">
        <v>46989.927000000003</v>
      </c>
      <c r="F16" s="73">
        <v>57</v>
      </c>
      <c r="G16" s="74">
        <v>5702.9040000000005</v>
      </c>
    </row>
    <row r="17" spans="1:7" x14ac:dyDescent="0.25">
      <c r="A17" s="72" t="s">
        <v>45</v>
      </c>
      <c r="B17" s="73">
        <v>54980097571</v>
      </c>
      <c r="C17" s="73" t="s">
        <v>113</v>
      </c>
      <c r="D17" s="73" t="s">
        <v>154</v>
      </c>
      <c r="E17" s="74">
        <v>40318.830999999998</v>
      </c>
      <c r="F17" s="73">
        <v>86</v>
      </c>
      <c r="G17" s="74">
        <v>8301.143</v>
      </c>
    </row>
    <row r="18" spans="1:7" ht="15" customHeight="1" x14ac:dyDescent="0.25">
      <c r="A18" s="101" t="s">
        <v>54</v>
      </c>
      <c r="B18" s="101"/>
      <c r="C18" s="101"/>
      <c r="D18" s="101"/>
      <c r="E18" s="15">
        <f>SUM(E8:E17)</f>
        <v>907319.0120000001</v>
      </c>
      <c r="F18" s="15">
        <f>SUM(F8:F17)</f>
        <v>1588</v>
      </c>
      <c r="G18" s="15">
        <f t="shared" ref="G18" si="0">SUM(G8:G17)</f>
        <v>46707.404999999999</v>
      </c>
    </row>
    <row r="19" spans="1:7" x14ac:dyDescent="0.25">
      <c r="A19" s="101" t="s">
        <v>53</v>
      </c>
      <c r="B19" s="101"/>
      <c r="C19" s="101"/>
      <c r="D19" s="101"/>
      <c r="E19" s="15">
        <v>1376312</v>
      </c>
      <c r="F19" s="15">
        <v>4039</v>
      </c>
      <c r="G19" s="15">
        <v>66223</v>
      </c>
    </row>
    <row r="20" spans="1:7" ht="15" customHeight="1" x14ac:dyDescent="0.25">
      <c r="A20" s="101" t="s">
        <v>108</v>
      </c>
      <c r="B20" s="101"/>
      <c r="C20" s="101"/>
      <c r="D20" s="101"/>
      <c r="E20" s="10">
        <f>E18/E19</f>
        <v>0.65923933817332125</v>
      </c>
      <c r="F20" s="10">
        <f t="shared" ref="F20:G20" si="1">F18/F19</f>
        <v>0.39316662540232733</v>
      </c>
      <c r="G20" s="10">
        <f t="shared" si="1"/>
        <v>0.7053048789695423</v>
      </c>
    </row>
    <row r="21" spans="1:7" ht="15.75" customHeight="1" x14ac:dyDescent="0.25">
      <c r="A21" s="2" t="s">
        <v>161</v>
      </c>
    </row>
    <row r="22" spans="1:7" ht="15.75" customHeight="1" x14ac:dyDescent="0.25">
      <c r="A22" s="2"/>
    </row>
    <row r="23" spans="1:7" ht="15.75" customHeight="1" x14ac:dyDescent="0.25">
      <c r="A23" s="9" t="s">
        <v>162</v>
      </c>
    </row>
  </sheetData>
  <mergeCells count="3">
    <mergeCell ref="A18:D18"/>
    <mergeCell ref="A19:D19"/>
    <mergeCell ref="A20:D20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22"/>
  <sheetViews>
    <sheetView workbookViewId="0">
      <selection activeCell="K26" sqref="K26"/>
    </sheetView>
  </sheetViews>
  <sheetFormatPr defaultRowHeight="15" x14ac:dyDescent="0.25"/>
  <cols>
    <col min="1" max="1" width="7.5703125" style="18" customWidth="1"/>
    <col min="2" max="2" width="12" style="18" bestFit="1" customWidth="1"/>
    <col min="3" max="3" width="53" style="18" customWidth="1"/>
    <col min="4" max="4" width="21.140625" style="18" customWidth="1"/>
    <col min="5" max="5" width="16.7109375" style="18" customWidth="1"/>
    <col min="6" max="6" width="12" style="18" customWidth="1"/>
    <col min="7" max="7" width="10.42578125" style="18" customWidth="1"/>
    <col min="8" max="202" width="9.140625" style="18"/>
    <col min="203" max="204" width="8.28515625" style="18" customWidth="1"/>
    <col min="205" max="205" width="14.5703125" style="18" customWidth="1"/>
    <col min="206" max="206" width="34.5703125" style="18" customWidth="1"/>
    <col min="207" max="207" width="11" style="18" customWidth="1"/>
    <col min="208" max="208" width="10.5703125" style="18" customWidth="1"/>
    <col min="209" max="458" width="9.140625" style="18"/>
    <col min="459" max="460" width="8.28515625" style="18" customWidth="1"/>
    <col min="461" max="461" width="14.5703125" style="18" customWidth="1"/>
    <col min="462" max="462" width="34.5703125" style="18" customWidth="1"/>
    <col min="463" max="463" width="11" style="18" customWidth="1"/>
    <col min="464" max="464" width="10.5703125" style="18" customWidth="1"/>
    <col min="465" max="714" width="9.140625" style="18"/>
    <col min="715" max="716" width="8.28515625" style="18" customWidth="1"/>
    <col min="717" max="717" width="14.5703125" style="18" customWidth="1"/>
    <col min="718" max="718" width="34.5703125" style="18" customWidth="1"/>
    <col min="719" max="719" width="11" style="18" customWidth="1"/>
    <col min="720" max="720" width="10.5703125" style="18" customWidth="1"/>
    <col min="721" max="970" width="9.140625" style="18"/>
    <col min="971" max="972" width="8.28515625" style="18" customWidth="1"/>
    <col min="973" max="973" width="14.5703125" style="18" customWidth="1"/>
    <col min="974" max="974" width="34.5703125" style="18" customWidth="1"/>
    <col min="975" max="975" width="11" style="18" customWidth="1"/>
    <col min="976" max="976" width="10.5703125" style="18" customWidth="1"/>
    <col min="977" max="1226" width="9.140625" style="18"/>
    <col min="1227" max="1228" width="8.28515625" style="18" customWidth="1"/>
    <col min="1229" max="1229" width="14.5703125" style="18" customWidth="1"/>
    <col min="1230" max="1230" width="34.5703125" style="18" customWidth="1"/>
    <col min="1231" max="1231" width="11" style="18" customWidth="1"/>
    <col min="1232" max="1232" width="10.5703125" style="18" customWidth="1"/>
    <col min="1233" max="1482" width="9.140625" style="18"/>
    <col min="1483" max="1484" width="8.28515625" style="18" customWidth="1"/>
    <col min="1485" max="1485" width="14.5703125" style="18" customWidth="1"/>
    <col min="1486" max="1486" width="34.5703125" style="18" customWidth="1"/>
    <col min="1487" max="1487" width="11" style="18" customWidth="1"/>
    <col min="1488" max="1488" width="10.5703125" style="18" customWidth="1"/>
    <col min="1489" max="1738" width="9.140625" style="18"/>
    <col min="1739" max="1740" width="8.28515625" style="18" customWidth="1"/>
    <col min="1741" max="1741" width="14.5703125" style="18" customWidth="1"/>
    <col min="1742" max="1742" width="34.5703125" style="18" customWidth="1"/>
    <col min="1743" max="1743" width="11" style="18" customWidth="1"/>
    <col min="1744" max="1744" width="10.5703125" style="18" customWidth="1"/>
    <col min="1745" max="1994" width="9.140625" style="18"/>
    <col min="1995" max="1996" width="8.28515625" style="18" customWidth="1"/>
    <col min="1997" max="1997" width="14.5703125" style="18" customWidth="1"/>
    <col min="1998" max="1998" width="34.5703125" style="18" customWidth="1"/>
    <col min="1999" max="1999" width="11" style="18" customWidth="1"/>
    <col min="2000" max="2000" width="10.5703125" style="18" customWidth="1"/>
    <col min="2001" max="2250" width="9.140625" style="18"/>
    <col min="2251" max="2252" width="8.28515625" style="18" customWidth="1"/>
    <col min="2253" max="2253" width="14.5703125" style="18" customWidth="1"/>
    <col min="2254" max="2254" width="34.5703125" style="18" customWidth="1"/>
    <col min="2255" max="2255" width="11" style="18" customWidth="1"/>
    <col min="2256" max="2256" width="10.5703125" style="18" customWidth="1"/>
    <col min="2257" max="2506" width="9.140625" style="18"/>
    <col min="2507" max="2508" width="8.28515625" style="18" customWidth="1"/>
    <col min="2509" max="2509" width="14.5703125" style="18" customWidth="1"/>
    <col min="2510" max="2510" width="34.5703125" style="18" customWidth="1"/>
    <col min="2511" max="2511" width="11" style="18" customWidth="1"/>
    <col min="2512" max="2512" width="10.5703125" style="18" customWidth="1"/>
    <col min="2513" max="2762" width="9.140625" style="18"/>
    <col min="2763" max="2764" width="8.28515625" style="18" customWidth="1"/>
    <col min="2765" max="2765" width="14.5703125" style="18" customWidth="1"/>
    <col min="2766" max="2766" width="34.5703125" style="18" customWidth="1"/>
    <col min="2767" max="2767" width="11" style="18" customWidth="1"/>
    <col min="2768" max="2768" width="10.5703125" style="18" customWidth="1"/>
    <col min="2769" max="3018" width="9.140625" style="18"/>
    <col min="3019" max="3020" width="8.28515625" style="18" customWidth="1"/>
    <col min="3021" max="3021" width="14.5703125" style="18" customWidth="1"/>
    <col min="3022" max="3022" width="34.5703125" style="18" customWidth="1"/>
    <col min="3023" max="3023" width="11" style="18" customWidth="1"/>
    <col min="3024" max="3024" width="10.5703125" style="18" customWidth="1"/>
    <col min="3025" max="3274" width="9.140625" style="18"/>
    <col min="3275" max="3276" width="8.28515625" style="18" customWidth="1"/>
    <col min="3277" max="3277" width="14.5703125" style="18" customWidth="1"/>
    <col min="3278" max="3278" width="34.5703125" style="18" customWidth="1"/>
    <col min="3279" max="3279" width="11" style="18" customWidth="1"/>
    <col min="3280" max="3280" width="10.5703125" style="18" customWidth="1"/>
    <col min="3281" max="3530" width="9.140625" style="18"/>
    <col min="3531" max="3532" width="8.28515625" style="18" customWidth="1"/>
    <col min="3533" max="3533" width="14.5703125" style="18" customWidth="1"/>
    <col min="3534" max="3534" width="34.5703125" style="18" customWidth="1"/>
    <col min="3535" max="3535" width="11" style="18" customWidth="1"/>
    <col min="3536" max="3536" width="10.5703125" style="18" customWidth="1"/>
    <col min="3537" max="3786" width="9.140625" style="18"/>
    <col min="3787" max="3788" width="8.28515625" style="18" customWidth="1"/>
    <col min="3789" max="3789" width="14.5703125" style="18" customWidth="1"/>
    <col min="3790" max="3790" width="34.5703125" style="18" customWidth="1"/>
    <col min="3791" max="3791" width="11" style="18" customWidth="1"/>
    <col min="3792" max="3792" width="10.5703125" style="18" customWidth="1"/>
    <col min="3793" max="4042" width="9.140625" style="18"/>
    <col min="4043" max="4044" width="8.28515625" style="18" customWidth="1"/>
    <col min="4045" max="4045" width="14.5703125" style="18" customWidth="1"/>
    <col min="4046" max="4046" width="34.5703125" style="18" customWidth="1"/>
    <col min="4047" max="4047" width="11" style="18" customWidth="1"/>
    <col min="4048" max="4048" width="10.5703125" style="18" customWidth="1"/>
    <col min="4049" max="4298" width="9.140625" style="18"/>
    <col min="4299" max="4300" width="8.28515625" style="18" customWidth="1"/>
    <col min="4301" max="4301" width="14.5703125" style="18" customWidth="1"/>
    <col min="4302" max="4302" width="34.5703125" style="18" customWidth="1"/>
    <col min="4303" max="4303" width="11" style="18" customWidth="1"/>
    <col min="4304" max="4304" width="10.5703125" style="18" customWidth="1"/>
    <col min="4305" max="4554" width="9.140625" style="18"/>
    <col min="4555" max="4556" width="8.28515625" style="18" customWidth="1"/>
    <col min="4557" max="4557" width="14.5703125" style="18" customWidth="1"/>
    <col min="4558" max="4558" width="34.5703125" style="18" customWidth="1"/>
    <col min="4559" max="4559" width="11" style="18" customWidth="1"/>
    <col min="4560" max="4560" width="10.5703125" style="18" customWidth="1"/>
    <col min="4561" max="4810" width="9.140625" style="18"/>
    <col min="4811" max="4812" width="8.28515625" style="18" customWidth="1"/>
    <col min="4813" max="4813" width="14.5703125" style="18" customWidth="1"/>
    <col min="4814" max="4814" width="34.5703125" style="18" customWidth="1"/>
    <col min="4815" max="4815" width="11" style="18" customWidth="1"/>
    <col min="4816" max="4816" width="10.5703125" style="18" customWidth="1"/>
    <col min="4817" max="5066" width="9.140625" style="18"/>
    <col min="5067" max="5068" width="8.28515625" style="18" customWidth="1"/>
    <col min="5069" max="5069" width="14.5703125" style="18" customWidth="1"/>
    <col min="5070" max="5070" width="34.5703125" style="18" customWidth="1"/>
    <col min="5071" max="5071" width="11" style="18" customWidth="1"/>
    <col min="5072" max="5072" width="10.5703125" style="18" customWidth="1"/>
    <col min="5073" max="5322" width="9.140625" style="18"/>
    <col min="5323" max="5324" width="8.28515625" style="18" customWidth="1"/>
    <col min="5325" max="5325" width="14.5703125" style="18" customWidth="1"/>
    <col min="5326" max="5326" width="34.5703125" style="18" customWidth="1"/>
    <col min="5327" max="5327" width="11" style="18" customWidth="1"/>
    <col min="5328" max="5328" width="10.5703125" style="18" customWidth="1"/>
    <col min="5329" max="5578" width="9.140625" style="18"/>
    <col min="5579" max="5580" width="8.28515625" style="18" customWidth="1"/>
    <col min="5581" max="5581" width="14.5703125" style="18" customWidth="1"/>
    <col min="5582" max="5582" width="34.5703125" style="18" customWidth="1"/>
    <col min="5583" max="5583" width="11" style="18" customWidth="1"/>
    <col min="5584" max="5584" width="10.5703125" style="18" customWidth="1"/>
    <col min="5585" max="5834" width="9.140625" style="18"/>
    <col min="5835" max="5836" width="8.28515625" style="18" customWidth="1"/>
    <col min="5837" max="5837" width="14.5703125" style="18" customWidth="1"/>
    <col min="5838" max="5838" width="34.5703125" style="18" customWidth="1"/>
    <col min="5839" max="5839" width="11" style="18" customWidth="1"/>
    <col min="5840" max="5840" width="10.5703125" style="18" customWidth="1"/>
    <col min="5841" max="6090" width="9.140625" style="18"/>
    <col min="6091" max="6092" width="8.28515625" style="18" customWidth="1"/>
    <col min="6093" max="6093" width="14.5703125" style="18" customWidth="1"/>
    <col min="6094" max="6094" width="34.5703125" style="18" customWidth="1"/>
    <col min="6095" max="6095" width="11" style="18" customWidth="1"/>
    <col min="6096" max="6096" width="10.5703125" style="18" customWidth="1"/>
    <col min="6097" max="6346" width="9.140625" style="18"/>
    <col min="6347" max="6348" width="8.28515625" style="18" customWidth="1"/>
    <col min="6349" max="6349" width="14.5703125" style="18" customWidth="1"/>
    <col min="6350" max="6350" width="34.5703125" style="18" customWidth="1"/>
    <col min="6351" max="6351" width="11" style="18" customWidth="1"/>
    <col min="6352" max="6352" width="10.5703125" style="18" customWidth="1"/>
    <col min="6353" max="6602" width="9.140625" style="18"/>
    <col min="6603" max="6604" width="8.28515625" style="18" customWidth="1"/>
    <col min="6605" max="6605" width="14.5703125" style="18" customWidth="1"/>
    <col min="6606" max="6606" width="34.5703125" style="18" customWidth="1"/>
    <col min="6607" max="6607" width="11" style="18" customWidth="1"/>
    <col min="6608" max="6608" width="10.5703125" style="18" customWidth="1"/>
    <col min="6609" max="6858" width="9.140625" style="18"/>
    <col min="6859" max="6860" width="8.28515625" style="18" customWidth="1"/>
    <col min="6861" max="6861" width="14.5703125" style="18" customWidth="1"/>
    <col min="6862" max="6862" width="34.5703125" style="18" customWidth="1"/>
    <col min="6863" max="6863" width="11" style="18" customWidth="1"/>
    <col min="6864" max="6864" width="10.5703125" style="18" customWidth="1"/>
    <col min="6865" max="7114" width="9.140625" style="18"/>
    <col min="7115" max="7116" width="8.28515625" style="18" customWidth="1"/>
    <col min="7117" max="7117" width="14.5703125" style="18" customWidth="1"/>
    <col min="7118" max="7118" width="34.5703125" style="18" customWidth="1"/>
    <col min="7119" max="7119" width="11" style="18" customWidth="1"/>
    <col min="7120" max="7120" width="10.5703125" style="18" customWidth="1"/>
    <col min="7121" max="7370" width="9.140625" style="18"/>
    <col min="7371" max="7372" width="8.28515625" style="18" customWidth="1"/>
    <col min="7373" max="7373" width="14.5703125" style="18" customWidth="1"/>
    <col min="7374" max="7374" width="34.5703125" style="18" customWidth="1"/>
    <col min="7375" max="7375" width="11" style="18" customWidth="1"/>
    <col min="7376" max="7376" width="10.5703125" style="18" customWidth="1"/>
    <col min="7377" max="7626" width="9.140625" style="18"/>
    <col min="7627" max="7628" width="8.28515625" style="18" customWidth="1"/>
    <col min="7629" max="7629" width="14.5703125" style="18" customWidth="1"/>
    <col min="7630" max="7630" width="34.5703125" style="18" customWidth="1"/>
    <col min="7631" max="7631" width="11" style="18" customWidth="1"/>
    <col min="7632" max="7632" width="10.5703125" style="18" customWidth="1"/>
    <col min="7633" max="7882" width="9.140625" style="18"/>
    <col min="7883" max="7884" width="8.28515625" style="18" customWidth="1"/>
    <col min="7885" max="7885" width="14.5703125" style="18" customWidth="1"/>
    <col min="7886" max="7886" width="34.5703125" style="18" customWidth="1"/>
    <col min="7887" max="7887" width="11" style="18" customWidth="1"/>
    <col min="7888" max="7888" width="10.5703125" style="18" customWidth="1"/>
    <col min="7889" max="8138" width="9.140625" style="18"/>
    <col min="8139" max="8140" width="8.28515625" style="18" customWidth="1"/>
    <col min="8141" max="8141" width="14.5703125" style="18" customWidth="1"/>
    <col min="8142" max="8142" width="34.5703125" style="18" customWidth="1"/>
    <col min="8143" max="8143" width="11" style="18" customWidth="1"/>
    <col min="8144" max="8144" width="10.5703125" style="18" customWidth="1"/>
    <col min="8145" max="8394" width="9.140625" style="18"/>
    <col min="8395" max="8396" width="8.28515625" style="18" customWidth="1"/>
    <col min="8397" max="8397" width="14.5703125" style="18" customWidth="1"/>
    <col min="8398" max="8398" width="34.5703125" style="18" customWidth="1"/>
    <col min="8399" max="8399" width="11" style="18" customWidth="1"/>
    <col min="8400" max="8400" width="10.5703125" style="18" customWidth="1"/>
    <col min="8401" max="8650" width="9.140625" style="18"/>
    <col min="8651" max="8652" width="8.28515625" style="18" customWidth="1"/>
    <col min="8653" max="8653" width="14.5703125" style="18" customWidth="1"/>
    <col min="8654" max="8654" width="34.5703125" style="18" customWidth="1"/>
    <col min="8655" max="8655" width="11" style="18" customWidth="1"/>
    <col min="8656" max="8656" width="10.5703125" style="18" customWidth="1"/>
    <col min="8657" max="8906" width="9.140625" style="18"/>
    <col min="8907" max="8908" width="8.28515625" style="18" customWidth="1"/>
    <col min="8909" max="8909" width="14.5703125" style="18" customWidth="1"/>
    <col min="8910" max="8910" width="34.5703125" style="18" customWidth="1"/>
    <col min="8911" max="8911" width="11" style="18" customWidth="1"/>
    <col min="8912" max="8912" width="10.5703125" style="18" customWidth="1"/>
    <col min="8913" max="9162" width="9.140625" style="18"/>
    <col min="9163" max="9164" width="8.28515625" style="18" customWidth="1"/>
    <col min="9165" max="9165" width="14.5703125" style="18" customWidth="1"/>
    <col min="9166" max="9166" width="34.5703125" style="18" customWidth="1"/>
    <col min="9167" max="9167" width="11" style="18" customWidth="1"/>
    <col min="9168" max="9168" width="10.5703125" style="18" customWidth="1"/>
    <col min="9169" max="9418" width="9.140625" style="18"/>
    <col min="9419" max="9420" width="8.28515625" style="18" customWidth="1"/>
    <col min="9421" max="9421" width="14.5703125" style="18" customWidth="1"/>
    <col min="9422" max="9422" width="34.5703125" style="18" customWidth="1"/>
    <col min="9423" max="9423" width="11" style="18" customWidth="1"/>
    <col min="9424" max="9424" width="10.5703125" style="18" customWidth="1"/>
    <col min="9425" max="9674" width="9.140625" style="18"/>
    <col min="9675" max="9676" width="8.28515625" style="18" customWidth="1"/>
    <col min="9677" max="9677" width="14.5703125" style="18" customWidth="1"/>
    <col min="9678" max="9678" width="34.5703125" style="18" customWidth="1"/>
    <col min="9679" max="9679" width="11" style="18" customWidth="1"/>
    <col min="9680" max="9680" width="10.5703125" style="18" customWidth="1"/>
    <col min="9681" max="9930" width="9.140625" style="18"/>
    <col min="9931" max="9932" width="8.28515625" style="18" customWidth="1"/>
    <col min="9933" max="9933" width="14.5703125" style="18" customWidth="1"/>
    <col min="9934" max="9934" width="34.5703125" style="18" customWidth="1"/>
    <col min="9935" max="9935" width="11" style="18" customWidth="1"/>
    <col min="9936" max="9936" width="10.5703125" style="18" customWidth="1"/>
    <col min="9937" max="10186" width="9.140625" style="18"/>
    <col min="10187" max="10188" width="8.28515625" style="18" customWidth="1"/>
    <col min="10189" max="10189" width="14.5703125" style="18" customWidth="1"/>
    <col min="10190" max="10190" width="34.5703125" style="18" customWidth="1"/>
    <col min="10191" max="10191" width="11" style="18" customWidth="1"/>
    <col min="10192" max="10192" width="10.5703125" style="18" customWidth="1"/>
    <col min="10193" max="10442" width="9.140625" style="18"/>
    <col min="10443" max="10444" width="8.28515625" style="18" customWidth="1"/>
    <col min="10445" max="10445" width="14.5703125" style="18" customWidth="1"/>
    <col min="10446" max="10446" width="34.5703125" style="18" customWidth="1"/>
    <col min="10447" max="10447" width="11" style="18" customWidth="1"/>
    <col min="10448" max="10448" width="10.5703125" style="18" customWidth="1"/>
    <col min="10449" max="10698" width="9.140625" style="18"/>
    <col min="10699" max="10700" width="8.28515625" style="18" customWidth="1"/>
    <col min="10701" max="10701" width="14.5703125" style="18" customWidth="1"/>
    <col min="10702" max="10702" width="34.5703125" style="18" customWidth="1"/>
    <col min="10703" max="10703" width="11" style="18" customWidth="1"/>
    <col min="10704" max="10704" width="10.5703125" style="18" customWidth="1"/>
    <col min="10705" max="10954" width="9.140625" style="18"/>
    <col min="10955" max="10956" width="8.28515625" style="18" customWidth="1"/>
    <col min="10957" max="10957" width="14.5703125" style="18" customWidth="1"/>
    <col min="10958" max="10958" width="34.5703125" style="18" customWidth="1"/>
    <col min="10959" max="10959" width="11" style="18" customWidth="1"/>
    <col min="10960" max="10960" width="10.5703125" style="18" customWidth="1"/>
    <col min="10961" max="11210" width="9.140625" style="18"/>
    <col min="11211" max="11212" width="8.28515625" style="18" customWidth="1"/>
    <col min="11213" max="11213" width="14.5703125" style="18" customWidth="1"/>
    <col min="11214" max="11214" width="34.5703125" style="18" customWidth="1"/>
    <col min="11215" max="11215" width="11" style="18" customWidth="1"/>
    <col min="11216" max="11216" width="10.5703125" style="18" customWidth="1"/>
    <col min="11217" max="11466" width="9.140625" style="18"/>
    <col min="11467" max="11468" width="8.28515625" style="18" customWidth="1"/>
    <col min="11469" max="11469" width="14.5703125" style="18" customWidth="1"/>
    <col min="11470" max="11470" width="34.5703125" style="18" customWidth="1"/>
    <col min="11471" max="11471" width="11" style="18" customWidth="1"/>
    <col min="11472" max="11472" width="10.5703125" style="18" customWidth="1"/>
    <col min="11473" max="11722" width="9.140625" style="18"/>
    <col min="11723" max="11724" width="8.28515625" style="18" customWidth="1"/>
    <col min="11725" max="11725" width="14.5703125" style="18" customWidth="1"/>
    <col min="11726" max="11726" width="34.5703125" style="18" customWidth="1"/>
    <col min="11727" max="11727" width="11" style="18" customWidth="1"/>
    <col min="11728" max="11728" width="10.5703125" style="18" customWidth="1"/>
    <col min="11729" max="11978" width="9.140625" style="18"/>
    <col min="11979" max="11980" width="8.28515625" style="18" customWidth="1"/>
    <col min="11981" max="11981" width="14.5703125" style="18" customWidth="1"/>
    <col min="11982" max="11982" width="34.5703125" style="18" customWidth="1"/>
    <col min="11983" max="11983" width="11" style="18" customWidth="1"/>
    <col min="11984" max="11984" width="10.5703125" style="18" customWidth="1"/>
    <col min="11985" max="12234" width="9.140625" style="18"/>
    <col min="12235" max="12236" width="8.28515625" style="18" customWidth="1"/>
    <col min="12237" max="12237" width="14.5703125" style="18" customWidth="1"/>
    <col min="12238" max="12238" width="34.5703125" style="18" customWidth="1"/>
    <col min="12239" max="12239" width="11" style="18" customWidth="1"/>
    <col min="12240" max="12240" width="10.5703125" style="18" customWidth="1"/>
    <col min="12241" max="12490" width="9.140625" style="18"/>
    <col min="12491" max="12492" width="8.28515625" style="18" customWidth="1"/>
    <col min="12493" max="12493" width="14.5703125" style="18" customWidth="1"/>
    <col min="12494" max="12494" width="34.5703125" style="18" customWidth="1"/>
    <col min="12495" max="12495" width="11" style="18" customWidth="1"/>
    <col min="12496" max="12496" width="10.5703125" style="18" customWidth="1"/>
    <col min="12497" max="12746" width="9.140625" style="18"/>
    <col min="12747" max="12748" width="8.28515625" style="18" customWidth="1"/>
    <col min="12749" max="12749" width="14.5703125" style="18" customWidth="1"/>
    <col min="12750" max="12750" width="34.5703125" style="18" customWidth="1"/>
    <col min="12751" max="12751" width="11" style="18" customWidth="1"/>
    <col min="12752" max="12752" width="10.5703125" style="18" customWidth="1"/>
    <col min="12753" max="13002" width="9.140625" style="18"/>
    <col min="13003" max="13004" width="8.28515625" style="18" customWidth="1"/>
    <col min="13005" max="13005" width="14.5703125" style="18" customWidth="1"/>
    <col min="13006" max="13006" width="34.5703125" style="18" customWidth="1"/>
    <col min="13007" max="13007" width="11" style="18" customWidth="1"/>
    <col min="13008" max="13008" width="10.5703125" style="18" customWidth="1"/>
    <col min="13009" max="13258" width="9.140625" style="18"/>
    <col min="13259" max="13260" width="8.28515625" style="18" customWidth="1"/>
    <col min="13261" max="13261" width="14.5703125" style="18" customWidth="1"/>
    <col min="13262" max="13262" width="34.5703125" style="18" customWidth="1"/>
    <col min="13263" max="13263" width="11" style="18" customWidth="1"/>
    <col min="13264" max="13264" width="10.5703125" style="18" customWidth="1"/>
    <col min="13265" max="13514" width="9.140625" style="18"/>
    <col min="13515" max="13516" width="8.28515625" style="18" customWidth="1"/>
    <col min="13517" max="13517" width="14.5703125" style="18" customWidth="1"/>
    <col min="13518" max="13518" width="34.5703125" style="18" customWidth="1"/>
    <col min="13519" max="13519" width="11" style="18" customWidth="1"/>
    <col min="13520" max="13520" width="10.5703125" style="18" customWidth="1"/>
    <col min="13521" max="13770" width="9.140625" style="18"/>
    <col min="13771" max="13772" width="8.28515625" style="18" customWidth="1"/>
    <col min="13773" max="13773" width="14.5703125" style="18" customWidth="1"/>
    <col min="13774" max="13774" width="34.5703125" style="18" customWidth="1"/>
    <col min="13775" max="13775" width="11" style="18" customWidth="1"/>
    <col min="13776" max="13776" width="10.5703125" style="18" customWidth="1"/>
    <col min="13777" max="14026" width="9.140625" style="18"/>
    <col min="14027" max="14028" width="8.28515625" style="18" customWidth="1"/>
    <col min="14029" max="14029" width="14.5703125" style="18" customWidth="1"/>
    <col min="14030" max="14030" width="34.5703125" style="18" customWidth="1"/>
    <col min="14031" max="14031" width="11" style="18" customWidth="1"/>
    <col min="14032" max="14032" width="10.5703125" style="18" customWidth="1"/>
    <col min="14033" max="14282" width="9.140625" style="18"/>
    <col min="14283" max="14284" width="8.28515625" style="18" customWidth="1"/>
    <col min="14285" max="14285" width="14.5703125" style="18" customWidth="1"/>
    <col min="14286" max="14286" width="34.5703125" style="18" customWidth="1"/>
    <col min="14287" max="14287" width="11" style="18" customWidth="1"/>
    <col min="14288" max="14288" width="10.5703125" style="18" customWidth="1"/>
    <col min="14289" max="14538" width="9.140625" style="18"/>
    <col min="14539" max="14540" width="8.28515625" style="18" customWidth="1"/>
    <col min="14541" max="14541" width="14.5703125" style="18" customWidth="1"/>
    <col min="14542" max="14542" width="34.5703125" style="18" customWidth="1"/>
    <col min="14543" max="14543" width="11" style="18" customWidth="1"/>
    <col min="14544" max="14544" width="10.5703125" style="18" customWidth="1"/>
    <col min="14545" max="14794" width="9.140625" style="18"/>
    <col min="14795" max="14796" width="8.28515625" style="18" customWidth="1"/>
    <col min="14797" max="14797" width="14.5703125" style="18" customWidth="1"/>
    <col min="14798" max="14798" width="34.5703125" style="18" customWidth="1"/>
    <col min="14799" max="14799" width="11" style="18" customWidth="1"/>
    <col min="14800" max="14800" width="10.5703125" style="18" customWidth="1"/>
    <col min="14801" max="15050" width="9.140625" style="18"/>
    <col min="15051" max="15052" width="8.28515625" style="18" customWidth="1"/>
    <col min="15053" max="15053" width="14.5703125" style="18" customWidth="1"/>
    <col min="15054" max="15054" width="34.5703125" style="18" customWidth="1"/>
    <col min="15055" max="15055" width="11" style="18" customWidth="1"/>
    <col min="15056" max="15056" width="10.5703125" style="18" customWidth="1"/>
    <col min="15057" max="15306" width="9.140625" style="18"/>
    <col min="15307" max="15308" width="8.28515625" style="18" customWidth="1"/>
    <col min="15309" max="15309" width="14.5703125" style="18" customWidth="1"/>
    <col min="15310" max="15310" width="34.5703125" style="18" customWidth="1"/>
    <col min="15311" max="15311" width="11" style="18" customWidth="1"/>
    <col min="15312" max="15312" width="10.5703125" style="18" customWidth="1"/>
    <col min="15313" max="15562" width="9.140625" style="18"/>
    <col min="15563" max="15564" width="8.28515625" style="18" customWidth="1"/>
    <col min="15565" max="15565" width="14.5703125" style="18" customWidth="1"/>
    <col min="15566" max="15566" width="34.5703125" style="18" customWidth="1"/>
    <col min="15567" max="15567" width="11" style="18" customWidth="1"/>
    <col min="15568" max="15568" width="10.5703125" style="18" customWidth="1"/>
    <col min="15569" max="15818" width="9.140625" style="18"/>
    <col min="15819" max="15820" width="8.28515625" style="18" customWidth="1"/>
    <col min="15821" max="15821" width="14.5703125" style="18" customWidth="1"/>
    <col min="15822" max="15822" width="34.5703125" style="18" customWidth="1"/>
    <col min="15823" max="15823" width="11" style="18" customWidth="1"/>
    <col min="15824" max="15824" width="10.5703125" style="18" customWidth="1"/>
    <col min="15825" max="16074" width="9.140625" style="18"/>
    <col min="16075" max="16076" width="8.28515625" style="18" customWidth="1"/>
    <col min="16077" max="16077" width="14.5703125" style="18" customWidth="1"/>
    <col min="16078" max="16078" width="34.5703125" style="18" customWidth="1"/>
    <col min="16079" max="16079" width="11" style="18" customWidth="1"/>
    <col min="16080" max="16080" width="10.5703125" style="18" customWidth="1"/>
    <col min="16081" max="16384" width="9.140625" style="18"/>
  </cols>
  <sheetData>
    <row r="3" spans="1:7" x14ac:dyDescent="0.25">
      <c r="A3" s="3" t="s">
        <v>109</v>
      </c>
      <c r="B3" s="4"/>
    </row>
    <row r="4" spans="1:7" x14ac:dyDescent="0.25">
      <c r="D4" s="1"/>
    </row>
    <row r="5" spans="1:7" s="4" customFormat="1" x14ac:dyDescent="0.25">
      <c r="A5" s="3" t="s">
        <v>172</v>
      </c>
      <c r="B5" s="21"/>
      <c r="C5" s="21"/>
      <c r="D5" s="21"/>
      <c r="E5" s="21"/>
      <c r="F5" s="21"/>
    </row>
    <row r="6" spans="1:7" ht="36" x14ac:dyDescent="0.25">
      <c r="A6" s="6" t="s">
        <v>132</v>
      </c>
      <c r="B6" s="6" t="s">
        <v>35</v>
      </c>
      <c r="C6" s="6" t="s">
        <v>55</v>
      </c>
      <c r="D6" s="6" t="s">
        <v>142</v>
      </c>
      <c r="E6" s="6" t="s">
        <v>51</v>
      </c>
      <c r="F6" s="6" t="s">
        <v>25</v>
      </c>
      <c r="G6" s="6" t="s">
        <v>31</v>
      </c>
    </row>
    <row r="7" spans="1:7" ht="15" customHeight="1" x14ac:dyDescent="0.25">
      <c r="A7" s="46" t="s">
        <v>36</v>
      </c>
      <c r="B7" s="47">
        <v>43325648866</v>
      </c>
      <c r="C7" s="47" t="s">
        <v>114</v>
      </c>
      <c r="D7" s="47" t="s">
        <v>163</v>
      </c>
      <c r="E7" s="48">
        <v>282552.56</v>
      </c>
      <c r="F7" s="47">
        <v>256</v>
      </c>
      <c r="G7" s="48">
        <v>12182.29</v>
      </c>
    </row>
    <row r="8" spans="1:7" ht="15" customHeight="1" x14ac:dyDescent="0.25">
      <c r="A8" s="46" t="s">
        <v>37</v>
      </c>
      <c r="B8" s="47">
        <v>54980097571</v>
      </c>
      <c r="C8" s="47" t="s">
        <v>113</v>
      </c>
      <c r="D8" s="47" t="s">
        <v>154</v>
      </c>
      <c r="E8" s="48">
        <v>40318.830999999998</v>
      </c>
      <c r="F8" s="47">
        <v>86</v>
      </c>
      <c r="G8" s="48">
        <v>8301.143</v>
      </c>
    </row>
    <row r="9" spans="1:7" ht="15" customHeight="1" x14ac:dyDescent="0.25">
      <c r="A9" s="46" t="s">
        <v>38</v>
      </c>
      <c r="B9" s="47">
        <v>34582036296</v>
      </c>
      <c r="C9" s="47" t="s">
        <v>173</v>
      </c>
      <c r="D9" s="47" t="s">
        <v>174</v>
      </c>
      <c r="E9" s="48">
        <v>9235.4009999999998</v>
      </c>
      <c r="F9" s="47">
        <v>12</v>
      </c>
      <c r="G9" s="48">
        <v>7862.3029999999999</v>
      </c>
    </row>
    <row r="10" spans="1:7" ht="15" customHeight="1" x14ac:dyDescent="0.25">
      <c r="A10" s="46" t="s">
        <v>39</v>
      </c>
      <c r="B10" s="47">
        <v>97213320651</v>
      </c>
      <c r="C10" s="47" t="s">
        <v>112</v>
      </c>
      <c r="D10" s="47" t="s">
        <v>164</v>
      </c>
      <c r="E10" s="48">
        <v>92940.350999999995</v>
      </c>
      <c r="F10" s="47">
        <v>186</v>
      </c>
      <c r="G10" s="48">
        <v>6681.8429999999998</v>
      </c>
    </row>
    <row r="11" spans="1:7" x14ac:dyDescent="0.25">
      <c r="A11" s="46" t="s">
        <v>40</v>
      </c>
      <c r="B11" s="47">
        <v>86448513098</v>
      </c>
      <c r="C11" s="47" t="s">
        <v>169</v>
      </c>
      <c r="D11" s="47" t="s">
        <v>170</v>
      </c>
      <c r="E11" s="48">
        <v>46989.927000000003</v>
      </c>
      <c r="F11" s="47">
        <v>57</v>
      </c>
      <c r="G11" s="48">
        <v>5702.9040000000005</v>
      </c>
    </row>
    <row r="12" spans="1:7" ht="15" customHeight="1" x14ac:dyDescent="0.25">
      <c r="A12" s="46" t="s">
        <v>41</v>
      </c>
      <c r="B12" s="47">
        <v>96809077214</v>
      </c>
      <c r="C12" s="47" t="s">
        <v>115</v>
      </c>
      <c r="D12" s="47" t="s">
        <v>85</v>
      </c>
      <c r="E12" s="48">
        <v>56959.177000000003</v>
      </c>
      <c r="F12" s="47">
        <v>139</v>
      </c>
      <c r="G12" s="48">
        <v>5429.2659999999996</v>
      </c>
    </row>
    <row r="13" spans="1:7" x14ac:dyDescent="0.25">
      <c r="A13" s="46" t="s">
        <v>42</v>
      </c>
      <c r="B13" s="47">
        <v>16536095427</v>
      </c>
      <c r="C13" s="47" t="s">
        <v>119</v>
      </c>
      <c r="D13" s="47" t="s">
        <v>153</v>
      </c>
      <c r="E13" s="48">
        <v>92874.554999999993</v>
      </c>
      <c r="F13" s="47">
        <v>313</v>
      </c>
      <c r="G13" s="48">
        <v>3438.3209999999999</v>
      </c>
    </row>
    <row r="14" spans="1:7" x14ac:dyDescent="0.25">
      <c r="A14" s="46" t="s">
        <v>43</v>
      </c>
      <c r="B14" s="47">
        <v>54684634926</v>
      </c>
      <c r="C14" s="47" t="s">
        <v>175</v>
      </c>
      <c r="D14" s="47" t="s">
        <v>176</v>
      </c>
      <c r="E14" s="48">
        <v>6660.28</v>
      </c>
      <c r="F14" s="47">
        <v>0</v>
      </c>
      <c r="G14" s="48">
        <v>3254.6909999999998</v>
      </c>
    </row>
    <row r="15" spans="1:7" x14ac:dyDescent="0.25">
      <c r="A15" s="46" t="s">
        <v>44</v>
      </c>
      <c r="B15" s="47">
        <v>66080247320</v>
      </c>
      <c r="C15" s="47" t="s">
        <v>116</v>
      </c>
      <c r="D15" s="47" t="s">
        <v>177</v>
      </c>
      <c r="E15" s="48">
        <v>5300.3410000000003</v>
      </c>
      <c r="F15" s="47">
        <v>7</v>
      </c>
      <c r="G15" s="48">
        <v>2957.6930000000002</v>
      </c>
    </row>
    <row r="16" spans="1:7" x14ac:dyDescent="0.25">
      <c r="A16" s="46" t="s">
        <v>45</v>
      </c>
      <c r="B16" s="47">
        <v>74253013122</v>
      </c>
      <c r="C16" s="47" t="s">
        <v>117</v>
      </c>
      <c r="D16" s="47" t="s">
        <v>168</v>
      </c>
      <c r="E16" s="48">
        <v>48305.815999999999</v>
      </c>
      <c r="F16" s="47">
        <v>89</v>
      </c>
      <c r="G16" s="48">
        <v>2614.0590000000002</v>
      </c>
    </row>
    <row r="17" spans="1:7" ht="15" customHeight="1" x14ac:dyDescent="0.25">
      <c r="A17" s="101" t="s">
        <v>54</v>
      </c>
      <c r="B17" s="101"/>
      <c r="C17" s="101"/>
      <c r="D17" s="101"/>
      <c r="E17" s="15">
        <f>SUM(E7:E16)</f>
        <v>682137.23900000018</v>
      </c>
      <c r="F17" s="15">
        <f t="shared" ref="F17:G17" si="0">SUM(F7:F16)</f>
        <v>1145</v>
      </c>
      <c r="G17" s="15">
        <f t="shared" si="0"/>
        <v>58424.512999999992</v>
      </c>
    </row>
    <row r="18" spans="1:7" ht="15" customHeight="1" x14ac:dyDescent="0.25">
      <c r="A18" s="101" t="s">
        <v>53</v>
      </c>
      <c r="B18" s="101"/>
      <c r="C18" s="101"/>
      <c r="D18" s="101"/>
      <c r="E18" s="15">
        <v>1376312</v>
      </c>
      <c r="F18" s="15">
        <v>4039</v>
      </c>
      <c r="G18" s="15">
        <v>66223</v>
      </c>
    </row>
    <row r="19" spans="1:7" ht="15" customHeight="1" x14ac:dyDescent="0.25">
      <c r="A19" s="101" t="s">
        <v>108</v>
      </c>
      <c r="B19" s="101"/>
      <c r="C19" s="101"/>
      <c r="D19" s="101"/>
      <c r="E19" s="10">
        <f>E17/E18</f>
        <v>0.4956268920128577</v>
      </c>
      <c r="F19" s="10">
        <f t="shared" ref="F19:G19" si="1">F17/F18</f>
        <v>0.28348601138895768</v>
      </c>
      <c r="G19" s="10">
        <f t="shared" si="1"/>
        <v>0.88223899551515317</v>
      </c>
    </row>
    <row r="20" spans="1:7" ht="15.75" customHeight="1" x14ac:dyDescent="0.25">
      <c r="A20" s="2" t="s">
        <v>161</v>
      </c>
    </row>
    <row r="21" spans="1:7" ht="15.75" customHeight="1" x14ac:dyDescent="0.25">
      <c r="A21" s="2"/>
    </row>
    <row r="22" spans="1:7" ht="15.75" customHeight="1" x14ac:dyDescent="0.25">
      <c r="A22" s="9" t="s">
        <v>171</v>
      </c>
    </row>
  </sheetData>
  <mergeCells count="3">
    <mergeCell ref="A17:D17"/>
    <mergeCell ref="A18:D18"/>
    <mergeCell ref="A19:D19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BG33"/>
  <sheetViews>
    <sheetView showGridLines="0" workbookViewId="0">
      <pane xSplit="2" ySplit="11" topLeftCell="C12" activePane="bottomRight" state="frozen"/>
      <selection activeCell="G23" sqref="G23"/>
      <selection pane="topRight" activeCell="G23" sqref="G23"/>
      <selection pane="bottomLeft" activeCell="G23" sqref="G23"/>
      <selection pane="bottomRight" activeCell="C38" sqref="C38"/>
    </sheetView>
  </sheetViews>
  <sheetFormatPr defaultRowHeight="12" x14ac:dyDescent="0.2"/>
  <cols>
    <col min="1" max="1" width="5.7109375" style="7" customWidth="1"/>
    <col min="2" max="2" width="29" style="7" customWidth="1"/>
    <col min="3" max="3" width="7" style="7" customWidth="1"/>
    <col min="4" max="5" width="8" style="7" bestFit="1" customWidth="1"/>
    <col min="6" max="7" width="8.85546875" style="7" bestFit="1" customWidth="1"/>
    <col min="8" max="8" width="5.7109375" style="7" customWidth="1"/>
    <col min="9" max="10" width="8.85546875" style="7" bestFit="1" customWidth="1"/>
    <col min="11" max="11" width="5.42578125" style="7" bestFit="1" customWidth="1"/>
    <col min="12" max="13" width="8.85546875" style="7" bestFit="1" customWidth="1"/>
    <col min="14" max="14" width="5.7109375" style="7" customWidth="1"/>
    <col min="15" max="16" width="8.85546875" style="7" bestFit="1" customWidth="1"/>
    <col min="17" max="17" width="5.7109375" style="7" customWidth="1"/>
    <col min="18" max="18" width="7.42578125" style="7" bestFit="1" customWidth="1"/>
    <col min="19" max="19" width="6.42578125" style="7" bestFit="1" customWidth="1"/>
    <col min="20" max="20" width="5.7109375" style="7" customWidth="1"/>
    <col min="21" max="22" width="6.42578125" style="7" bestFit="1" customWidth="1"/>
    <col min="23" max="23" width="5.7109375" style="7" customWidth="1"/>
    <col min="24" max="25" width="6.42578125" style="7" bestFit="1" customWidth="1"/>
    <col min="26" max="26" width="5.7109375" style="7" customWidth="1"/>
    <col min="27" max="27" width="7" style="7" bestFit="1" customWidth="1"/>
    <col min="28" max="28" width="6.42578125" style="7" bestFit="1" customWidth="1"/>
    <col min="29" max="29" width="5.7109375" style="7" customWidth="1"/>
    <col min="30" max="31" width="7.42578125" style="7" bestFit="1" customWidth="1"/>
    <col min="32" max="32" width="5.7109375" style="7" customWidth="1"/>
    <col min="33" max="34" width="7.42578125" style="7" bestFit="1" customWidth="1"/>
    <col min="35" max="35" width="5.7109375" style="7" customWidth="1"/>
    <col min="36" max="37" width="5.42578125" style="7" bestFit="1" customWidth="1"/>
    <col min="38" max="38" width="5.7109375" style="7" customWidth="1"/>
    <col min="39" max="40" width="5.42578125" style="7" bestFit="1" customWidth="1"/>
    <col min="41" max="41" width="5.7109375" style="7" customWidth="1"/>
    <col min="42" max="42" width="4.28515625" style="7" bestFit="1" customWidth="1"/>
    <col min="43" max="43" width="8.42578125" style="7" bestFit="1" customWidth="1"/>
    <col min="44" max="44" width="8.140625" style="7" bestFit="1" customWidth="1"/>
    <col min="45" max="46" width="7.42578125" style="7" bestFit="1" customWidth="1"/>
    <col min="47" max="47" width="5.7109375" style="7" customWidth="1"/>
    <col min="48" max="49" width="7.42578125" style="7" bestFit="1" customWidth="1"/>
    <col min="50" max="50" width="5.7109375" style="7" customWidth="1"/>
    <col min="51" max="52" width="7.42578125" style="7" bestFit="1" customWidth="1"/>
    <col min="53" max="53" width="5.7109375" style="7" customWidth="1"/>
    <col min="54" max="54" width="4.28515625" style="7" bestFit="1" customWidth="1"/>
    <col min="55" max="55" width="9.5703125" style="7" bestFit="1" customWidth="1"/>
    <col min="56" max="56" width="12.42578125" style="7" bestFit="1" customWidth="1"/>
    <col min="57" max="58" width="6.42578125" style="7" bestFit="1" customWidth="1"/>
    <col min="59" max="59" width="5.7109375" style="7" customWidth="1"/>
    <col min="60" max="16384" width="9.140625" style="7"/>
  </cols>
  <sheetData>
    <row r="3" spans="1:59" x14ac:dyDescent="0.2">
      <c r="A3" s="23" t="s">
        <v>109</v>
      </c>
      <c r="B3" s="24"/>
      <c r="C3" s="24"/>
    </row>
    <row r="4" spans="1:59" x14ac:dyDescent="0.2">
      <c r="A4" s="25" t="s">
        <v>179</v>
      </c>
      <c r="B4" s="24"/>
      <c r="C4" s="24"/>
    </row>
    <row r="5" spans="1:59" x14ac:dyDescent="0.2">
      <c r="A5" s="25" t="s">
        <v>18</v>
      </c>
      <c r="B5" s="24"/>
      <c r="C5" s="24"/>
    </row>
    <row r="6" spans="1:59" x14ac:dyDescent="0.2">
      <c r="A6" s="25" t="s">
        <v>19</v>
      </c>
      <c r="B6" s="24"/>
      <c r="C6" s="24"/>
    </row>
    <row r="7" spans="1:59" x14ac:dyDescent="0.2">
      <c r="A7" s="25" t="s">
        <v>20</v>
      </c>
      <c r="B7" s="24"/>
      <c r="C7" s="24"/>
    </row>
    <row r="8" spans="1:59" x14ac:dyDescent="0.2">
      <c r="A8" s="26" t="s">
        <v>21</v>
      </c>
      <c r="B8" s="24"/>
      <c r="C8" s="24"/>
    </row>
    <row r="10" spans="1:59" ht="24.95" customHeight="1" x14ac:dyDescent="0.2">
      <c r="A10" s="102" t="s">
        <v>56</v>
      </c>
      <c r="B10" s="102"/>
      <c r="C10" s="102" t="s">
        <v>23</v>
      </c>
      <c r="D10" s="102"/>
      <c r="E10" s="102"/>
      <c r="F10" s="102" t="s">
        <v>59</v>
      </c>
      <c r="G10" s="102"/>
      <c r="H10" s="102"/>
      <c r="I10" s="102" t="s">
        <v>34</v>
      </c>
      <c r="J10" s="102"/>
      <c r="K10" s="102"/>
      <c r="L10" s="102" t="s">
        <v>26</v>
      </c>
      <c r="M10" s="102"/>
      <c r="N10" s="102"/>
      <c r="O10" s="102" t="s">
        <v>27</v>
      </c>
      <c r="P10" s="102"/>
      <c r="Q10" s="102"/>
      <c r="R10" s="102" t="s">
        <v>28</v>
      </c>
      <c r="S10" s="102"/>
      <c r="T10" s="102"/>
      <c r="U10" s="102" t="s">
        <v>29</v>
      </c>
      <c r="V10" s="102"/>
      <c r="W10" s="102"/>
      <c r="X10" s="102" t="s">
        <v>30</v>
      </c>
      <c r="Y10" s="102"/>
      <c r="Z10" s="102"/>
      <c r="AA10" s="102" t="s">
        <v>31</v>
      </c>
      <c r="AB10" s="102"/>
      <c r="AC10" s="102"/>
      <c r="AD10" s="102" t="s">
        <v>32</v>
      </c>
      <c r="AE10" s="102"/>
      <c r="AF10" s="102"/>
      <c r="AG10" s="102" t="s">
        <v>33</v>
      </c>
      <c r="AH10" s="102"/>
      <c r="AI10" s="102"/>
      <c r="AJ10" s="102" t="s">
        <v>57</v>
      </c>
      <c r="AK10" s="102"/>
      <c r="AL10" s="102"/>
      <c r="AM10" s="102" t="s">
        <v>58</v>
      </c>
      <c r="AN10" s="102"/>
      <c r="AO10" s="102"/>
      <c r="AP10" s="102" t="s">
        <v>23</v>
      </c>
      <c r="AQ10" s="102"/>
      <c r="AR10" s="102"/>
      <c r="AS10" s="102" t="s">
        <v>89</v>
      </c>
      <c r="AT10" s="102"/>
      <c r="AU10" s="102"/>
      <c r="AV10" s="102" t="s">
        <v>90</v>
      </c>
      <c r="AW10" s="102"/>
      <c r="AX10" s="102"/>
      <c r="AY10" s="102" t="s">
        <v>91</v>
      </c>
      <c r="AZ10" s="102"/>
      <c r="BA10" s="102"/>
      <c r="BB10" s="102" t="s">
        <v>23</v>
      </c>
      <c r="BC10" s="102"/>
      <c r="BD10" s="102"/>
      <c r="BE10" s="102" t="s">
        <v>92</v>
      </c>
      <c r="BF10" s="102"/>
      <c r="BG10" s="102"/>
    </row>
    <row r="11" spans="1:59" ht="15" customHeight="1" x14ac:dyDescent="0.2">
      <c r="A11" s="32" t="s">
        <v>60</v>
      </c>
      <c r="B11" s="32" t="s">
        <v>61</v>
      </c>
      <c r="C11" s="32" t="s">
        <v>62</v>
      </c>
      <c r="D11" s="32" t="s">
        <v>63</v>
      </c>
      <c r="E11" s="32" t="s">
        <v>64</v>
      </c>
      <c r="F11" s="32">
        <v>2017</v>
      </c>
      <c r="G11" s="32">
        <v>2018</v>
      </c>
      <c r="H11" s="32" t="s">
        <v>22</v>
      </c>
      <c r="I11" s="45">
        <v>2017</v>
      </c>
      <c r="J11" s="45">
        <v>2018</v>
      </c>
      <c r="K11" s="32" t="s">
        <v>22</v>
      </c>
      <c r="L11" s="45">
        <v>2017</v>
      </c>
      <c r="M11" s="45">
        <v>2018</v>
      </c>
      <c r="N11" s="32" t="s">
        <v>22</v>
      </c>
      <c r="O11" s="45">
        <v>2017</v>
      </c>
      <c r="P11" s="45">
        <v>2018</v>
      </c>
      <c r="Q11" s="32" t="s">
        <v>22</v>
      </c>
      <c r="R11" s="45">
        <v>2017</v>
      </c>
      <c r="S11" s="45">
        <v>2018</v>
      </c>
      <c r="T11" s="32" t="s">
        <v>22</v>
      </c>
      <c r="U11" s="45">
        <v>2017</v>
      </c>
      <c r="V11" s="45">
        <v>2018</v>
      </c>
      <c r="W11" s="32" t="s">
        <v>22</v>
      </c>
      <c r="X11" s="45">
        <v>2017</v>
      </c>
      <c r="Y11" s="45">
        <v>2018</v>
      </c>
      <c r="Z11" s="32" t="s">
        <v>22</v>
      </c>
      <c r="AA11" s="45">
        <v>2017</v>
      </c>
      <c r="AB11" s="45">
        <v>2018</v>
      </c>
      <c r="AC11" s="32" t="s">
        <v>22</v>
      </c>
      <c r="AD11" s="45">
        <v>2017</v>
      </c>
      <c r="AE11" s="45">
        <v>2018</v>
      </c>
      <c r="AF11" s="32" t="s">
        <v>22</v>
      </c>
      <c r="AG11" s="45">
        <v>2017</v>
      </c>
      <c r="AH11" s="45">
        <v>2018</v>
      </c>
      <c r="AI11" s="32" t="s">
        <v>22</v>
      </c>
      <c r="AJ11" s="45">
        <v>2017</v>
      </c>
      <c r="AK11" s="45">
        <v>2018</v>
      </c>
      <c r="AL11" s="32" t="s">
        <v>22</v>
      </c>
      <c r="AM11" s="45">
        <v>2017</v>
      </c>
      <c r="AN11" s="45">
        <v>2018</v>
      </c>
      <c r="AO11" s="32" t="s">
        <v>22</v>
      </c>
      <c r="AP11" s="32" t="s">
        <v>62</v>
      </c>
      <c r="AQ11" s="32" t="s">
        <v>93</v>
      </c>
      <c r="AR11" s="32" t="s">
        <v>94</v>
      </c>
      <c r="AS11" s="45">
        <v>2017</v>
      </c>
      <c r="AT11" s="45">
        <v>2018</v>
      </c>
      <c r="AU11" s="32" t="s">
        <v>22</v>
      </c>
      <c r="AV11" s="45">
        <v>2017</v>
      </c>
      <c r="AW11" s="45">
        <v>2018</v>
      </c>
      <c r="AX11" s="32" t="s">
        <v>22</v>
      </c>
      <c r="AY11" s="45">
        <v>2017</v>
      </c>
      <c r="AZ11" s="45">
        <v>2018</v>
      </c>
      <c r="BA11" s="32" t="s">
        <v>22</v>
      </c>
      <c r="BB11" s="32" t="s">
        <v>62</v>
      </c>
      <c r="BC11" s="32" t="s">
        <v>95</v>
      </c>
      <c r="BD11" s="32" t="s">
        <v>96</v>
      </c>
      <c r="BE11" s="45">
        <v>2017</v>
      </c>
      <c r="BF11" s="45">
        <v>2018</v>
      </c>
      <c r="BG11" s="32" t="s">
        <v>22</v>
      </c>
    </row>
    <row r="12" spans="1:59" ht="15" customHeight="1" thickBot="1" x14ac:dyDescent="0.25">
      <c r="A12" s="49">
        <v>1</v>
      </c>
      <c r="B12" s="50" t="s">
        <v>65</v>
      </c>
      <c r="C12" s="80">
        <v>14</v>
      </c>
      <c r="D12" s="55">
        <v>12</v>
      </c>
      <c r="E12" s="55">
        <v>2</v>
      </c>
      <c r="F12" s="61">
        <v>104</v>
      </c>
      <c r="G12" s="83">
        <v>108</v>
      </c>
      <c r="H12" s="64">
        <v>103.84615384615385</v>
      </c>
      <c r="I12" s="61">
        <v>4494.8221153846152</v>
      </c>
      <c r="J12" s="58">
        <v>4148.2376543209875</v>
      </c>
      <c r="K12" s="64">
        <v>92.289250783087539</v>
      </c>
      <c r="L12" s="55">
        <v>60916.353999999999</v>
      </c>
      <c r="M12" s="83">
        <v>58015.28</v>
      </c>
      <c r="N12" s="64">
        <v>95.237610576627745</v>
      </c>
      <c r="O12" s="61">
        <v>60134.163</v>
      </c>
      <c r="P12" s="58">
        <v>57399.199000000001</v>
      </c>
      <c r="Q12" s="64">
        <v>95.451896453601591</v>
      </c>
      <c r="R12" s="61">
        <v>807.95600000000002</v>
      </c>
      <c r="S12" s="58">
        <v>631.95000000000005</v>
      </c>
      <c r="T12" s="64">
        <v>78.215892944665299</v>
      </c>
      <c r="U12" s="61">
        <v>25.765000000000001</v>
      </c>
      <c r="V12" s="58">
        <v>15.869</v>
      </c>
      <c r="W12" s="64">
        <v>61.591306035319228</v>
      </c>
      <c r="X12" s="61">
        <v>185.94800000000001</v>
      </c>
      <c r="Y12" s="58">
        <v>189.4</v>
      </c>
      <c r="Z12" s="64">
        <v>101.85643298126359</v>
      </c>
      <c r="AA12" s="61">
        <v>622.00800000000004</v>
      </c>
      <c r="AB12" s="58">
        <v>442.55</v>
      </c>
      <c r="AC12" s="64">
        <v>71.148602590320394</v>
      </c>
      <c r="AD12" s="61">
        <v>25.765000000000001</v>
      </c>
      <c r="AE12" s="58">
        <v>15.869</v>
      </c>
      <c r="AF12" s="64">
        <v>61.591306035319228</v>
      </c>
      <c r="AG12" s="61">
        <v>596.24300000000005</v>
      </c>
      <c r="AH12" s="58">
        <v>426.68099999999998</v>
      </c>
      <c r="AI12" s="64">
        <v>71.561594853105191</v>
      </c>
      <c r="AJ12" s="61">
        <v>8521.5589999999993</v>
      </c>
      <c r="AK12" s="58">
        <v>8174.3540000000003</v>
      </c>
      <c r="AL12" s="64">
        <v>95.925569487930545</v>
      </c>
      <c r="AM12" s="61">
        <v>5609.5379999999996</v>
      </c>
      <c r="AN12" s="58">
        <v>5376.116</v>
      </c>
      <c r="AO12" s="64">
        <v>95.83883735166782</v>
      </c>
      <c r="AP12" s="61">
        <v>14</v>
      </c>
      <c r="AQ12" s="55">
        <v>3</v>
      </c>
      <c r="AR12" s="55">
        <v>5</v>
      </c>
      <c r="AS12" s="55">
        <v>3099.2330000000002</v>
      </c>
      <c r="AT12" s="58">
        <v>3889.5189999999998</v>
      </c>
      <c r="AU12" s="64">
        <v>125.49940582073049</v>
      </c>
      <c r="AV12" s="61">
        <v>11354.195</v>
      </c>
      <c r="AW12" s="58">
        <v>22665.460999999999</v>
      </c>
      <c r="AX12" s="64">
        <v>199.62191066825963</v>
      </c>
      <c r="AY12" s="61">
        <v>-8254.9619999999995</v>
      </c>
      <c r="AZ12" s="58">
        <v>-18775.941999999999</v>
      </c>
      <c r="BA12" s="64">
        <v>227.4503746958496</v>
      </c>
      <c r="BB12" s="61">
        <v>14</v>
      </c>
      <c r="BC12" s="58">
        <v>2</v>
      </c>
      <c r="BD12" s="67">
        <v>12</v>
      </c>
      <c r="BE12" s="61">
        <v>145.32900000000001</v>
      </c>
      <c r="BF12" s="58">
        <v>154.86799999999999</v>
      </c>
      <c r="BG12" s="64">
        <v>106.56372781757256</v>
      </c>
    </row>
    <row r="13" spans="1:59" ht="15" customHeight="1" thickTop="1" thickBot="1" x14ac:dyDescent="0.25">
      <c r="A13" s="51">
        <v>2</v>
      </c>
      <c r="B13" s="75" t="s">
        <v>66</v>
      </c>
      <c r="C13" s="78">
        <v>27</v>
      </c>
      <c r="D13" s="62">
        <v>23</v>
      </c>
      <c r="E13" s="56">
        <v>4</v>
      </c>
      <c r="F13" s="81">
        <v>796</v>
      </c>
      <c r="G13" s="78">
        <v>827</v>
      </c>
      <c r="H13" s="82">
        <v>103.89447236180904</v>
      </c>
      <c r="I13" s="62">
        <v>4107.6922110552759</v>
      </c>
      <c r="J13" s="59">
        <v>4433.5859532446593</v>
      </c>
      <c r="K13" s="65">
        <v>107.93374297403018</v>
      </c>
      <c r="L13" s="59">
        <v>509606.04</v>
      </c>
      <c r="M13" s="78">
        <v>573612.78300000005</v>
      </c>
      <c r="N13" s="82">
        <v>112.56004402930546</v>
      </c>
      <c r="O13" s="62">
        <v>492610.32699999999</v>
      </c>
      <c r="P13" s="59">
        <v>534850.25100000005</v>
      </c>
      <c r="Q13" s="65">
        <v>108.57471345703233</v>
      </c>
      <c r="R13" s="62">
        <v>18499.569</v>
      </c>
      <c r="S13" s="59">
        <v>39060.046000000002</v>
      </c>
      <c r="T13" s="65">
        <v>211.14030278218917</v>
      </c>
      <c r="U13" s="62">
        <v>1503.856</v>
      </c>
      <c r="V13" s="59">
        <v>297.51400000000001</v>
      </c>
      <c r="W13" s="65">
        <v>19.783410113734291</v>
      </c>
      <c r="X13" s="62">
        <v>2725.297</v>
      </c>
      <c r="Y13" s="59">
        <v>4919.7479999999996</v>
      </c>
      <c r="Z13" s="65">
        <v>180.52153581793104</v>
      </c>
      <c r="AA13" s="62">
        <v>15774.272000000001</v>
      </c>
      <c r="AB13" s="59">
        <v>34140.298000000003</v>
      </c>
      <c r="AC13" s="65">
        <v>216.43026061678157</v>
      </c>
      <c r="AD13" s="62">
        <v>1503.856</v>
      </c>
      <c r="AE13" s="59">
        <v>297.51400000000001</v>
      </c>
      <c r="AF13" s="65">
        <v>19.783410113734291</v>
      </c>
      <c r="AG13" s="62">
        <v>14270.415999999999</v>
      </c>
      <c r="AH13" s="59">
        <v>33842.784</v>
      </c>
      <c r="AI13" s="65">
        <v>237.1534508874864</v>
      </c>
      <c r="AJ13" s="62">
        <v>59506.105000000003</v>
      </c>
      <c r="AK13" s="59">
        <v>67595.585999999996</v>
      </c>
      <c r="AL13" s="65">
        <v>113.59437153549203</v>
      </c>
      <c r="AM13" s="62">
        <v>39236.675999999999</v>
      </c>
      <c r="AN13" s="59">
        <v>43998.906999999999</v>
      </c>
      <c r="AO13" s="65">
        <v>112.1371927632198</v>
      </c>
      <c r="AP13" s="62">
        <v>27</v>
      </c>
      <c r="AQ13" s="56">
        <v>9</v>
      </c>
      <c r="AR13" s="56">
        <v>13</v>
      </c>
      <c r="AS13" s="56">
        <v>417017.087</v>
      </c>
      <c r="AT13" s="59">
        <v>431124.78</v>
      </c>
      <c r="AU13" s="65">
        <v>103.38300118623197</v>
      </c>
      <c r="AV13" s="62">
        <v>306156.41100000002</v>
      </c>
      <c r="AW13" s="59">
        <v>324709.84600000002</v>
      </c>
      <c r="AX13" s="65">
        <v>106.06011644159234</v>
      </c>
      <c r="AY13" s="62">
        <v>110860.67600000001</v>
      </c>
      <c r="AZ13" s="59">
        <v>106414.93399999999</v>
      </c>
      <c r="BA13" s="65">
        <v>95.989793531477289</v>
      </c>
      <c r="BB13" s="62">
        <v>27</v>
      </c>
      <c r="BC13" s="59">
        <v>7</v>
      </c>
      <c r="BD13" s="68">
        <v>20</v>
      </c>
      <c r="BE13" s="62">
        <v>41534.635000000002</v>
      </c>
      <c r="BF13" s="59">
        <v>32384.634999999998</v>
      </c>
      <c r="BG13" s="65">
        <v>77.970192828226374</v>
      </c>
    </row>
    <row r="14" spans="1:59" ht="15" customHeight="1" thickTop="1" x14ac:dyDescent="0.2">
      <c r="A14" s="51">
        <v>3</v>
      </c>
      <c r="B14" s="52" t="s">
        <v>67</v>
      </c>
      <c r="C14" s="79">
        <v>7</v>
      </c>
      <c r="D14" s="56">
        <v>6</v>
      </c>
      <c r="E14" s="56">
        <v>1</v>
      </c>
      <c r="F14" s="62">
        <v>37</v>
      </c>
      <c r="G14" s="84">
        <v>46</v>
      </c>
      <c r="H14" s="65">
        <v>124.32432432432432</v>
      </c>
      <c r="I14" s="62">
        <v>2502.4617117117118</v>
      </c>
      <c r="J14" s="59">
        <v>2889.30615942029</v>
      </c>
      <c r="K14" s="65">
        <v>115.4585561048993</v>
      </c>
      <c r="L14" s="56">
        <v>6036.64</v>
      </c>
      <c r="M14" s="84">
        <v>5911.7560000000003</v>
      </c>
      <c r="N14" s="65">
        <v>97.931233268838298</v>
      </c>
      <c r="O14" s="62">
        <v>5823.1570000000002</v>
      </c>
      <c r="P14" s="59">
        <v>5848.1769999999997</v>
      </c>
      <c r="Q14" s="65">
        <v>100.42966384042195</v>
      </c>
      <c r="R14" s="62">
        <v>382.28699999999998</v>
      </c>
      <c r="S14" s="59">
        <v>66.186000000000007</v>
      </c>
      <c r="T14" s="65">
        <v>17.313170471399761</v>
      </c>
      <c r="U14" s="62">
        <v>168.804</v>
      </c>
      <c r="V14" s="59">
        <v>2.6070000000000002</v>
      </c>
      <c r="W14" s="65">
        <v>1.54439468259046</v>
      </c>
      <c r="X14" s="62">
        <v>67.805999999999997</v>
      </c>
      <c r="Y14" s="59">
        <v>9.1530000000000005</v>
      </c>
      <c r="Z14" s="65">
        <v>13.49880541544996</v>
      </c>
      <c r="AA14" s="62">
        <v>314.48099999999999</v>
      </c>
      <c r="AB14" s="59">
        <v>57.033000000000001</v>
      </c>
      <c r="AC14" s="65">
        <v>18.135594837207972</v>
      </c>
      <c r="AD14" s="62">
        <v>168.804</v>
      </c>
      <c r="AE14" s="59">
        <v>2.6070000000000002</v>
      </c>
      <c r="AF14" s="65">
        <v>1.54439468259046</v>
      </c>
      <c r="AG14" s="62">
        <v>145.67699999999999</v>
      </c>
      <c r="AH14" s="59">
        <v>54.426000000000002</v>
      </c>
      <c r="AI14" s="65">
        <v>37.360736423731957</v>
      </c>
      <c r="AJ14" s="62">
        <v>1630.539</v>
      </c>
      <c r="AK14" s="59">
        <v>2364.3330000000001</v>
      </c>
      <c r="AL14" s="65">
        <v>145.00315539830694</v>
      </c>
      <c r="AM14" s="62">
        <v>1111.0930000000001</v>
      </c>
      <c r="AN14" s="59">
        <v>1594.8969999999999</v>
      </c>
      <c r="AO14" s="65">
        <v>143.54306975203696</v>
      </c>
      <c r="AP14" s="62">
        <v>7</v>
      </c>
      <c r="AQ14" s="56">
        <v>2</v>
      </c>
      <c r="AR14" s="56">
        <v>0</v>
      </c>
      <c r="AS14" s="56">
        <v>4444.4089999999997</v>
      </c>
      <c r="AT14" s="59">
        <v>4570.3590000000004</v>
      </c>
      <c r="AU14" s="65">
        <v>102.83389760033337</v>
      </c>
      <c r="AV14" s="62">
        <v>0</v>
      </c>
      <c r="AW14" s="59">
        <v>0</v>
      </c>
      <c r="AX14" s="65"/>
      <c r="AY14" s="62">
        <v>4444.4089999999997</v>
      </c>
      <c r="AZ14" s="59">
        <v>4570.3590000000004</v>
      </c>
      <c r="BA14" s="65">
        <v>102.83389760033337</v>
      </c>
      <c r="BB14" s="62">
        <v>7</v>
      </c>
      <c r="BC14" s="59">
        <v>2</v>
      </c>
      <c r="BD14" s="68">
        <v>5</v>
      </c>
      <c r="BE14" s="62">
        <v>134.76300000000001</v>
      </c>
      <c r="BF14" s="59">
        <v>141.79900000000001</v>
      </c>
      <c r="BG14" s="65">
        <v>105.22101763837254</v>
      </c>
    </row>
    <row r="15" spans="1:59" ht="15" customHeight="1" x14ac:dyDescent="0.2">
      <c r="A15" s="51">
        <v>4</v>
      </c>
      <c r="B15" s="52" t="s">
        <v>69</v>
      </c>
      <c r="C15" s="56">
        <v>11</v>
      </c>
      <c r="D15" s="56">
        <v>9</v>
      </c>
      <c r="E15" s="56">
        <v>2</v>
      </c>
      <c r="F15" s="62">
        <v>361</v>
      </c>
      <c r="G15" s="59">
        <v>398</v>
      </c>
      <c r="H15" s="65">
        <v>110.24930747922437</v>
      </c>
      <c r="I15" s="62">
        <v>4429.7622345337031</v>
      </c>
      <c r="J15" s="59">
        <v>4699.5931742043549</v>
      </c>
      <c r="K15" s="65">
        <v>106.09131879736331</v>
      </c>
      <c r="L15" s="56">
        <v>166115.86900000001</v>
      </c>
      <c r="M15" s="59">
        <v>164677.72700000001</v>
      </c>
      <c r="N15" s="65">
        <v>99.134253693727487</v>
      </c>
      <c r="O15" s="62">
        <v>156652.60699999999</v>
      </c>
      <c r="P15" s="59">
        <v>163165.73199999999</v>
      </c>
      <c r="Q15" s="65">
        <v>104.15768695122961</v>
      </c>
      <c r="R15" s="62">
        <v>9553.6080000000002</v>
      </c>
      <c r="S15" s="59">
        <v>1748.991</v>
      </c>
      <c r="T15" s="65">
        <v>18.307125433658154</v>
      </c>
      <c r="U15" s="62">
        <v>90.346000000000004</v>
      </c>
      <c r="V15" s="59">
        <v>236.99600000000001</v>
      </c>
      <c r="W15" s="65">
        <v>262.32041263586655</v>
      </c>
      <c r="X15" s="62">
        <v>1666.9169999999999</v>
      </c>
      <c r="Y15" s="59">
        <v>503.34100000000001</v>
      </c>
      <c r="Z15" s="65">
        <v>30.195924572129268</v>
      </c>
      <c r="AA15" s="62">
        <v>7886.6909999999998</v>
      </c>
      <c r="AB15" s="59">
        <v>1245.6500000000001</v>
      </c>
      <c r="AC15" s="65">
        <v>15.794329966775672</v>
      </c>
      <c r="AD15" s="62">
        <v>90.346000000000004</v>
      </c>
      <c r="AE15" s="59">
        <v>236.99600000000001</v>
      </c>
      <c r="AF15" s="65">
        <v>262.32041263586655</v>
      </c>
      <c r="AG15" s="62">
        <v>7796.3450000000003</v>
      </c>
      <c r="AH15" s="59">
        <v>1008.654</v>
      </c>
      <c r="AI15" s="65">
        <v>12.937523929482342</v>
      </c>
      <c r="AJ15" s="62">
        <v>29670.546999999999</v>
      </c>
      <c r="AK15" s="59">
        <v>35144.428</v>
      </c>
      <c r="AL15" s="65">
        <v>118.44887119876826</v>
      </c>
      <c r="AM15" s="62">
        <v>19189.73</v>
      </c>
      <c r="AN15" s="59">
        <v>22445.257000000001</v>
      </c>
      <c r="AO15" s="65">
        <v>116.96494426966923</v>
      </c>
      <c r="AP15" s="62">
        <v>11</v>
      </c>
      <c r="AQ15" s="56">
        <v>8</v>
      </c>
      <c r="AR15" s="56">
        <v>7</v>
      </c>
      <c r="AS15" s="56">
        <v>114314.927</v>
      </c>
      <c r="AT15" s="59">
        <v>115077.413</v>
      </c>
      <c r="AU15" s="65">
        <v>100.66700475608054</v>
      </c>
      <c r="AV15" s="62">
        <v>95938.922999999995</v>
      </c>
      <c r="AW15" s="59">
        <v>104767.18700000001</v>
      </c>
      <c r="AX15" s="65">
        <v>109.20196279460006</v>
      </c>
      <c r="AY15" s="62">
        <v>18376.004000000001</v>
      </c>
      <c r="AZ15" s="59">
        <v>10310.226000000001</v>
      </c>
      <c r="BA15" s="65">
        <v>56.107007813015272</v>
      </c>
      <c r="BB15" s="62">
        <v>11</v>
      </c>
      <c r="BC15" s="59">
        <v>3</v>
      </c>
      <c r="BD15" s="68">
        <v>8</v>
      </c>
      <c r="BE15" s="62">
        <v>8788.6980000000003</v>
      </c>
      <c r="BF15" s="59">
        <v>15694.018</v>
      </c>
      <c r="BG15" s="65">
        <v>178.5704549183508</v>
      </c>
    </row>
    <row r="16" spans="1:59" ht="15" customHeight="1" x14ac:dyDescent="0.2">
      <c r="A16" s="51">
        <v>5</v>
      </c>
      <c r="B16" s="52" t="s">
        <v>70</v>
      </c>
      <c r="C16" s="56">
        <v>12</v>
      </c>
      <c r="D16" s="56">
        <v>9</v>
      </c>
      <c r="E16" s="56">
        <v>3</v>
      </c>
      <c r="F16" s="62">
        <v>362</v>
      </c>
      <c r="G16" s="59">
        <v>350</v>
      </c>
      <c r="H16" s="65">
        <v>96.685082872928177</v>
      </c>
      <c r="I16" s="62">
        <v>3426.2394106813995</v>
      </c>
      <c r="J16" s="59">
        <v>3931.2347619047619</v>
      </c>
      <c r="K16" s="65">
        <v>114.73905616895961</v>
      </c>
      <c r="L16" s="56">
        <v>133603.49100000001</v>
      </c>
      <c r="M16" s="59">
        <v>140447.329</v>
      </c>
      <c r="N16" s="65">
        <v>105.12249938139715</v>
      </c>
      <c r="O16" s="62">
        <v>119958.745</v>
      </c>
      <c r="P16" s="59">
        <v>128040.61500000001</v>
      </c>
      <c r="Q16" s="65">
        <v>106.73720786258643</v>
      </c>
      <c r="R16" s="62">
        <v>14379.798000000001</v>
      </c>
      <c r="S16" s="59">
        <v>13990.277</v>
      </c>
      <c r="T16" s="65">
        <v>97.291192824822716</v>
      </c>
      <c r="U16" s="62">
        <v>735.05200000000002</v>
      </c>
      <c r="V16" s="59">
        <v>1583.5630000000001</v>
      </c>
      <c r="W16" s="65">
        <v>215.43550660361444</v>
      </c>
      <c r="X16" s="62">
        <v>2706.5949999999998</v>
      </c>
      <c r="Y16" s="59">
        <v>2430.884</v>
      </c>
      <c r="Z16" s="65">
        <v>89.813363284865304</v>
      </c>
      <c r="AA16" s="62">
        <v>11673.203</v>
      </c>
      <c r="AB16" s="59">
        <v>11559.393</v>
      </c>
      <c r="AC16" s="65">
        <v>99.025031947101411</v>
      </c>
      <c r="AD16" s="62">
        <v>735.05200000000002</v>
      </c>
      <c r="AE16" s="59">
        <v>1583.5630000000001</v>
      </c>
      <c r="AF16" s="65">
        <v>215.43550660361444</v>
      </c>
      <c r="AG16" s="62">
        <v>10938.151</v>
      </c>
      <c r="AH16" s="59">
        <v>9975.83</v>
      </c>
      <c r="AI16" s="65">
        <v>91.202160218852342</v>
      </c>
      <c r="AJ16" s="62">
        <v>22443.260999999999</v>
      </c>
      <c r="AK16" s="59">
        <v>24742.522000000001</v>
      </c>
      <c r="AL16" s="65">
        <v>110.24477236173477</v>
      </c>
      <c r="AM16" s="62">
        <v>14883.584000000001</v>
      </c>
      <c r="AN16" s="59">
        <v>16511.186000000002</v>
      </c>
      <c r="AO16" s="65">
        <v>110.93555154457422</v>
      </c>
      <c r="AP16" s="62">
        <v>12</v>
      </c>
      <c r="AQ16" s="56">
        <v>6</v>
      </c>
      <c r="AR16" s="56">
        <v>4</v>
      </c>
      <c r="AS16" s="56">
        <v>90429.790999999997</v>
      </c>
      <c r="AT16" s="59">
        <v>89412.544999999998</v>
      </c>
      <c r="AU16" s="65">
        <v>98.875098583386091</v>
      </c>
      <c r="AV16" s="62">
        <v>6343.0110000000004</v>
      </c>
      <c r="AW16" s="59">
        <v>7841.0290000000005</v>
      </c>
      <c r="AX16" s="65">
        <v>123.61682803324794</v>
      </c>
      <c r="AY16" s="62">
        <v>84086.78</v>
      </c>
      <c r="AZ16" s="59">
        <v>81571.516000000003</v>
      </c>
      <c r="BA16" s="65">
        <v>97.008728363721389</v>
      </c>
      <c r="BB16" s="62">
        <v>12</v>
      </c>
      <c r="BC16" s="59">
        <v>2</v>
      </c>
      <c r="BD16" s="68">
        <v>10</v>
      </c>
      <c r="BE16" s="62">
        <v>328.11700000000002</v>
      </c>
      <c r="BF16" s="59">
        <v>798.84299999999996</v>
      </c>
      <c r="BG16" s="65">
        <v>243.46285014187012</v>
      </c>
    </row>
    <row r="17" spans="1:59" ht="15" customHeight="1" x14ac:dyDescent="0.2">
      <c r="A17" s="51">
        <v>6</v>
      </c>
      <c r="B17" s="52" t="s">
        <v>71</v>
      </c>
      <c r="C17" s="56">
        <v>3</v>
      </c>
      <c r="D17" s="56">
        <v>3</v>
      </c>
      <c r="E17" s="56">
        <v>0</v>
      </c>
      <c r="F17" s="62">
        <v>77</v>
      </c>
      <c r="G17" s="59">
        <v>75</v>
      </c>
      <c r="H17" s="65">
        <v>97.402597402597408</v>
      </c>
      <c r="I17" s="62">
        <v>3559.7911255411254</v>
      </c>
      <c r="J17" s="59">
        <v>3894.2688888888893</v>
      </c>
      <c r="K17" s="65">
        <v>109.39599407807725</v>
      </c>
      <c r="L17" s="56">
        <v>31396.884999999998</v>
      </c>
      <c r="M17" s="59">
        <v>28005.348999999998</v>
      </c>
      <c r="N17" s="65">
        <v>89.19785832256926</v>
      </c>
      <c r="O17" s="62">
        <v>27837.758999999998</v>
      </c>
      <c r="P17" s="59">
        <v>25338.951000000001</v>
      </c>
      <c r="Q17" s="65">
        <v>91.023673996171894</v>
      </c>
      <c r="R17" s="62">
        <v>3559.1260000000002</v>
      </c>
      <c r="S17" s="59">
        <v>2666.3980000000001</v>
      </c>
      <c r="T17" s="65">
        <v>74.917212821349963</v>
      </c>
      <c r="U17" s="62">
        <v>0</v>
      </c>
      <c r="V17" s="59">
        <v>0</v>
      </c>
      <c r="W17" s="65"/>
      <c r="X17" s="62">
        <v>327.62400000000002</v>
      </c>
      <c r="Y17" s="59">
        <v>258.09699999999998</v>
      </c>
      <c r="Z17" s="65">
        <v>78.778416721607698</v>
      </c>
      <c r="AA17" s="62">
        <v>3231.502</v>
      </c>
      <c r="AB17" s="59">
        <v>2408.3009999999999</v>
      </c>
      <c r="AC17" s="65">
        <v>74.525746850845209</v>
      </c>
      <c r="AD17" s="62">
        <v>0</v>
      </c>
      <c r="AE17" s="59">
        <v>0</v>
      </c>
      <c r="AF17" s="65"/>
      <c r="AG17" s="62">
        <v>3231.502</v>
      </c>
      <c r="AH17" s="59">
        <v>2408.3009999999999</v>
      </c>
      <c r="AI17" s="65">
        <v>74.525746850845209</v>
      </c>
      <c r="AJ17" s="62">
        <v>4721.2719999999999</v>
      </c>
      <c r="AK17" s="59">
        <v>5035.4549999999999</v>
      </c>
      <c r="AL17" s="65">
        <v>106.65462612617955</v>
      </c>
      <c r="AM17" s="62">
        <v>3289.2469999999998</v>
      </c>
      <c r="AN17" s="59">
        <v>3504.8420000000001</v>
      </c>
      <c r="AO17" s="65">
        <v>106.55453968643886</v>
      </c>
      <c r="AP17" s="62">
        <v>3</v>
      </c>
      <c r="AQ17" s="56">
        <v>2</v>
      </c>
      <c r="AR17" s="56">
        <v>0</v>
      </c>
      <c r="AS17" s="56">
        <v>1568.0730000000001</v>
      </c>
      <c r="AT17" s="59">
        <v>949.94299999999998</v>
      </c>
      <c r="AU17" s="65">
        <v>60.580279106903824</v>
      </c>
      <c r="AV17" s="62">
        <v>0</v>
      </c>
      <c r="AW17" s="59">
        <v>0</v>
      </c>
      <c r="AX17" s="65"/>
      <c r="AY17" s="62">
        <v>1568.0730000000001</v>
      </c>
      <c r="AZ17" s="59">
        <v>949.94299999999998</v>
      </c>
      <c r="BA17" s="65">
        <v>60.580279106903824</v>
      </c>
      <c r="BB17" s="62">
        <v>3</v>
      </c>
      <c r="BC17" s="59">
        <v>1</v>
      </c>
      <c r="BD17" s="68">
        <v>2</v>
      </c>
      <c r="BE17" s="62">
        <v>1533.479</v>
      </c>
      <c r="BF17" s="59">
        <v>3697.9830000000002</v>
      </c>
      <c r="BG17" s="65">
        <v>241.14989510779083</v>
      </c>
    </row>
    <row r="18" spans="1:59" ht="15" customHeight="1" thickBot="1" x14ac:dyDescent="0.25">
      <c r="A18" s="51">
        <v>7</v>
      </c>
      <c r="B18" s="52" t="s">
        <v>72</v>
      </c>
      <c r="C18" s="76">
        <v>3</v>
      </c>
      <c r="D18" s="56">
        <v>3</v>
      </c>
      <c r="E18" s="56">
        <v>0</v>
      </c>
      <c r="F18" s="62">
        <v>17</v>
      </c>
      <c r="G18" s="59">
        <v>14</v>
      </c>
      <c r="H18" s="65">
        <v>82.35294117647058</v>
      </c>
      <c r="I18" s="62">
        <v>3390.1568627450979</v>
      </c>
      <c r="J18" s="59">
        <v>3809.1428571428569</v>
      </c>
      <c r="K18" s="65">
        <v>112.35889698798465</v>
      </c>
      <c r="L18" s="56">
        <v>4261.268</v>
      </c>
      <c r="M18" s="59">
        <v>3811.4490000000001</v>
      </c>
      <c r="N18" s="65">
        <v>89.444010562114372</v>
      </c>
      <c r="O18" s="62">
        <v>3116.3690000000001</v>
      </c>
      <c r="P18" s="59">
        <v>2904.1179999999999</v>
      </c>
      <c r="Q18" s="65">
        <v>93.189156996491747</v>
      </c>
      <c r="R18" s="62">
        <v>1144.8989999999999</v>
      </c>
      <c r="S18" s="59">
        <v>907.33100000000002</v>
      </c>
      <c r="T18" s="65">
        <v>79.24987269619416</v>
      </c>
      <c r="U18" s="62">
        <v>0</v>
      </c>
      <c r="V18" s="59">
        <v>0</v>
      </c>
      <c r="W18" s="65"/>
      <c r="X18" s="62">
        <v>103.584</v>
      </c>
      <c r="Y18" s="59">
        <v>81.872</v>
      </c>
      <c r="Z18" s="65">
        <v>79.039233858510968</v>
      </c>
      <c r="AA18" s="62">
        <v>1041.3150000000001</v>
      </c>
      <c r="AB18" s="59">
        <v>825.45899999999995</v>
      </c>
      <c r="AC18" s="65">
        <v>79.270825830800476</v>
      </c>
      <c r="AD18" s="62">
        <v>0</v>
      </c>
      <c r="AE18" s="59">
        <v>0</v>
      </c>
      <c r="AF18" s="65"/>
      <c r="AG18" s="62">
        <v>1041.3150000000001</v>
      </c>
      <c r="AH18" s="59">
        <v>825.45899999999995</v>
      </c>
      <c r="AI18" s="65">
        <v>79.270825830800476</v>
      </c>
      <c r="AJ18" s="62">
        <v>1025.867</v>
      </c>
      <c r="AK18" s="59">
        <v>944.18700000000001</v>
      </c>
      <c r="AL18" s="65">
        <v>92.037954237732563</v>
      </c>
      <c r="AM18" s="62">
        <v>691.59199999999998</v>
      </c>
      <c r="AN18" s="59">
        <v>639.93600000000004</v>
      </c>
      <c r="AO18" s="65">
        <v>92.530856343046182</v>
      </c>
      <c r="AP18" s="62">
        <v>3</v>
      </c>
      <c r="AQ18" s="56">
        <v>1</v>
      </c>
      <c r="AR18" s="56">
        <v>1</v>
      </c>
      <c r="AS18" s="56">
        <v>3317.7020000000002</v>
      </c>
      <c r="AT18" s="59">
        <v>2554.1329999999998</v>
      </c>
      <c r="AU18" s="65">
        <v>76.985003475297049</v>
      </c>
      <c r="AV18" s="62">
        <v>740.81</v>
      </c>
      <c r="AW18" s="59">
        <v>697.83100000000002</v>
      </c>
      <c r="AX18" s="65">
        <v>94.198377451708268</v>
      </c>
      <c r="AY18" s="62">
        <v>2576.8919999999998</v>
      </c>
      <c r="AZ18" s="59">
        <v>1856.3019999999999</v>
      </c>
      <c r="BA18" s="65">
        <v>72.036468738309551</v>
      </c>
      <c r="BB18" s="62">
        <v>3</v>
      </c>
      <c r="BC18" s="59">
        <v>1</v>
      </c>
      <c r="BD18" s="68">
        <v>2</v>
      </c>
      <c r="BE18" s="62">
        <v>64.828999999999994</v>
      </c>
      <c r="BF18" s="59">
        <v>35.195</v>
      </c>
      <c r="BG18" s="65">
        <v>54.288975612765888</v>
      </c>
    </row>
    <row r="19" spans="1:59" ht="15" customHeight="1" thickTop="1" thickBot="1" x14ac:dyDescent="0.25">
      <c r="A19" s="51">
        <v>8</v>
      </c>
      <c r="B19" s="75" t="s">
        <v>73</v>
      </c>
      <c r="C19" s="78">
        <v>29</v>
      </c>
      <c r="D19" s="62">
        <v>24</v>
      </c>
      <c r="E19" s="56">
        <v>5</v>
      </c>
      <c r="F19" s="62">
        <v>127</v>
      </c>
      <c r="G19" s="59">
        <v>139</v>
      </c>
      <c r="H19" s="65">
        <v>109.44881889763781</v>
      </c>
      <c r="I19" s="62">
        <v>3992.232283464567</v>
      </c>
      <c r="J19" s="59">
        <v>4170.9274580335732</v>
      </c>
      <c r="K19" s="65">
        <v>104.47607157802776</v>
      </c>
      <c r="L19" s="56">
        <v>51975.512000000002</v>
      </c>
      <c r="M19" s="59">
        <v>57692.468999999997</v>
      </c>
      <c r="N19" s="65">
        <v>110.99932791426855</v>
      </c>
      <c r="O19" s="62">
        <v>47594.572</v>
      </c>
      <c r="P19" s="59">
        <v>53717.95</v>
      </c>
      <c r="Q19" s="65">
        <v>112.86570661881359</v>
      </c>
      <c r="R19" s="62">
        <v>4857.4880000000003</v>
      </c>
      <c r="S19" s="59">
        <v>4069.748</v>
      </c>
      <c r="T19" s="65">
        <v>83.78297589206602</v>
      </c>
      <c r="U19" s="62">
        <v>476.548</v>
      </c>
      <c r="V19" s="59">
        <v>95.228999999999999</v>
      </c>
      <c r="W19" s="65">
        <v>19.98308669850676</v>
      </c>
      <c r="X19" s="62">
        <v>879.12300000000005</v>
      </c>
      <c r="Y19" s="59">
        <v>749.70100000000002</v>
      </c>
      <c r="Z19" s="65">
        <v>85.278283016142225</v>
      </c>
      <c r="AA19" s="62">
        <v>3978.3649999999998</v>
      </c>
      <c r="AB19" s="59">
        <v>3320.047</v>
      </c>
      <c r="AC19" s="65">
        <v>83.452548974264545</v>
      </c>
      <c r="AD19" s="62">
        <v>476.548</v>
      </c>
      <c r="AE19" s="59">
        <v>95.228999999999999</v>
      </c>
      <c r="AF19" s="65">
        <v>19.98308669850676</v>
      </c>
      <c r="AG19" s="62">
        <v>3501.817</v>
      </c>
      <c r="AH19" s="59">
        <v>3224.8180000000002</v>
      </c>
      <c r="AI19" s="65">
        <v>92.089849355348946</v>
      </c>
      <c r="AJ19" s="62">
        <v>9304.2109999999993</v>
      </c>
      <c r="AK19" s="59">
        <v>10630.692999999999</v>
      </c>
      <c r="AL19" s="65">
        <v>114.25679189777618</v>
      </c>
      <c r="AM19" s="62">
        <v>6084.1620000000003</v>
      </c>
      <c r="AN19" s="59">
        <v>6957.107</v>
      </c>
      <c r="AO19" s="65">
        <v>114.34782637280203</v>
      </c>
      <c r="AP19" s="62">
        <v>29</v>
      </c>
      <c r="AQ19" s="56">
        <v>14</v>
      </c>
      <c r="AR19" s="56">
        <v>12</v>
      </c>
      <c r="AS19" s="56">
        <v>10111.194</v>
      </c>
      <c r="AT19" s="59">
        <v>13222.391</v>
      </c>
      <c r="AU19" s="65">
        <v>130.76982797481682</v>
      </c>
      <c r="AV19" s="62">
        <v>18289.106</v>
      </c>
      <c r="AW19" s="59">
        <v>22117.324000000001</v>
      </c>
      <c r="AX19" s="65">
        <v>120.93168468704813</v>
      </c>
      <c r="AY19" s="62">
        <v>-8177.9120000000003</v>
      </c>
      <c r="AZ19" s="59">
        <v>-8894.9330000000009</v>
      </c>
      <c r="BA19" s="65">
        <v>108.76777593106897</v>
      </c>
      <c r="BB19" s="62">
        <v>29</v>
      </c>
      <c r="BC19" s="59">
        <v>5</v>
      </c>
      <c r="BD19" s="68">
        <v>24</v>
      </c>
      <c r="BE19" s="62">
        <v>574.24599999999998</v>
      </c>
      <c r="BF19" s="59">
        <v>1745.5740000000001</v>
      </c>
      <c r="BG19" s="65">
        <v>303.97669291557975</v>
      </c>
    </row>
    <row r="20" spans="1:59" ht="15" customHeight="1" thickTop="1" x14ac:dyDescent="0.2">
      <c r="A20" s="51">
        <v>9</v>
      </c>
      <c r="B20" s="52" t="s">
        <v>74</v>
      </c>
      <c r="C20" s="79">
        <v>1</v>
      </c>
      <c r="D20" s="56">
        <v>1</v>
      </c>
      <c r="E20" s="56">
        <v>0</v>
      </c>
      <c r="F20" s="62">
        <v>38</v>
      </c>
      <c r="G20" s="59">
        <v>44</v>
      </c>
      <c r="H20" s="65">
        <v>115.78947368421053</v>
      </c>
      <c r="I20" s="62">
        <v>2903.4978070175439</v>
      </c>
      <c r="J20" s="59">
        <v>3352.2159090909095</v>
      </c>
      <c r="K20" s="65">
        <v>115.45439782970892</v>
      </c>
      <c r="L20" s="56">
        <v>24914.425999999999</v>
      </c>
      <c r="M20" s="59">
        <v>22816.919000000002</v>
      </c>
      <c r="N20" s="65">
        <v>91.581154629049053</v>
      </c>
      <c r="O20" s="62">
        <v>24637.808000000001</v>
      </c>
      <c r="P20" s="59">
        <v>22613.708999999999</v>
      </c>
      <c r="Q20" s="65">
        <v>91.784581647847901</v>
      </c>
      <c r="R20" s="62">
        <v>276.61799999999999</v>
      </c>
      <c r="S20" s="59">
        <v>203.21</v>
      </c>
      <c r="T20" s="65">
        <v>73.462319877954442</v>
      </c>
      <c r="U20" s="62">
        <v>0</v>
      </c>
      <c r="V20" s="59">
        <v>0</v>
      </c>
      <c r="W20" s="65"/>
      <c r="X20" s="62">
        <v>119.76</v>
      </c>
      <c r="Y20" s="59">
        <v>58.603999999999999</v>
      </c>
      <c r="Z20" s="65">
        <v>48.934535738142955</v>
      </c>
      <c r="AA20" s="62">
        <v>156.858</v>
      </c>
      <c r="AB20" s="59">
        <v>144.60599999999999</v>
      </c>
      <c r="AC20" s="65">
        <v>92.189113720690045</v>
      </c>
      <c r="AD20" s="62">
        <v>0</v>
      </c>
      <c r="AE20" s="59">
        <v>0</v>
      </c>
      <c r="AF20" s="65"/>
      <c r="AG20" s="62">
        <v>156.858</v>
      </c>
      <c r="AH20" s="59">
        <v>144.60599999999999</v>
      </c>
      <c r="AI20" s="65">
        <v>92.189113720690045</v>
      </c>
      <c r="AJ20" s="62">
        <v>1912.0160000000001</v>
      </c>
      <c r="AK20" s="59">
        <v>2487.732</v>
      </c>
      <c r="AL20" s="65">
        <v>130.11041748604615</v>
      </c>
      <c r="AM20" s="62">
        <v>1323.9949999999999</v>
      </c>
      <c r="AN20" s="59">
        <v>1769.97</v>
      </c>
      <c r="AO20" s="65">
        <v>133.68403959229454</v>
      </c>
      <c r="AP20" s="62">
        <v>1</v>
      </c>
      <c r="AQ20" s="56">
        <v>1</v>
      </c>
      <c r="AR20" s="56">
        <v>1</v>
      </c>
      <c r="AS20" s="56">
        <v>11720.478999999999</v>
      </c>
      <c r="AT20" s="59">
        <v>13276.55</v>
      </c>
      <c r="AU20" s="65">
        <v>113.27651369880019</v>
      </c>
      <c r="AV20" s="62">
        <v>8034.7629999999999</v>
      </c>
      <c r="AW20" s="59">
        <v>11512.968000000001</v>
      </c>
      <c r="AX20" s="65">
        <v>143.28945359060373</v>
      </c>
      <c r="AY20" s="62">
        <v>3685.7159999999999</v>
      </c>
      <c r="AZ20" s="59">
        <v>1763.5820000000001</v>
      </c>
      <c r="BA20" s="65">
        <v>47.84910177561158</v>
      </c>
      <c r="BB20" s="62">
        <v>1</v>
      </c>
      <c r="BC20" s="59">
        <v>1</v>
      </c>
      <c r="BD20" s="68">
        <v>0</v>
      </c>
      <c r="BE20" s="62">
        <v>0</v>
      </c>
      <c r="BF20" s="59">
        <v>1640.0920000000001</v>
      </c>
      <c r="BG20" s="65"/>
    </row>
    <row r="21" spans="1:59" ht="15" customHeight="1" x14ac:dyDescent="0.2">
      <c r="A21" s="51">
        <v>10</v>
      </c>
      <c r="B21" s="52" t="s">
        <v>75</v>
      </c>
      <c r="C21" s="56">
        <v>3</v>
      </c>
      <c r="D21" s="56">
        <v>3</v>
      </c>
      <c r="E21" s="56">
        <v>0</v>
      </c>
      <c r="F21" s="62">
        <v>102</v>
      </c>
      <c r="G21" s="59">
        <v>120</v>
      </c>
      <c r="H21" s="65">
        <v>117.64705882352942</v>
      </c>
      <c r="I21" s="62">
        <v>3312.6429738562092</v>
      </c>
      <c r="J21" s="59">
        <v>3521.1944444444448</v>
      </c>
      <c r="K21" s="65">
        <v>106.29562172060648</v>
      </c>
      <c r="L21" s="56">
        <v>9753.5159999999996</v>
      </c>
      <c r="M21" s="59">
        <v>13094.669</v>
      </c>
      <c r="N21" s="65">
        <v>134.255882699121</v>
      </c>
      <c r="O21" s="62">
        <v>8739.107</v>
      </c>
      <c r="P21" s="59">
        <v>12090.507</v>
      </c>
      <c r="Q21" s="65">
        <v>138.34945607142697</v>
      </c>
      <c r="R21" s="62">
        <v>1014.409</v>
      </c>
      <c r="S21" s="59">
        <v>1004.162</v>
      </c>
      <c r="T21" s="65">
        <v>98.989855176758084</v>
      </c>
      <c r="U21" s="62">
        <v>0</v>
      </c>
      <c r="V21" s="59">
        <v>0</v>
      </c>
      <c r="W21" s="65"/>
      <c r="X21" s="62">
        <v>180.68600000000001</v>
      </c>
      <c r="Y21" s="59">
        <v>170.22399999999999</v>
      </c>
      <c r="Z21" s="65">
        <v>94.209844702965356</v>
      </c>
      <c r="AA21" s="62">
        <v>833.72299999999996</v>
      </c>
      <c r="AB21" s="59">
        <v>833.93799999999999</v>
      </c>
      <c r="AC21" s="65">
        <v>100.02578794155852</v>
      </c>
      <c r="AD21" s="62">
        <v>0</v>
      </c>
      <c r="AE21" s="59">
        <v>0</v>
      </c>
      <c r="AF21" s="65"/>
      <c r="AG21" s="62">
        <v>833.72299999999996</v>
      </c>
      <c r="AH21" s="59">
        <v>833.93799999999999</v>
      </c>
      <c r="AI21" s="65">
        <v>100.02578794155852</v>
      </c>
      <c r="AJ21" s="62">
        <v>5793.3590000000004</v>
      </c>
      <c r="AK21" s="59">
        <v>7238.2569999999996</v>
      </c>
      <c r="AL21" s="65">
        <v>124.94059145998028</v>
      </c>
      <c r="AM21" s="62">
        <v>4054.6750000000002</v>
      </c>
      <c r="AN21" s="59">
        <v>5070.5200000000004</v>
      </c>
      <c r="AO21" s="65">
        <v>125.05367261247819</v>
      </c>
      <c r="AP21" s="62">
        <v>3</v>
      </c>
      <c r="AQ21" s="56">
        <v>0</v>
      </c>
      <c r="AR21" s="56">
        <v>0</v>
      </c>
      <c r="AS21" s="56">
        <v>0</v>
      </c>
      <c r="AT21" s="59">
        <v>0</v>
      </c>
      <c r="AU21" s="65"/>
      <c r="AV21" s="62">
        <v>0</v>
      </c>
      <c r="AW21" s="59">
        <v>0</v>
      </c>
      <c r="AX21" s="65"/>
      <c r="AY21" s="62">
        <v>0</v>
      </c>
      <c r="AZ21" s="59">
        <v>0</v>
      </c>
      <c r="BA21" s="65"/>
      <c r="BB21" s="62">
        <v>3</v>
      </c>
      <c r="BC21" s="59">
        <v>0</v>
      </c>
      <c r="BD21" s="68">
        <v>3</v>
      </c>
      <c r="BE21" s="62">
        <v>0</v>
      </c>
      <c r="BF21" s="59">
        <v>0</v>
      </c>
      <c r="BG21" s="65"/>
    </row>
    <row r="22" spans="1:59" ht="15" customHeight="1" x14ac:dyDescent="0.2">
      <c r="A22" s="51">
        <v>11</v>
      </c>
      <c r="B22" s="52" t="s">
        <v>76</v>
      </c>
      <c r="C22" s="56">
        <v>1</v>
      </c>
      <c r="D22" s="56">
        <v>0</v>
      </c>
      <c r="E22" s="56">
        <v>1</v>
      </c>
      <c r="F22" s="62">
        <v>100</v>
      </c>
      <c r="G22" s="59">
        <v>0</v>
      </c>
      <c r="H22" s="65">
        <v>0</v>
      </c>
      <c r="I22" s="62">
        <v>3311.6083333333336</v>
      </c>
      <c r="J22" s="59"/>
      <c r="K22" s="65"/>
      <c r="L22" s="56">
        <v>5995.77</v>
      </c>
      <c r="M22" s="59">
        <v>490.928</v>
      </c>
      <c r="N22" s="65">
        <v>8.1879058069272173</v>
      </c>
      <c r="O22" s="62">
        <v>10864.866</v>
      </c>
      <c r="P22" s="59">
        <v>947.50099999999998</v>
      </c>
      <c r="Q22" s="65">
        <v>8.7207794371324958</v>
      </c>
      <c r="R22" s="62">
        <v>0</v>
      </c>
      <c r="S22" s="59">
        <v>0</v>
      </c>
      <c r="T22" s="65"/>
      <c r="U22" s="62">
        <v>4869.0959999999995</v>
      </c>
      <c r="V22" s="59">
        <v>456.57299999999998</v>
      </c>
      <c r="W22" s="65">
        <v>9.3769562152810302</v>
      </c>
      <c r="X22" s="62">
        <v>0</v>
      </c>
      <c r="Y22" s="59">
        <v>0</v>
      </c>
      <c r="Z22" s="65"/>
      <c r="AA22" s="62">
        <v>0</v>
      </c>
      <c r="AB22" s="59">
        <v>0</v>
      </c>
      <c r="AC22" s="65"/>
      <c r="AD22" s="62">
        <v>4869.0959999999995</v>
      </c>
      <c r="AE22" s="59">
        <v>456.57299999999998</v>
      </c>
      <c r="AF22" s="65">
        <v>9.3769562152810302</v>
      </c>
      <c r="AG22" s="62">
        <v>-4869.0959999999995</v>
      </c>
      <c r="AH22" s="59">
        <v>-456.57299999999998</v>
      </c>
      <c r="AI22" s="65">
        <v>9.3769562152810302</v>
      </c>
      <c r="AJ22" s="62">
        <v>5973.8249999999998</v>
      </c>
      <c r="AK22" s="59">
        <v>6.0030000000000001</v>
      </c>
      <c r="AL22" s="65">
        <v>0.10048838056019385</v>
      </c>
      <c r="AM22" s="62">
        <v>3973.93</v>
      </c>
      <c r="AN22" s="59">
        <v>4.0190000000000001</v>
      </c>
      <c r="AO22" s="65">
        <v>0.10113414176897931</v>
      </c>
      <c r="AP22" s="62">
        <v>1</v>
      </c>
      <c r="AQ22" s="56">
        <v>0</v>
      </c>
      <c r="AR22" s="56">
        <v>0</v>
      </c>
      <c r="AS22" s="56">
        <v>0</v>
      </c>
      <c r="AT22" s="59">
        <v>0</v>
      </c>
      <c r="AU22" s="65"/>
      <c r="AV22" s="62">
        <v>0</v>
      </c>
      <c r="AW22" s="59">
        <v>0</v>
      </c>
      <c r="AX22" s="65"/>
      <c r="AY22" s="62">
        <v>0</v>
      </c>
      <c r="AZ22" s="59">
        <v>0</v>
      </c>
      <c r="BA22" s="65"/>
      <c r="BB22" s="62">
        <v>1</v>
      </c>
      <c r="BC22" s="59">
        <v>0</v>
      </c>
      <c r="BD22" s="68">
        <v>1</v>
      </c>
      <c r="BE22" s="62">
        <v>0</v>
      </c>
      <c r="BF22" s="59">
        <v>0</v>
      </c>
      <c r="BG22" s="65"/>
    </row>
    <row r="23" spans="1:59" ht="15" customHeight="1" x14ac:dyDescent="0.2">
      <c r="A23" s="51">
        <v>12</v>
      </c>
      <c r="B23" s="52" t="s">
        <v>77</v>
      </c>
      <c r="C23" s="56">
        <v>4</v>
      </c>
      <c r="D23" s="56">
        <v>2</v>
      </c>
      <c r="E23" s="56">
        <v>2</v>
      </c>
      <c r="F23" s="62">
        <v>5</v>
      </c>
      <c r="G23" s="59">
        <v>6</v>
      </c>
      <c r="H23" s="65">
        <v>120</v>
      </c>
      <c r="I23" s="62">
        <v>2575.6333333333332</v>
      </c>
      <c r="J23" s="59">
        <v>2458.6388888888891</v>
      </c>
      <c r="K23" s="65">
        <v>95.457643643203198</v>
      </c>
      <c r="L23" s="56">
        <v>1598.077</v>
      </c>
      <c r="M23" s="59">
        <v>1283.0630000000001</v>
      </c>
      <c r="N23" s="65">
        <v>80.287933560147607</v>
      </c>
      <c r="O23" s="62">
        <v>1571.732</v>
      </c>
      <c r="P23" s="59">
        <v>1143.7239999999999</v>
      </c>
      <c r="Q23" s="65">
        <v>72.768385449936758</v>
      </c>
      <c r="R23" s="62">
        <v>93.114999999999995</v>
      </c>
      <c r="S23" s="59">
        <v>150.40799999999999</v>
      </c>
      <c r="T23" s="65">
        <v>161.52929173602536</v>
      </c>
      <c r="U23" s="62">
        <v>66.77</v>
      </c>
      <c r="V23" s="59">
        <v>11.069000000000001</v>
      </c>
      <c r="W23" s="65">
        <v>16.57780440317508</v>
      </c>
      <c r="X23" s="62">
        <v>11.173999999999999</v>
      </c>
      <c r="Y23" s="59">
        <v>7.7969999999999997</v>
      </c>
      <c r="Z23" s="65">
        <v>69.778056201897272</v>
      </c>
      <c r="AA23" s="62">
        <v>81.941000000000003</v>
      </c>
      <c r="AB23" s="59">
        <v>142.61099999999999</v>
      </c>
      <c r="AC23" s="65">
        <v>174.04107833685211</v>
      </c>
      <c r="AD23" s="62">
        <v>66.77</v>
      </c>
      <c r="AE23" s="59">
        <v>11.069000000000001</v>
      </c>
      <c r="AF23" s="65">
        <v>16.57780440317508</v>
      </c>
      <c r="AG23" s="62">
        <v>15.170999999999999</v>
      </c>
      <c r="AH23" s="59">
        <v>131.542</v>
      </c>
      <c r="AI23" s="65">
        <v>867.06215806472869</v>
      </c>
      <c r="AJ23" s="62">
        <v>219.714</v>
      </c>
      <c r="AK23" s="59">
        <v>249.34</v>
      </c>
      <c r="AL23" s="65">
        <v>113.48389269686956</v>
      </c>
      <c r="AM23" s="62">
        <v>154.53800000000001</v>
      </c>
      <c r="AN23" s="59">
        <v>177.02199999999999</v>
      </c>
      <c r="AO23" s="65">
        <v>114.54917237184381</v>
      </c>
      <c r="AP23" s="62">
        <v>4</v>
      </c>
      <c r="AQ23" s="56">
        <v>1</v>
      </c>
      <c r="AR23" s="56">
        <v>0</v>
      </c>
      <c r="AS23" s="56">
        <v>29.294</v>
      </c>
      <c r="AT23" s="59">
        <v>30.919</v>
      </c>
      <c r="AU23" s="65">
        <v>105.54721103297604</v>
      </c>
      <c r="AV23" s="62">
        <v>0</v>
      </c>
      <c r="AW23" s="59">
        <v>0</v>
      </c>
      <c r="AX23" s="65"/>
      <c r="AY23" s="62">
        <v>29.294</v>
      </c>
      <c r="AZ23" s="59">
        <v>30.919</v>
      </c>
      <c r="BA23" s="65">
        <v>105.54721103297604</v>
      </c>
      <c r="BB23" s="62">
        <v>4</v>
      </c>
      <c r="BC23" s="59">
        <v>0</v>
      </c>
      <c r="BD23" s="68">
        <v>4</v>
      </c>
      <c r="BE23" s="62">
        <v>0</v>
      </c>
      <c r="BF23" s="59">
        <v>0</v>
      </c>
      <c r="BG23" s="65"/>
    </row>
    <row r="24" spans="1:59" ht="15" customHeight="1" x14ac:dyDescent="0.2">
      <c r="A24" s="51">
        <v>13</v>
      </c>
      <c r="B24" s="52" t="s">
        <v>78</v>
      </c>
      <c r="C24" s="56">
        <v>15</v>
      </c>
      <c r="D24" s="56">
        <v>10</v>
      </c>
      <c r="E24" s="56">
        <v>5</v>
      </c>
      <c r="F24" s="62">
        <v>174</v>
      </c>
      <c r="G24" s="59">
        <v>160</v>
      </c>
      <c r="H24" s="65">
        <v>91.954022988505741</v>
      </c>
      <c r="I24" s="62">
        <v>3867.6259578544064</v>
      </c>
      <c r="J24" s="59">
        <v>4062.6520833333329</v>
      </c>
      <c r="K24" s="65">
        <v>105.04252809356774</v>
      </c>
      <c r="L24" s="56">
        <v>67117.209000000003</v>
      </c>
      <c r="M24" s="59">
        <v>66590.634999999995</v>
      </c>
      <c r="N24" s="65">
        <v>99.21544115459271</v>
      </c>
      <c r="O24" s="62">
        <v>64595.667999999998</v>
      </c>
      <c r="P24" s="59">
        <v>63227.682999999997</v>
      </c>
      <c r="Q24" s="65">
        <v>97.882234146104039</v>
      </c>
      <c r="R24" s="62">
        <v>3077.8359999999998</v>
      </c>
      <c r="S24" s="59">
        <v>3660.2869999999998</v>
      </c>
      <c r="T24" s="65">
        <v>118.92404273652006</v>
      </c>
      <c r="U24" s="62">
        <v>556.29499999999996</v>
      </c>
      <c r="V24" s="59">
        <v>297.33499999999998</v>
      </c>
      <c r="W24" s="65">
        <v>53.449159169145865</v>
      </c>
      <c r="X24" s="62">
        <v>600.87</v>
      </c>
      <c r="Y24" s="59">
        <v>734.255</v>
      </c>
      <c r="Z24" s="65">
        <v>122.19864529765174</v>
      </c>
      <c r="AA24" s="62">
        <v>2476.9659999999999</v>
      </c>
      <c r="AB24" s="59">
        <v>2926.0320000000002</v>
      </c>
      <c r="AC24" s="65">
        <v>118.12967961611101</v>
      </c>
      <c r="AD24" s="62">
        <v>556.29499999999996</v>
      </c>
      <c r="AE24" s="59">
        <v>297.33499999999998</v>
      </c>
      <c r="AF24" s="65">
        <v>53.449159169145865</v>
      </c>
      <c r="AG24" s="62">
        <v>1920.671</v>
      </c>
      <c r="AH24" s="59">
        <v>2628.6970000000001</v>
      </c>
      <c r="AI24" s="65">
        <v>136.8634711514882</v>
      </c>
      <c r="AJ24" s="62">
        <v>11911.514999999999</v>
      </c>
      <c r="AK24" s="59">
        <v>11597.825999999999</v>
      </c>
      <c r="AL24" s="65">
        <v>97.366506275650082</v>
      </c>
      <c r="AM24" s="62">
        <v>8075.6030000000001</v>
      </c>
      <c r="AN24" s="59">
        <v>7800.2920000000004</v>
      </c>
      <c r="AO24" s="65">
        <v>96.590830430866887</v>
      </c>
      <c r="AP24" s="62">
        <v>15</v>
      </c>
      <c r="AQ24" s="56">
        <v>3</v>
      </c>
      <c r="AR24" s="56">
        <v>4</v>
      </c>
      <c r="AS24" s="56">
        <v>28242.968000000001</v>
      </c>
      <c r="AT24" s="59">
        <v>25054.449000000001</v>
      </c>
      <c r="AU24" s="65">
        <v>88.710396867637982</v>
      </c>
      <c r="AV24" s="62">
        <v>31359.098999999998</v>
      </c>
      <c r="AW24" s="59">
        <v>28038.056</v>
      </c>
      <c r="AX24" s="65">
        <v>89.409635142897443</v>
      </c>
      <c r="AY24" s="62">
        <v>-3116.1309999999999</v>
      </c>
      <c r="AZ24" s="59">
        <v>-2983.607</v>
      </c>
      <c r="BA24" s="65">
        <v>95.747162105829304</v>
      </c>
      <c r="BB24" s="62">
        <v>15</v>
      </c>
      <c r="BC24" s="59">
        <v>3</v>
      </c>
      <c r="BD24" s="68">
        <v>12</v>
      </c>
      <c r="BE24" s="62">
        <v>9127.1110000000008</v>
      </c>
      <c r="BF24" s="59">
        <v>1835.68</v>
      </c>
      <c r="BG24" s="65">
        <v>20.112388246401299</v>
      </c>
    </row>
    <row r="25" spans="1:59" ht="15" customHeight="1" x14ac:dyDescent="0.2">
      <c r="A25" s="51">
        <v>14</v>
      </c>
      <c r="B25" s="52" t="s">
        <v>178</v>
      </c>
      <c r="C25" s="56">
        <v>17</v>
      </c>
      <c r="D25" s="56">
        <v>12</v>
      </c>
      <c r="E25" s="56">
        <v>5</v>
      </c>
      <c r="F25" s="62">
        <v>90</v>
      </c>
      <c r="G25" s="59">
        <v>86</v>
      </c>
      <c r="H25" s="65">
        <v>95.555555555555557</v>
      </c>
      <c r="I25" s="62">
        <v>2989.7481481481482</v>
      </c>
      <c r="J25" s="59">
        <v>3140.5009689922481</v>
      </c>
      <c r="K25" s="65">
        <v>105.04232508472249</v>
      </c>
      <c r="L25" s="56">
        <v>35981.550000000003</v>
      </c>
      <c r="M25" s="59">
        <v>35566.451999999997</v>
      </c>
      <c r="N25" s="65">
        <v>98.846358758863914</v>
      </c>
      <c r="O25" s="62">
        <v>34437.56</v>
      </c>
      <c r="P25" s="59">
        <v>34532.578999999998</v>
      </c>
      <c r="Q25" s="65">
        <v>100.27591676065319</v>
      </c>
      <c r="R25" s="62">
        <v>2292.0650000000001</v>
      </c>
      <c r="S25" s="59">
        <v>1578.376</v>
      </c>
      <c r="T25" s="65">
        <v>68.862619515589657</v>
      </c>
      <c r="U25" s="62">
        <v>748.07500000000005</v>
      </c>
      <c r="V25" s="59">
        <v>544.50300000000004</v>
      </c>
      <c r="W25" s="65">
        <v>72.787220532700601</v>
      </c>
      <c r="X25" s="62">
        <v>442.685</v>
      </c>
      <c r="Y25" s="59">
        <v>288.54000000000002</v>
      </c>
      <c r="Z25" s="65">
        <v>65.179529462258714</v>
      </c>
      <c r="AA25" s="62">
        <v>1849.38</v>
      </c>
      <c r="AB25" s="59">
        <v>1289.836</v>
      </c>
      <c r="AC25" s="65">
        <v>69.744238609696225</v>
      </c>
      <c r="AD25" s="62">
        <v>748.07500000000005</v>
      </c>
      <c r="AE25" s="59">
        <v>544.50300000000004</v>
      </c>
      <c r="AF25" s="65">
        <v>72.787220532700601</v>
      </c>
      <c r="AG25" s="62">
        <v>1101.3050000000001</v>
      </c>
      <c r="AH25" s="59">
        <v>745.33299999999997</v>
      </c>
      <c r="AI25" s="65">
        <v>67.677255619469634</v>
      </c>
      <c r="AJ25" s="62">
        <v>4766.2070000000003</v>
      </c>
      <c r="AK25" s="59">
        <v>4713.1109999999999</v>
      </c>
      <c r="AL25" s="65">
        <v>98.885990474186286</v>
      </c>
      <c r="AM25" s="62">
        <v>3228.9279999999999</v>
      </c>
      <c r="AN25" s="59">
        <v>3240.9969999999998</v>
      </c>
      <c r="AO25" s="65">
        <v>100.37377730317927</v>
      </c>
      <c r="AP25" s="62">
        <v>17</v>
      </c>
      <c r="AQ25" s="56">
        <v>5</v>
      </c>
      <c r="AR25" s="56">
        <v>5</v>
      </c>
      <c r="AS25" s="56">
        <v>12885.958000000001</v>
      </c>
      <c r="AT25" s="59">
        <v>13514.481</v>
      </c>
      <c r="AU25" s="65">
        <v>104.87758069675535</v>
      </c>
      <c r="AV25" s="62">
        <v>5793.0389999999998</v>
      </c>
      <c r="AW25" s="59">
        <v>4147.0460000000003</v>
      </c>
      <c r="AX25" s="65">
        <v>71.58670949738125</v>
      </c>
      <c r="AY25" s="62">
        <v>7092.9189999999999</v>
      </c>
      <c r="AZ25" s="59">
        <v>9367.4349999999995</v>
      </c>
      <c r="BA25" s="65">
        <v>132.06741822372425</v>
      </c>
      <c r="BB25" s="62">
        <v>17</v>
      </c>
      <c r="BC25" s="59">
        <v>1</v>
      </c>
      <c r="BD25" s="68">
        <v>16</v>
      </c>
      <c r="BE25" s="62">
        <v>209.81899999999999</v>
      </c>
      <c r="BF25" s="59">
        <v>27.012</v>
      </c>
      <c r="BG25" s="65">
        <v>12.873953264480337</v>
      </c>
    </row>
    <row r="26" spans="1:59" ht="15" customHeight="1" x14ac:dyDescent="0.2">
      <c r="A26" s="51">
        <v>15</v>
      </c>
      <c r="B26" s="52" t="s">
        <v>79</v>
      </c>
      <c r="C26" s="56">
        <v>3</v>
      </c>
      <c r="D26" s="56">
        <v>2</v>
      </c>
      <c r="E26" s="56">
        <v>1</v>
      </c>
      <c r="F26" s="62">
        <v>4</v>
      </c>
      <c r="G26" s="59">
        <v>8</v>
      </c>
      <c r="H26" s="65">
        <v>200</v>
      </c>
      <c r="I26" s="62">
        <v>5436.229166666667</v>
      </c>
      <c r="J26" s="59">
        <v>3665.0833333333335</v>
      </c>
      <c r="K26" s="65">
        <v>67.419588486197924</v>
      </c>
      <c r="L26" s="56">
        <v>917.71900000000005</v>
      </c>
      <c r="M26" s="59">
        <v>1289.386</v>
      </c>
      <c r="N26" s="65">
        <v>140.49899805931881</v>
      </c>
      <c r="O26" s="62">
        <v>883.23</v>
      </c>
      <c r="P26" s="59">
        <v>1308.0139999999999</v>
      </c>
      <c r="Q26" s="65">
        <v>148.09438085209968</v>
      </c>
      <c r="R26" s="62">
        <v>34.488999999999997</v>
      </c>
      <c r="S26" s="59">
        <v>108.526</v>
      </c>
      <c r="T26" s="65">
        <v>314.66844501145295</v>
      </c>
      <c r="U26" s="62">
        <v>0</v>
      </c>
      <c r="V26" s="59">
        <v>127.154</v>
      </c>
      <c r="W26" s="65"/>
      <c r="X26" s="62">
        <v>0</v>
      </c>
      <c r="Y26" s="59">
        <v>10.946999999999999</v>
      </c>
      <c r="Z26" s="65"/>
      <c r="AA26" s="62">
        <v>34.488999999999997</v>
      </c>
      <c r="AB26" s="59">
        <v>97.578999999999994</v>
      </c>
      <c r="AC26" s="65">
        <v>282.92789005190059</v>
      </c>
      <c r="AD26" s="62">
        <v>0</v>
      </c>
      <c r="AE26" s="59">
        <v>127.154</v>
      </c>
      <c r="AF26" s="65"/>
      <c r="AG26" s="62">
        <v>34.488999999999997</v>
      </c>
      <c r="AH26" s="59">
        <v>-29.574999999999999</v>
      </c>
      <c r="AI26" s="65" t="s">
        <v>24</v>
      </c>
      <c r="AJ26" s="62">
        <v>400.18900000000002</v>
      </c>
      <c r="AK26" s="59">
        <v>539.404</v>
      </c>
      <c r="AL26" s="65">
        <v>134.78731299461003</v>
      </c>
      <c r="AM26" s="62">
        <v>260.93900000000002</v>
      </c>
      <c r="AN26" s="59">
        <v>351.84800000000001</v>
      </c>
      <c r="AO26" s="65">
        <v>134.83917697239585</v>
      </c>
      <c r="AP26" s="62">
        <v>3</v>
      </c>
      <c r="AQ26" s="56">
        <v>0</v>
      </c>
      <c r="AR26" s="56">
        <v>1</v>
      </c>
      <c r="AS26" s="56">
        <v>13.877000000000001</v>
      </c>
      <c r="AT26" s="59">
        <v>0</v>
      </c>
      <c r="AU26" s="65">
        <v>0</v>
      </c>
      <c r="AV26" s="62">
        <v>12.157999999999999</v>
      </c>
      <c r="AW26" s="59">
        <v>65.825999999999993</v>
      </c>
      <c r="AX26" s="65">
        <v>541.4212863957888</v>
      </c>
      <c r="AY26" s="62">
        <v>1.7190000000000001</v>
      </c>
      <c r="AZ26" s="59">
        <v>-65.825999999999993</v>
      </c>
      <c r="BA26" s="65" t="s">
        <v>24</v>
      </c>
      <c r="BB26" s="62">
        <v>3</v>
      </c>
      <c r="BC26" s="59">
        <v>0</v>
      </c>
      <c r="BD26" s="68">
        <v>3</v>
      </c>
      <c r="BE26" s="62">
        <v>0</v>
      </c>
      <c r="BF26" s="59">
        <v>0</v>
      </c>
      <c r="BG26" s="65"/>
    </row>
    <row r="27" spans="1:59" ht="15" customHeight="1" x14ac:dyDescent="0.2">
      <c r="A27" s="51">
        <v>16</v>
      </c>
      <c r="B27" s="52" t="s">
        <v>80</v>
      </c>
      <c r="C27" s="56">
        <v>6</v>
      </c>
      <c r="D27" s="56">
        <v>5</v>
      </c>
      <c r="E27" s="56">
        <v>1</v>
      </c>
      <c r="F27" s="62">
        <v>31</v>
      </c>
      <c r="G27" s="59">
        <v>42</v>
      </c>
      <c r="H27" s="65">
        <v>135.48387096774192</v>
      </c>
      <c r="I27" s="62">
        <v>4132.8467741935483</v>
      </c>
      <c r="J27" s="59">
        <v>3738.1527777777778</v>
      </c>
      <c r="K27" s="65">
        <v>90.449827492266792</v>
      </c>
      <c r="L27" s="56">
        <v>12251.401</v>
      </c>
      <c r="M27" s="59">
        <v>21795.295999999998</v>
      </c>
      <c r="N27" s="65">
        <v>177.90043767239354</v>
      </c>
      <c r="O27" s="62">
        <v>11485.422</v>
      </c>
      <c r="P27" s="59">
        <v>13296.814</v>
      </c>
      <c r="Q27" s="65">
        <v>115.77122721307063</v>
      </c>
      <c r="R27" s="62">
        <v>767.83199999999999</v>
      </c>
      <c r="S27" s="59">
        <v>8498.7510000000002</v>
      </c>
      <c r="T27" s="65" t="s">
        <v>68</v>
      </c>
      <c r="U27" s="62">
        <v>1.853</v>
      </c>
      <c r="V27" s="59">
        <v>0.26900000000000002</v>
      </c>
      <c r="W27" s="65">
        <v>14.516999460334592</v>
      </c>
      <c r="X27" s="62">
        <v>123.509</v>
      </c>
      <c r="Y27" s="59">
        <v>139.44</v>
      </c>
      <c r="Z27" s="65">
        <v>112.89865515873336</v>
      </c>
      <c r="AA27" s="62">
        <v>644.32299999999998</v>
      </c>
      <c r="AB27" s="59">
        <v>8359.3109999999997</v>
      </c>
      <c r="AC27" s="65" t="s">
        <v>68</v>
      </c>
      <c r="AD27" s="62">
        <v>1.853</v>
      </c>
      <c r="AE27" s="59">
        <v>0.26900000000000002</v>
      </c>
      <c r="AF27" s="65">
        <v>14.516999460334592</v>
      </c>
      <c r="AG27" s="62">
        <v>642.47</v>
      </c>
      <c r="AH27" s="59">
        <v>8359.0419999999995</v>
      </c>
      <c r="AI27" s="65" t="s">
        <v>68</v>
      </c>
      <c r="AJ27" s="62">
        <v>2326.2600000000002</v>
      </c>
      <c r="AK27" s="59">
        <v>2829.683</v>
      </c>
      <c r="AL27" s="65">
        <v>121.64087419291052</v>
      </c>
      <c r="AM27" s="62">
        <v>1537.4190000000001</v>
      </c>
      <c r="AN27" s="59">
        <v>1884.029</v>
      </c>
      <c r="AO27" s="65">
        <v>122.54492757016793</v>
      </c>
      <c r="AP27" s="62">
        <v>6</v>
      </c>
      <c r="AQ27" s="56">
        <v>2</v>
      </c>
      <c r="AR27" s="56">
        <v>1</v>
      </c>
      <c r="AS27" s="56">
        <v>101.438</v>
      </c>
      <c r="AT27" s="59">
        <v>682.43899999999996</v>
      </c>
      <c r="AU27" s="65">
        <v>672.76464441333621</v>
      </c>
      <c r="AV27" s="62">
        <v>1785.5309999999999</v>
      </c>
      <c r="AW27" s="59">
        <v>1621.53</v>
      </c>
      <c r="AX27" s="65">
        <v>90.815001251728475</v>
      </c>
      <c r="AY27" s="62">
        <v>-1684.0930000000001</v>
      </c>
      <c r="AZ27" s="59">
        <v>-939.09100000000001</v>
      </c>
      <c r="BA27" s="65">
        <v>55.762419296321518</v>
      </c>
      <c r="BB27" s="62">
        <v>6</v>
      </c>
      <c r="BC27" s="59">
        <v>1</v>
      </c>
      <c r="BD27" s="68">
        <v>5</v>
      </c>
      <c r="BE27" s="62">
        <v>332.024</v>
      </c>
      <c r="BF27" s="59">
        <v>706.01099999999997</v>
      </c>
      <c r="BG27" s="65">
        <v>212.63854420162397</v>
      </c>
    </row>
    <row r="28" spans="1:59" ht="15" customHeight="1" x14ac:dyDescent="0.2">
      <c r="A28" s="51">
        <v>17</v>
      </c>
      <c r="B28" s="52" t="s">
        <v>81</v>
      </c>
      <c r="C28" s="56">
        <v>25</v>
      </c>
      <c r="D28" s="56">
        <v>17</v>
      </c>
      <c r="E28" s="56">
        <v>8</v>
      </c>
      <c r="F28" s="62">
        <v>107</v>
      </c>
      <c r="G28" s="59">
        <v>116</v>
      </c>
      <c r="H28" s="65">
        <v>108.41121495327101</v>
      </c>
      <c r="I28" s="62">
        <v>4593</v>
      </c>
      <c r="J28" s="59">
        <v>4470.5711206896549</v>
      </c>
      <c r="K28" s="65">
        <v>97.334446346389186</v>
      </c>
      <c r="L28" s="56">
        <v>60771.557000000001</v>
      </c>
      <c r="M28" s="59">
        <v>60957.417000000001</v>
      </c>
      <c r="N28" s="65">
        <v>100.30583386237744</v>
      </c>
      <c r="O28" s="62">
        <v>61242.434999999998</v>
      </c>
      <c r="P28" s="59">
        <v>169900.432</v>
      </c>
      <c r="Q28" s="65">
        <v>277.42272494553816</v>
      </c>
      <c r="R28" s="62">
        <v>2342.6289999999999</v>
      </c>
      <c r="S28" s="59">
        <v>2543.8690000000001</v>
      </c>
      <c r="T28" s="65">
        <v>108.59034870651733</v>
      </c>
      <c r="U28" s="62">
        <v>2813.5070000000001</v>
      </c>
      <c r="V28" s="59">
        <v>111486.88400000001</v>
      </c>
      <c r="W28" s="65" t="s">
        <v>68</v>
      </c>
      <c r="X28" s="62">
        <v>445.23599999999999</v>
      </c>
      <c r="Y28" s="59">
        <v>597.82799999999997</v>
      </c>
      <c r="Z28" s="65">
        <v>134.27216128075895</v>
      </c>
      <c r="AA28" s="62">
        <v>1897.393</v>
      </c>
      <c r="AB28" s="59">
        <v>1946.0409999999999</v>
      </c>
      <c r="AC28" s="65">
        <v>102.56393904689223</v>
      </c>
      <c r="AD28" s="62">
        <v>2813.5070000000001</v>
      </c>
      <c r="AE28" s="59">
        <v>111486.88400000001</v>
      </c>
      <c r="AF28" s="65" t="s">
        <v>68</v>
      </c>
      <c r="AG28" s="62">
        <v>-916.11400000000003</v>
      </c>
      <c r="AH28" s="59">
        <v>-109540.84299999999</v>
      </c>
      <c r="AI28" s="65" t="s">
        <v>68</v>
      </c>
      <c r="AJ28" s="62">
        <v>9116.3809999999994</v>
      </c>
      <c r="AK28" s="59">
        <v>9757.4259999999995</v>
      </c>
      <c r="AL28" s="65">
        <v>107.03179255013583</v>
      </c>
      <c r="AM28" s="62">
        <v>5897.4120000000003</v>
      </c>
      <c r="AN28" s="59">
        <v>6223.0349999999999</v>
      </c>
      <c r="AO28" s="65">
        <v>105.52145585216024</v>
      </c>
      <c r="AP28" s="62">
        <v>25</v>
      </c>
      <c r="AQ28" s="56">
        <v>4</v>
      </c>
      <c r="AR28" s="56">
        <v>3</v>
      </c>
      <c r="AS28" s="56">
        <v>5794.7929999999997</v>
      </c>
      <c r="AT28" s="59">
        <v>5768.2060000000001</v>
      </c>
      <c r="AU28" s="65">
        <v>99.541191549033755</v>
      </c>
      <c r="AV28" s="62">
        <v>21912.79</v>
      </c>
      <c r="AW28" s="59">
        <v>26912.998</v>
      </c>
      <c r="AX28" s="65">
        <v>122.81867347790947</v>
      </c>
      <c r="AY28" s="62">
        <v>-16117.996999999999</v>
      </c>
      <c r="AZ28" s="59">
        <v>-21144.792000000001</v>
      </c>
      <c r="BA28" s="65">
        <v>131.18746702831623</v>
      </c>
      <c r="BB28" s="62">
        <v>25</v>
      </c>
      <c r="BC28" s="59">
        <v>1</v>
      </c>
      <c r="BD28" s="68">
        <v>24</v>
      </c>
      <c r="BE28" s="62">
        <v>36.170999999999999</v>
      </c>
      <c r="BF28" s="59">
        <v>180.14400000000001</v>
      </c>
      <c r="BG28" s="65">
        <v>498.03433689972633</v>
      </c>
    </row>
    <row r="29" spans="1:59" ht="15" customHeight="1" x14ac:dyDescent="0.2">
      <c r="A29" s="51">
        <v>18</v>
      </c>
      <c r="B29" s="52" t="s">
        <v>82</v>
      </c>
      <c r="C29" s="56">
        <v>20</v>
      </c>
      <c r="D29" s="56">
        <v>14</v>
      </c>
      <c r="E29" s="56">
        <v>6</v>
      </c>
      <c r="F29" s="62">
        <v>37</v>
      </c>
      <c r="G29" s="59">
        <v>34</v>
      </c>
      <c r="H29" s="65">
        <v>91.891891891891902</v>
      </c>
      <c r="I29" s="62">
        <v>4153.114864864865</v>
      </c>
      <c r="J29" s="59">
        <v>4496.9534313725489</v>
      </c>
      <c r="K29" s="65">
        <v>108.27905265555115</v>
      </c>
      <c r="L29" s="56">
        <v>18155.716</v>
      </c>
      <c r="M29" s="59">
        <v>16010.65</v>
      </c>
      <c r="N29" s="65">
        <v>88.185175401509923</v>
      </c>
      <c r="O29" s="62">
        <v>16061.93</v>
      </c>
      <c r="P29" s="59">
        <v>11571.308999999999</v>
      </c>
      <c r="Q29" s="65">
        <v>72.041834325015742</v>
      </c>
      <c r="R29" s="62">
        <v>2647.8020000000001</v>
      </c>
      <c r="S29" s="59">
        <v>4699.25</v>
      </c>
      <c r="T29" s="65">
        <v>177.47739445774269</v>
      </c>
      <c r="U29" s="62">
        <v>554.01599999999996</v>
      </c>
      <c r="V29" s="59">
        <v>259.90899999999999</v>
      </c>
      <c r="W29" s="65">
        <v>46.913627043262288</v>
      </c>
      <c r="X29" s="62">
        <v>266.596</v>
      </c>
      <c r="Y29" s="59">
        <v>970.87400000000002</v>
      </c>
      <c r="Z29" s="65">
        <v>364.17425617788712</v>
      </c>
      <c r="AA29" s="62">
        <v>2383.433</v>
      </c>
      <c r="AB29" s="59">
        <v>3729.9360000000001</v>
      </c>
      <c r="AC29" s="65">
        <v>156.49426688310518</v>
      </c>
      <c r="AD29" s="62">
        <v>556.24300000000005</v>
      </c>
      <c r="AE29" s="59">
        <v>261.46899999999999</v>
      </c>
      <c r="AF29" s="65">
        <v>47.00625446073029</v>
      </c>
      <c r="AG29" s="62">
        <v>1827.19</v>
      </c>
      <c r="AH29" s="59">
        <v>3468.4670000000001</v>
      </c>
      <c r="AI29" s="65">
        <v>189.82519606609057</v>
      </c>
      <c r="AJ29" s="62">
        <v>2860.1170000000002</v>
      </c>
      <c r="AK29" s="59">
        <v>2877.7339999999999</v>
      </c>
      <c r="AL29" s="65">
        <v>100.61595382286808</v>
      </c>
      <c r="AM29" s="62">
        <v>1843.9829999999999</v>
      </c>
      <c r="AN29" s="59">
        <v>1834.7570000000001</v>
      </c>
      <c r="AO29" s="65">
        <v>99.499670007803758</v>
      </c>
      <c r="AP29" s="62">
        <v>20</v>
      </c>
      <c r="AQ29" s="56">
        <v>2</v>
      </c>
      <c r="AR29" s="56">
        <v>2</v>
      </c>
      <c r="AS29" s="56">
        <v>3886.0239999999999</v>
      </c>
      <c r="AT29" s="59">
        <v>2981.4740000000002</v>
      </c>
      <c r="AU29" s="65">
        <v>76.722995020102815</v>
      </c>
      <c r="AV29" s="62">
        <v>1.863</v>
      </c>
      <c r="AW29" s="59">
        <v>797.46</v>
      </c>
      <c r="AX29" s="65" t="s">
        <v>68</v>
      </c>
      <c r="AY29" s="62">
        <v>3884.1610000000001</v>
      </c>
      <c r="AZ29" s="59">
        <v>2184.0140000000001</v>
      </c>
      <c r="BA29" s="65">
        <v>56.228719664298154</v>
      </c>
      <c r="BB29" s="62">
        <v>20</v>
      </c>
      <c r="BC29" s="59">
        <v>1</v>
      </c>
      <c r="BD29" s="68">
        <v>19</v>
      </c>
      <c r="BE29" s="62">
        <v>7.5330000000000004</v>
      </c>
      <c r="BF29" s="59">
        <v>10.217000000000001</v>
      </c>
      <c r="BG29" s="65">
        <v>135.62989512810302</v>
      </c>
    </row>
    <row r="30" spans="1:59" ht="15" customHeight="1" thickBot="1" x14ac:dyDescent="0.25">
      <c r="A30" s="51">
        <v>19</v>
      </c>
      <c r="B30" s="52" t="s">
        <v>83</v>
      </c>
      <c r="C30" s="56">
        <v>13</v>
      </c>
      <c r="D30" s="56">
        <v>8</v>
      </c>
      <c r="E30" s="56">
        <v>5</v>
      </c>
      <c r="F30" s="62">
        <v>17</v>
      </c>
      <c r="G30" s="85">
        <v>20</v>
      </c>
      <c r="H30" s="65">
        <v>117.64705882352942</v>
      </c>
      <c r="I30" s="62">
        <v>3989.8039215686276</v>
      </c>
      <c r="J30" s="59">
        <v>4124.9458333333332</v>
      </c>
      <c r="K30" s="65">
        <v>103.3871817869078</v>
      </c>
      <c r="L30" s="56">
        <v>8952.5499999999993</v>
      </c>
      <c r="M30" s="59">
        <v>9832.3690000000006</v>
      </c>
      <c r="N30" s="65">
        <v>109.82757985155067</v>
      </c>
      <c r="O30" s="62">
        <v>7920.8770000000004</v>
      </c>
      <c r="P30" s="59">
        <v>9099.116</v>
      </c>
      <c r="Q30" s="65">
        <v>114.87510789524949</v>
      </c>
      <c r="R30" s="62">
        <v>1079.6780000000001</v>
      </c>
      <c r="S30" s="59">
        <v>870.17600000000004</v>
      </c>
      <c r="T30" s="65">
        <v>80.595881364629079</v>
      </c>
      <c r="U30" s="62">
        <v>48.005000000000003</v>
      </c>
      <c r="V30" s="59">
        <v>136.923</v>
      </c>
      <c r="W30" s="65">
        <v>285.22653890219772</v>
      </c>
      <c r="X30" s="62">
        <v>199.63900000000001</v>
      </c>
      <c r="Y30" s="59">
        <v>159.964</v>
      </c>
      <c r="Z30" s="65">
        <v>80.126628564559027</v>
      </c>
      <c r="AA30" s="62">
        <v>880.03899999999999</v>
      </c>
      <c r="AB30" s="59">
        <v>710.21199999999999</v>
      </c>
      <c r="AC30" s="65">
        <v>80.702332510263759</v>
      </c>
      <c r="AD30" s="62">
        <v>48.005000000000003</v>
      </c>
      <c r="AE30" s="59">
        <v>136.923</v>
      </c>
      <c r="AF30" s="65">
        <v>285.22653890219772</v>
      </c>
      <c r="AG30" s="62">
        <v>832.03399999999999</v>
      </c>
      <c r="AH30" s="59">
        <v>573.28899999999999</v>
      </c>
      <c r="AI30" s="65">
        <v>68.902112173300608</v>
      </c>
      <c r="AJ30" s="62">
        <v>1225.654</v>
      </c>
      <c r="AK30" s="59">
        <v>1511.8309999999999</v>
      </c>
      <c r="AL30" s="65">
        <v>123.34892228965109</v>
      </c>
      <c r="AM30" s="62">
        <v>813.92</v>
      </c>
      <c r="AN30" s="59">
        <v>989.98699999999997</v>
      </c>
      <c r="AO30" s="65">
        <v>121.63197857283272</v>
      </c>
      <c r="AP30" s="62">
        <v>13</v>
      </c>
      <c r="AQ30" s="56">
        <v>2</v>
      </c>
      <c r="AR30" s="56">
        <v>3</v>
      </c>
      <c r="AS30" s="56">
        <v>0</v>
      </c>
      <c r="AT30" s="59">
        <v>133.61099999999999</v>
      </c>
      <c r="AU30" s="65"/>
      <c r="AV30" s="62">
        <v>159.495</v>
      </c>
      <c r="AW30" s="59">
        <v>174.524</v>
      </c>
      <c r="AX30" s="65">
        <v>109.42286592056176</v>
      </c>
      <c r="AY30" s="62">
        <v>-159.495</v>
      </c>
      <c r="AZ30" s="59">
        <v>-40.912999999999997</v>
      </c>
      <c r="BA30" s="65">
        <v>25.651587824069722</v>
      </c>
      <c r="BB30" s="62">
        <v>13</v>
      </c>
      <c r="BC30" s="59">
        <v>2</v>
      </c>
      <c r="BD30" s="68">
        <v>11</v>
      </c>
      <c r="BE30" s="62">
        <v>30.423999999999999</v>
      </c>
      <c r="BF30" s="59">
        <v>82.082999999999998</v>
      </c>
      <c r="BG30" s="65">
        <v>269.79687089140157</v>
      </c>
    </row>
    <row r="31" spans="1:59" ht="15" customHeight="1" thickTop="1" thickBot="1" x14ac:dyDescent="0.25">
      <c r="A31" s="51">
        <v>20</v>
      </c>
      <c r="B31" s="52" t="s">
        <v>84</v>
      </c>
      <c r="C31" s="76">
        <v>18</v>
      </c>
      <c r="D31" s="56">
        <v>13</v>
      </c>
      <c r="E31" s="56">
        <v>5</v>
      </c>
      <c r="F31" s="81">
        <v>423</v>
      </c>
      <c r="G31" s="78">
        <v>424</v>
      </c>
      <c r="H31" s="82">
        <v>100.23640661938533</v>
      </c>
      <c r="I31" s="62">
        <v>3703.7397557131603</v>
      </c>
      <c r="J31" s="59">
        <v>3647.3718553459116</v>
      </c>
      <c r="K31" s="65">
        <v>98.478081504503692</v>
      </c>
      <c r="L31" s="56">
        <v>111713.788</v>
      </c>
      <c r="M31" s="59">
        <v>129182.628</v>
      </c>
      <c r="N31" s="65">
        <v>115.63713872096075</v>
      </c>
      <c r="O31" s="62">
        <v>108120.645</v>
      </c>
      <c r="P31" s="59">
        <v>121257.05100000001</v>
      </c>
      <c r="Q31" s="65">
        <v>112.14976658713051</v>
      </c>
      <c r="R31" s="62">
        <v>4024.1990000000001</v>
      </c>
      <c r="S31" s="59">
        <v>8078.0820000000003</v>
      </c>
      <c r="T31" s="65">
        <v>200.73763747766949</v>
      </c>
      <c r="U31" s="62">
        <v>431.05599999999998</v>
      </c>
      <c r="V31" s="59">
        <v>152.505</v>
      </c>
      <c r="W31" s="65">
        <v>35.379393860658475</v>
      </c>
      <c r="X31" s="62">
        <v>612.85</v>
      </c>
      <c r="Y31" s="59">
        <v>788.34799999999996</v>
      </c>
      <c r="Z31" s="65">
        <v>128.63637105327567</v>
      </c>
      <c r="AA31" s="62">
        <v>3411.3490000000002</v>
      </c>
      <c r="AB31" s="59">
        <v>7289.7340000000004</v>
      </c>
      <c r="AC31" s="65">
        <v>213.69065434231445</v>
      </c>
      <c r="AD31" s="62">
        <v>431.05599999999998</v>
      </c>
      <c r="AE31" s="59">
        <v>152.505</v>
      </c>
      <c r="AF31" s="65">
        <v>35.379393860658475</v>
      </c>
      <c r="AG31" s="62">
        <v>2980.2930000000001</v>
      </c>
      <c r="AH31" s="59">
        <v>7137.2290000000003</v>
      </c>
      <c r="AI31" s="65">
        <v>239.48078259419461</v>
      </c>
      <c r="AJ31" s="62">
        <v>28330.41</v>
      </c>
      <c r="AK31" s="59">
        <v>28058.987000000001</v>
      </c>
      <c r="AL31" s="65">
        <v>99.041937621093382</v>
      </c>
      <c r="AM31" s="62">
        <v>18800.183000000001</v>
      </c>
      <c r="AN31" s="59">
        <v>18557.828000000001</v>
      </c>
      <c r="AO31" s="65">
        <v>98.710890207824036</v>
      </c>
      <c r="AP31" s="62">
        <v>18</v>
      </c>
      <c r="AQ31" s="56">
        <v>6</v>
      </c>
      <c r="AR31" s="56">
        <v>5</v>
      </c>
      <c r="AS31" s="56">
        <v>68477.497000000003</v>
      </c>
      <c r="AT31" s="59">
        <v>85483.782000000007</v>
      </c>
      <c r="AU31" s="65">
        <v>124.83485195143741</v>
      </c>
      <c r="AV31" s="62">
        <v>7015.0739999999996</v>
      </c>
      <c r="AW31" s="59">
        <v>51727.146000000001</v>
      </c>
      <c r="AX31" s="65">
        <v>737.37135203420519</v>
      </c>
      <c r="AY31" s="62">
        <v>61462.423000000003</v>
      </c>
      <c r="AZ31" s="59">
        <v>33756.635999999999</v>
      </c>
      <c r="BA31" s="65">
        <v>54.922397055514715</v>
      </c>
      <c r="BB31" s="62">
        <v>18</v>
      </c>
      <c r="BC31" s="59">
        <v>1</v>
      </c>
      <c r="BD31" s="68">
        <v>17</v>
      </c>
      <c r="BE31" s="62">
        <v>0</v>
      </c>
      <c r="BF31" s="59">
        <v>956.75300000000004</v>
      </c>
      <c r="BG31" s="65"/>
    </row>
    <row r="32" spans="1:59" ht="15" customHeight="1" thickTop="1" thickBot="1" x14ac:dyDescent="0.25">
      <c r="A32" s="51">
        <v>21</v>
      </c>
      <c r="B32" s="75" t="s">
        <v>85</v>
      </c>
      <c r="C32" s="78">
        <v>78</v>
      </c>
      <c r="D32" s="62">
        <v>58</v>
      </c>
      <c r="E32" s="56">
        <v>20</v>
      </c>
      <c r="F32" s="81">
        <v>569</v>
      </c>
      <c r="G32" s="78">
        <v>601</v>
      </c>
      <c r="H32" s="82">
        <v>105.62390158172232</v>
      </c>
      <c r="I32" s="62">
        <v>3823.8545694200352</v>
      </c>
      <c r="J32" s="59">
        <v>4018.4945923460896</v>
      </c>
      <c r="K32" s="65">
        <v>105.09015234215812</v>
      </c>
      <c r="L32" s="56">
        <v>206801.46799999999</v>
      </c>
      <c r="M32" s="59">
        <v>224979.22</v>
      </c>
      <c r="N32" s="65">
        <v>108.78995307712225</v>
      </c>
      <c r="O32" s="62">
        <v>194065.052</v>
      </c>
      <c r="P32" s="59">
        <v>211433.33199999999</v>
      </c>
      <c r="Q32" s="65">
        <v>108.94972063285253</v>
      </c>
      <c r="R32" s="62">
        <v>13631.647999999999</v>
      </c>
      <c r="S32" s="59">
        <v>17050.207999999999</v>
      </c>
      <c r="T32" s="65">
        <v>125.07811234562394</v>
      </c>
      <c r="U32" s="62">
        <v>895.23199999999997</v>
      </c>
      <c r="V32" s="59">
        <v>3504.32</v>
      </c>
      <c r="W32" s="65">
        <v>391.44266514154992</v>
      </c>
      <c r="X32" s="62">
        <v>2084.2840000000001</v>
      </c>
      <c r="Y32" s="59">
        <v>2735.7269999999999</v>
      </c>
      <c r="Z32" s="65">
        <v>131.25500171761621</v>
      </c>
      <c r="AA32" s="62">
        <v>11547.364</v>
      </c>
      <c r="AB32" s="59">
        <v>14314.481</v>
      </c>
      <c r="AC32" s="65">
        <v>123.96319194579819</v>
      </c>
      <c r="AD32" s="62">
        <v>895.23199999999997</v>
      </c>
      <c r="AE32" s="59">
        <v>3504.32</v>
      </c>
      <c r="AF32" s="65">
        <v>391.44266514154992</v>
      </c>
      <c r="AG32" s="62">
        <v>10652.132</v>
      </c>
      <c r="AH32" s="59">
        <v>10810.161</v>
      </c>
      <c r="AI32" s="65">
        <v>101.4835433883095</v>
      </c>
      <c r="AJ32" s="62">
        <v>40100.063999999998</v>
      </c>
      <c r="AK32" s="59">
        <v>44473.108999999997</v>
      </c>
      <c r="AL32" s="65">
        <v>110.90533172216384</v>
      </c>
      <c r="AM32" s="62">
        <v>26109.278999999999</v>
      </c>
      <c r="AN32" s="59">
        <v>28981.383000000002</v>
      </c>
      <c r="AO32" s="65">
        <v>111.00031908196316</v>
      </c>
      <c r="AP32" s="62">
        <v>78</v>
      </c>
      <c r="AQ32" s="56">
        <v>19</v>
      </c>
      <c r="AR32" s="56">
        <v>22</v>
      </c>
      <c r="AS32" s="56">
        <v>28054.217000000001</v>
      </c>
      <c r="AT32" s="59">
        <v>27056.966</v>
      </c>
      <c r="AU32" s="65">
        <v>96.445272380975737</v>
      </c>
      <c r="AV32" s="62">
        <v>55399.355000000003</v>
      </c>
      <c r="AW32" s="59">
        <v>54710.148999999998</v>
      </c>
      <c r="AX32" s="65">
        <v>98.755931364182842</v>
      </c>
      <c r="AY32" s="62">
        <v>-27345.137999999999</v>
      </c>
      <c r="AZ32" s="59">
        <v>-27653.183000000001</v>
      </c>
      <c r="BA32" s="65">
        <v>101.1265073886261</v>
      </c>
      <c r="BB32" s="62">
        <v>78</v>
      </c>
      <c r="BC32" s="59">
        <v>7</v>
      </c>
      <c r="BD32" s="68">
        <v>71</v>
      </c>
      <c r="BE32" s="62">
        <v>76.733000000000004</v>
      </c>
      <c r="BF32" s="59">
        <v>1059.521</v>
      </c>
      <c r="BG32" s="65" t="s">
        <v>68</v>
      </c>
    </row>
    <row r="33" spans="1:59" ht="12.75" thickTop="1" x14ac:dyDescent="0.2">
      <c r="A33" s="53">
        <v>22</v>
      </c>
      <c r="B33" s="54" t="s">
        <v>86</v>
      </c>
      <c r="C33" s="77">
        <v>310</v>
      </c>
      <c r="D33" s="57">
        <v>234</v>
      </c>
      <c r="E33" s="57">
        <v>76</v>
      </c>
      <c r="F33" s="63">
        <v>3578</v>
      </c>
      <c r="G33" s="86">
        <v>3618</v>
      </c>
      <c r="H33" s="66">
        <v>101.11794298490777</v>
      </c>
      <c r="I33" s="63">
        <v>3870.1887926215763</v>
      </c>
      <c r="J33" s="60">
        <v>4097.8886815920396</v>
      </c>
      <c r="K33" s="66">
        <v>105.88343104616933</v>
      </c>
      <c r="L33" s="57">
        <v>1528836.8060000001</v>
      </c>
      <c r="M33" s="60">
        <v>1636063.774</v>
      </c>
      <c r="N33" s="66">
        <v>107.01363072756898</v>
      </c>
      <c r="O33" s="63">
        <v>1458354.031</v>
      </c>
      <c r="P33" s="60">
        <v>1643686.764</v>
      </c>
      <c r="Q33" s="66">
        <v>112.70834989724111</v>
      </c>
      <c r="R33" s="63">
        <v>84467.051000000007</v>
      </c>
      <c r="S33" s="60">
        <v>111586.232</v>
      </c>
      <c r="T33" s="66">
        <v>132.10622447325645</v>
      </c>
      <c r="U33" s="63">
        <v>13984.276</v>
      </c>
      <c r="V33" s="60">
        <v>119209.22199999999</v>
      </c>
      <c r="W33" s="66">
        <v>852.45186808383926</v>
      </c>
      <c r="X33" s="63">
        <v>13750.183000000001</v>
      </c>
      <c r="Y33" s="60">
        <v>15804.744000000001</v>
      </c>
      <c r="Z33" s="66">
        <v>114.94206295290761</v>
      </c>
      <c r="AA33" s="63">
        <v>70719.095000000001</v>
      </c>
      <c r="AB33" s="60">
        <v>95783.047999999995</v>
      </c>
      <c r="AC33" s="66">
        <v>135.44156355507658</v>
      </c>
      <c r="AD33" s="63">
        <v>13986.503000000001</v>
      </c>
      <c r="AE33" s="60">
        <v>119210.78200000001</v>
      </c>
      <c r="AF33" s="66">
        <v>852.32729010246521</v>
      </c>
      <c r="AG33" s="63">
        <v>56732.591999999997</v>
      </c>
      <c r="AH33" s="60">
        <v>-23427.734</v>
      </c>
      <c r="AI33" s="66" t="s">
        <v>24</v>
      </c>
      <c r="AJ33" s="63">
        <v>251759.07199999999</v>
      </c>
      <c r="AK33" s="60">
        <v>270972.00099999999</v>
      </c>
      <c r="AL33" s="66">
        <v>107.63147434861851</v>
      </c>
      <c r="AM33" s="63">
        <v>166170.42600000001</v>
      </c>
      <c r="AN33" s="60">
        <v>177913.935</v>
      </c>
      <c r="AO33" s="66">
        <v>107.06714743572962</v>
      </c>
      <c r="AP33" s="63">
        <v>310</v>
      </c>
      <c r="AQ33" s="57">
        <v>90</v>
      </c>
      <c r="AR33" s="57">
        <v>89</v>
      </c>
      <c r="AS33" s="57">
        <v>803508.96100000001</v>
      </c>
      <c r="AT33" s="60">
        <v>834783.96</v>
      </c>
      <c r="AU33" s="66">
        <v>103.89230245311477</v>
      </c>
      <c r="AV33" s="63">
        <v>570295.62300000002</v>
      </c>
      <c r="AW33" s="60">
        <v>662506.38100000005</v>
      </c>
      <c r="AX33" s="66">
        <v>116.16894015684916</v>
      </c>
      <c r="AY33" s="63">
        <v>233213.33799999999</v>
      </c>
      <c r="AZ33" s="60">
        <v>172277.579</v>
      </c>
      <c r="BA33" s="66">
        <v>73.871237587620314</v>
      </c>
      <c r="BB33" s="63">
        <v>310</v>
      </c>
      <c r="BC33" s="60">
        <v>41</v>
      </c>
      <c r="BD33" s="69">
        <v>269</v>
      </c>
      <c r="BE33" s="63">
        <v>62923.911</v>
      </c>
      <c r="BF33" s="60">
        <v>61150.428</v>
      </c>
      <c r="BG33" s="66">
        <v>97.181543594771142</v>
      </c>
    </row>
  </sheetData>
  <mergeCells count="20">
    <mergeCell ref="A10:B10"/>
    <mergeCell ref="C10:E10"/>
    <mergeCell ref="L10:N10"/>
    <mergeCell ref="O10:Q10"/>
    <mergeCell ref="R10:T10"/>
    <mergeCell ref="BB10:BD10"/>
    <mergeCell ref="BE10:BG10"/>
    <mergeCell ref="F10:H10"/>
    <mergeCell ref="I10:K10"/>
    <mergeCell ref="AP10:AR10"/>
    <mergeCell ref="AS10:AU10"/>
    <mergeCell ref="AV10:AX10"/>
    <mergeCell ref="AY10:BA10"/>
    <mergeCell ref="AM10:AO10"/>
    <mergeCell ref="U10:W10"/>
    <mergeCell ref="X10:Z10"/>
    <mergeCell ref="AA10:AC10"/>
    <mergeCell ref="AD10:AF10"/>
    <mergeCell ref="AG10:AI10"/>
    <mergeCell ref="AJ10:AL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Grafikon 1 </vt:lpstr>
      <vt:lpstr>Tablica 2 rang po prihodu 2002.</vt:lpstr>
      <vt:lpstr>Tablica 3 rang po prihodu 2010.</vt:lpstr>
      <vt:lpstr>Tablica 4 rang po prihodu 2018.</vt:lpstr>
      <vt:lpstr>Tablica 5 rang po dobiti 2018.</vt:lpstr>
      <vt:lpstr>Po županijama 2018.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Sandra Fabrični</cp:lastModifiedBy>
  <dcterms:created xsi:type="dcterms:W3CDTF">2017-03-01T11:57:28Z</dcterms:created>
  <dcterms:modified xsi:type="dcterms:W3CDTF">2020-03-03T13:53:39Z</dcterms:modified>
</cp:coreProperties>
</file>