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45" windowWidth="19410" windowHeight="9435" tabRatio="916" activeTab="1"/>
  </bookViews>
  <sheets>
    <sheet name="Tablica 1" sheetId="1" r:id="rId1"/>
    <sheet name="Grafikon 1" sheetId="18" r:id="rId2"/>
    <sheet name="Tablica 2" sheetId="9" r:id="rId3"/>
    <sheet name="Tablica 3" sheetId="27" r:id="rId4"/>
    <sheet name="Tablica 4" sheetId="28" r:id="rId5"/>
    <sheet name="Tablica 5" sheetId="26" r:id="rId6"/>
    <sheet name="Tablica 6" sheetId="25" r:id="rId7"/>
  </sheets>
  <definedNames>
    <definedName name="PODACI" localSheetId="1">#REF!</definedName>
    <definedName name="PODACI" localSheetId="5">#REF!</definedName>
    <definedName name="PODACI" localSheetId="6">#REF!</definedName>
    <definedName name="PODACI">#REF!</definedName>
  </definedNames>
  <calcPr calcId="145621"/>
</workbook>
</file>

<file path=xl/calcChain.xml><?xml version="1.0" encoding="utf-8"?>
<calcChain xmlns="http://schemas.openxmlformats.org/spreadsheetml/2006/main">
  <c r="F15" i="28" l="1"/>
  <c r="E15" i="28"/>
  <c r="E11" i="26" l="1"/>
  <c r="H8" i="1"/>
  <c r="H9" i="1"/>
  <c r="H10" i="1"/>
  <c r="H11" i="1"/>
  <c r="H12" i="1"/>
  <c r="H13" i="1"/>
  <c r="H14" i="1"/>
  <c r="H15" i="1"/>
  <c r="H16" i="1"/>
  <c r="H17" i="1"/>
  <c r="H18" i="1"/>
  <c r="H19" i="1"/>
  <c r="H7" i="1"/>
  <c r="E16" i="9" l="1"/>
  <c r="G16" i="9" l="1"/>
  <c r="F16" i="9"/>
  <c r="F18" i="9" s="1"/>
  <c r="E18" i="9"/>
  <c r="G18" i="9" l="1"/>
</calcChain>
</file>

<file path=xl/sharedStrings.xml><?xml version="1.0" encoding="utf-8"?>
<sst xmlns="http://schemas.openxmlformats.org/spreadsheetml/2006/main" count="223" uniqueCount="161">
  <si>
    <t>Opis</t>
  </si>
  <si>
    <t xml:space="preserve">Broj poduzetnika </t>
  </si>
  <si>
    <t xml:space="preserve">Broj dobitaša </t>
  </si>
  <si>
    <t xml:space="preserve">Broj gubitaša </t>
  </si>
  <si>
    <t xml:space="preserve">Broj zaposlenih </t>
  </si>
  <si>
    <t xml:space="preserve">Ukupni prihodi </t>
  </si>
  <si>
    <t xml:space="preserve">Ukupni rashodi </t>
  </si>
  <si>
    <t xml:space="preserve">Dobit prije oporezivanja </t>
  </si>
  <si>
    <t xml:space="preserve">Gubitak prije oporezivanja </t>
  </si>
  <si>
    <t xml:space="preserve">Porez na dobit </t>
  </si>
  <si>
    <t xml:space="preserve">Dobit razdoblja </t>
  </si>
  <si>
    <t xml:space="preserve">Gubitak razdoblja </t>
  </si>
  <si>
    <t xml:space="preserve">Dobit razdoblja (+) ili gubitak razdoblja (-) </t>
  </si>
  <si>
    <t xml:space="preserve">Prosječne mjesečne neto plaće po zaposlenom </t>
  </si>
  <si>
    <t>-</t>
  </si>
  <si>
    <t>2014.</t>
  </si>
  <si>
    <t>OIB</t>
  </si>
  <si>
    <t>Naziv poduzetnika</t>
  </si>
  <si>
    <t>Broj zaposlenih</t>
  </si>
  <si>
    <t>Ukupan prihod</t>
  </si>
  <si>
    <t>1.</t>
  </si>
  <si>
    <t>6.</t>
  </si>
  <si>
    <t>9.</t>
  </si>
  <si>
    <t>7.</t>
  </si>
  <si>
    <t>5.</t>
  </si>
  <si>
    <t>2.</t>
  </si>
  <si>
    <t>3.</t>
  </si>
  <si>
    <t>4.</t>
  </si>
  <si>
    <t>8.</t>
  </si>
  <si>
    <t>10.</t>
  </si>
  <si>
    <t>Index</t>
  </si>
  <si>
    <t>Broj poduzetnika</t>
  </si>
  <si>
    <t>Ukupni prihodi</t>
  </si>
  <si>
    <t>Dobit razdoblja</t>
  </si>
  <si>
    <t>Dobit razdoblja (+) ili gubitak razdoblja (-)</t>
  </si>
  <si>
    <t>¹Serija podataka u tablici za sve godine prikazana je iz godišnjeg financijskog izvještaja iz kolone tekuće godine.</t>
  </si>
  <si>
    <t>Izvor: Fina, Registar godišnjih financijskih izvještaja, obrada GFI-a za 2008. - 2018. godinu</t>
  </si>
  <si>
    <t>2015.</t>
  </si>
  <si>
    <t>2016.</t>
  </si>
  <si>
    <t>2017.</t>
  </si>
  <si>
    <t>2018.</t>
  </si>
  <si>
    <t>R. br.</t>
  </si>
  <si>
    <t>Sjedište</t>
  </si>
  <si>
    <t>Izvor: Fina - Registar godišnjih financijskih izvještaja</t>
  </si>
  <si>
    <t>LIČKO-SENJSKA</t>
  </si>
  <si>
    <t>ZADARSKA</t>
  </si>
  <si>
    <t>SPLITSKO-DALMATINSKA</t>
  </si>
  <si>
    <t>PRIMORSKO-GORANSKA</t>
  </si>
  <si>
    <t>SISAČKO-MOSLAVAČKA</t>
  </si>
  <si>
    <t>MEĐIMURSKA</t>
  </si>
  <si>
    <t>VARAŽDINSKA</t>
  </si>
  <si>
    <t>DUBROVAČKO-NERETVANSKA</t>
  </si>
  <si>
    <t>KRAPINSKO-ZAGORSKA</t>
  </si>
  <si>
    <t>ZAGREBAČKA</t>
  </si>
  <si>
    <t>OSJEČKO-BARANJSKA</t>
  </si>
  <si>
    <t>VUKOVARSKO-SRIJEMSKA</t>
  </si>
  <si>
    <t>GRAD ZAGREB</t>
  </si>
  <si>
    <t>ISTARSKA</t>
  </si>
  <si>
    <t>POŽEŠKO-SLAVONSKA</t>
  </si>
  <si>
    <t>ŠIBENSKO-KNINSKA</t>
  </si>
  <si>
    <t>BJELOVARSKO-BILOGORSKA</t>
  </si>
  <si>
    <t>VIROVITIČKO-PODRAVSKA</t>
  </si>
  <si>
    <t>KARLOVAČKA</t>
  </si>
  <si>
    <t>BRODSKO-POSAVSKA</t>
  </si>
  <si>
    <t>KOPRIVNIČKO-KRIŽEVAČKA</t>
  </si>
  <si>
    <t>svih</t>
  </si>
  <si>
    <t>dobitaša</t>
  </si>
  <si>
    <t>gubitaša</t>
  </si>
  <si>
    <t>Šifra i naziv županije</t>
  </si>
  <si>
    <t>Žup.</t>
  </si>
  <si>
    <t>Naziv županije</t>
  </si>
  <si>
    <t>*Serija podataka u grafikonima za sve godine prikazana je iz godišnjeg financijskog izvještaja iz kolone tekuće godine.</t>
  </si>
  <si>
    <t>Ukupno</t>
  </si>
  <si>
    <t>Izvor: Fina – Registar godišnjih financijskih izvještaja</t>
  </si>
  <si>
    <t>Naziv</t>
  </si>
  <si>
    <t>Zagreb</t>
  </si>
  <si>
    <t xml:space="preserve"> (iznosi u tisućama kuna)</t>
  </si>
  <si>
    <t>(iznosi u tisućama kuna, prosječne plaće u kunama)</t>
  </si>
  <si>
    <t>Indeks 2018./2014.</t>
  </si>
  <si>
    <r>
      <rPr>
        <b/>
        <sz val="9"/>
        <color theme="4" tint="-0.499984740745262"/>
        <rFont val="Arial"/>
        <family val="2"/>
        <charset val="238"/>
      </rPr>
      <t>Tablica 2.</t>
    </r>
    <r>
      <rPr>
        <sz val="9"/>
        <color theme="4" tint="-0.499984740745262"/>
        <rFont val="Arial"/>
        <family val="2"/>
        <charset val="238"/>
      </rPr>
      <t xml:space="preserve"> Top 10 poduzetnika prema ukupnom prihodu u 2018. g. u razredu djelatnosti 86 – Zdravstvena zaštita</t>
    </r>
  </si>
  <si>
    <t>57260863791</t>
  </si>
  <si>
    <t>57970181621</t>
  </si>
  <si>
    <t>POLIKLINIKA MEDIKOL</t>
  </si>
  <si>
    <t>59047462322</t>
  </si>
  <si>
    <t>93996285537</t>
  </si>
  <si>
    <t>POLIKLINIKA BAGATIN</t>
  </si>
  <si>
    <t>Rijeka</t>
  </si>
  <si>
    <t>Sveta Nedelja</t>
  </si>
  <si>
    <t>Djelatnost Q (NKD 2007.)</t>
  </si>
  <si>
    <t>Odjeljak djelatnosti 86 - Djelatnost zdravstvene zaštite</t>
  </si>
  <si>
    <r>
      <rPr>
        <b/>
        <sz val="9"/>
        <color theme="4" tint="-0.499984740745262"/>
        <rFont val="Arial"/>
        <family val="2"/>
        <charset val="238"/>
      </rPr>
      <t>Tablica 3</t>
    </r>
    <r>
      <rPr>
        <sz val="9"/>
        <color theme="4" tint="-0.499984740745262"/>
        <rFont val="Arial"/>
        <family val="2"/>
        <charset val="238"/>
      </rPr>
      <t>. Top pet poduzetnika u djelatnosti zdravstvene zaštite (86), rangirani prema dobiti razdoblja, u 2018. godini</t>
    </r>
  </si>
  <si>
    <t>Ukupno svi poduzetnici (1.343) u djelatnosti 86</t>
  </si>
  <si>
    <t>Ukupno top pet poduzetnika po dobiti u djelatnosti 86</t>
  </si>
  <si>
    <t>DENTALNA POLIKLINIKA DR. JELUŠIĆ</t>
  </si>
  <si>
    <t>02307982625</t>
  </si>
  <si>
    <t>Sveta Nedjelja</t>
  </si>
  <si>
    <t>Opatija</t>
  </si>
  <si>
    <r>
      <rPr>
        <b/>
        <sz val="9"/>
        <color theme="4" tint="-0.499984740745262"/>
        <rFont val="Arial"/>
        <family val="2"/>
        <charset val="238"/>
      </rPr>
      <t>Tablica 4</t>
    </r>
    <r>
      <rPr>
        <sz val="9"/>
        <color theme="4" tint="-0.499984740745262"/>
        <rFont val="Arial"/>
        <family val="2"/>
        <charset val="238"/>
      </rPr>
      <t>. Rezultati poduzetnika u odjeljku djelatnosti zdravstvene zaštite (86) po županijama – rang prema ukupnom prihodu u 2018. godini</t>
    </r>
  </si>
  <si>
    <t>Izvor: Fina, Registar godišnjih financijskih izvještaja, obrada GFI-a za 2014. - 2018. godinu</t>
  </si>
  <si>
    <t>Ukupno top 10 poduzetnika po UP u odjeljku djelatnosti 86</t>
  </si>
  <si>
    <t>Ukupno svi poduzetnici (1.343) u odjeljku djelatnosti 86</t>
  </si>
  <si>
    <t>3.  Stanje novčanih sredstava na temelju prosjeka krajem svakog kvartala</t>
  </si>
  <si>
    <t>2.  Vlastiti izvori</t>
  </si>
  <si>
    <t>1.  Obveze</t>
  </si>
  <si>
    <t>B)   Obveze i vlastiti izvori (AOP 043+044)</t>
  </si>
  <si>
    <t>2.  Financijska imovina</t>
  </si>
  <si>
    <t>1.  Nefinancijska imovina</t>
  </si>
  <si>
    <t>A)   Imovina (AOP 040+041)</t>
  </si>
  <si>
    <t>V)   VIŠAK ILI MANJAK PRIHODA I PRIMITAKA (034-035)</t>
  </si>
  <si>
    <t>U)   UKUPNI RASHODI I IZDACI (AOP 027+031)</t>
  </si>
  <si>
    <t>T)   UKUPNI PRIHODI I PRIMICI (AOP 026 +030)</t>
  </si>
  <si>
    <t>Broj proračunskih korisnika</t>
  </si>
  <si>
    <t>NKD 86.1 - Djelatnosti bolnica</t>
  </si>
  <si>
    <r>
      <rPr>
        <b/>
        <sz val="9"/>
        <color theme="1"/>
        <rFont val="Arial"/>
        <family val="2"/>
        <charset val="238"/>
      </rPr>
      <t>Tablica 1.</t>
    </r>
    <r>
      <rPr>
        <sz val="9"/>
        <color theme="1"/>
        <rFont val="Arial"/>
        <family val="2"/>
        <charset val="238"/>
      </rPr>
      <t xml:space="preserve">  </t>
    </r>
    <r>
      <rPr>
        <sz val="9"/>
        <color theme="3" tint="-0.249977111117893"/>
        <rFont val="Arial"/>
        <family val="2"/>
        <charset val="238"/>
      </rPr>
      <t xml:space="preserve">Osnovni financijski rezultati poslovanja poduzetnika u djelatnosti zdravstvene zaštite NKD 86, 2014.-2018. godina¹ </t>
    </r>
  </si>
  <si>
    <t>(iznosi u tisućama kuna)</t>
  </si>
  <si>
    <r>
      <rPr>
        <b/>
        <sz val="9"/>
        <color theme="4" tint="-0.499984740745262"/>
        <rFont val="Arial"/>
        <family val="2"/>
        <charset val="238"/>
      </rPr>
      <t xml:space="preserve">Grafikon 1. </t>
    </r>
    <r>
      <rPr>
        <sz val="9"/>
        <color theme="4" tint="-0.499984740745262"/>
        <rFont val="Arial"/>
        <family val="2"/>
        <charset val="238"/>
      </rPr>
      <t xml:space="preserve">Neto dobit/gubitak, broj zaposlenih i broj poduzetnika u djelatnosti zdravstvene zaštote (86) u razdoblju od 2014. do 2018. godine* </t>
    </r>
  </si>
  <si>
    <t>POLIKLINIKA RIDENT d.o.o.</t>
  </si>
  <si>
    <t>Specijalna bolnica za opću kirurgiju AGRAM</t>
  </si>
  <si>
    <t>Agencija za lijekove i medicinske proizvode (HALMED)</t>
  </si>
  <si>
    <t>Specijalna bolnica za oftalmologiju Svjetlost</t>
  </si>
  <si>
    <t>Specijalna bolnica za kirurgiju MEDICO</t>
  </si>
  <si>
    <t>Specijalna bolnica RADIOCHIRURGIA ZAGREB</t>
  </si>
  <si>
    <t>MAGDALENA</t>
  </si>
  <si>
    <t>Krapinske T.</t>
  </si>
  <si>
    <t>POLIKLINIKA IDENTALIA d.o.o.</t>
  </si>
  <si>
    <t>ŠTIMAC CENTAR DENTALNE MEDICINE d.o.o.</t>
  </si>
  <si>
    <t>2.  Prosječan broj zaposl. na osnovi sati rada</t>
  </si>
  <si>
    <t>1.  Prosječan broj zaposl. na osnovi stanja na početku i na kraju izvještajnog razd.</t>
  </si>
  <si>
    <t>NKD 86.2 - Djel. medicinske i stomatol. prakse</t>
  </si>
  <si>
    <t>NKD 86.9 - Ostale djel. zdravstv. zaštite</t>
  </si>
  <si>
    <t>Udio top 10 poduzetnika u razredu djelatnosti 86</t>
  </si>
  <si>
    <t>46377257342</t>
  </si>
  <si>
    <t>KBC Zagreb</t>
  </si>
  <si>
    <t>51401063283</t>
  </si>
  <si>
    <t>KBC SPLIT</t>
  </si>
  <si>
    <t>Split</t>
  </si>
  <si>
    <t>84924656517</t>
  </si>
  <si>
    <t>KBC Sestre milosrdnice</t>
  </si>
  <si>
    <t>40237608715</t>
  </si>
  <si>
    <t>Klinički bolnički centar Rijeka</t>
  </si>
  <si>
    <t>KLINIČKI BOLNIČKI CENTAR OSIJEK</t>
  </si>
  <si>
    <t>Osijek</t>
  </si>
  <si>
    <t>32206148371</t>
  </si>
  <si>
    <t>KLINIČKA BOLNICA DUBRAVA ZAGREB</t>
  </si>
  <si>
    <t>59638828302</t>
  </si>
  <si>
    <t>OPĆA BOLNICA VARAŽDIN</t>
  </si>
  <si>
    <t>Varaždin</t>
  </si>
  <si>
    <t>25883882856</t>
  </si>
  <si>
    <t>K.B. ˝Merkur˝</t>
  </si>
  <si>
    <t>65119154523</t>
  </si>
  <si>
    <t>KLINIČKA BOLNICA SVETI DUH</t>
  </si>
  <si>
    <t>16089706543</t>
  </si>
  <si>
    <t>Opća bolnica Pula</t>
  </si>
  <si>
    <t>Pula</t>
  </si>
  <si>
    <t xml:space="preserve">Udio u ukupnim prihodi poslovanja </t>
  </si>
  <si>
    <t>Ukupno 166 proračunskih korisnika u djelatnosti zdravstvene zaštite (NKD 86)</t>
  </si>
  <si>
    <t>Ukupno 10 proračunskih korisnika u djel. zdravstvene zaštite (NKD 86)</t>
  </si>
  <si>
    <t>Naziv proračunskog korisnika</t>
  </si>
  <si>
    <t>(izvor: servis info.BIZ)</t>
  </si>
  <si>
    <r>
      <rPr>
        <b/>
        <sz val="9"/>
        <color theme="4" tint="-0.499984740745262"/>
        <rFont val="Arial"/>
        <family val="2"/>
        <charset val="238"/>
      </rPr>
      <t>Tablica 3.</t>
    </r>
    <r>
      <rPr>
        <sz val="9"/>
        <color theme="4" tint="-0.499984740745262"/>
        <rFont val="Arial"/>
        <family val="2"/>
        <charset val="238"/>
      </rPr>
      <t xml:space="preserve"> Osnovni financijski rezultati poslovanja PRORAČUNSKIH korisnika u djelatnosti zdravstvene zaštite (NKD 86) u 2018. godini</t>
    </r>
  </si>
  <si>
    <r>
      <rPr>
        <b/>
        <sz val="9"/>
        <color theme="4" tint="-0.499984740745262"/>
        <rFont val="Arial"/>
        <family val="2"/>
        <charset val="238"/>
      </rPr>
      <t>Tablica 4.</t>
    </r>
    <r>
      <rPr>
        <sz val="9"/>
        <color theme="4" tint="-0.499984740745262"/>
        <rFont val="Arial"/>
        <family val="2"/>
        <charset val="238"/>
      </rPr>
      <t xml:space="preserve"> Proračunski korisnici u djel. zdravstvene zaštite (NKD 86) s najvećim prihodima poslovanja u 2018. g.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</si>
</sst>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0.0%"/>
    <numFmt numFmtId="166" formatCode="#,##0.0"/>
    <numFmt numFmtId="167" formatCode="#,##0_ ;[Red]\-#,##0\ "/>
  </numFmts>
  <fonts count="39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8"/>
      <color rgb="FF17365D"/>
      <name val="Arial"/>
      <family val="2"/>
      <charset val="238"/>
    </font>
    <font>
      <b/>
      <sz val="9"/>
      <color rgb="FFFFFFFF"/>
      <name val="Arial"/>
      <family val="2"/>
      <charset val="238"/>
    </font>
    <font>
      <sz val="9"/>
      <color rgb="FF17365D"/>
      <name val="Arial"/>
      <family val="2"/>
      <charset val="238"/>
    </font>
    <font>
      <sz val="9"/>
      <color theme="3" tint="-0.249977111117893"/>
      <name val="Arial"/>
      <family val="2"/>
      <charset val="238"/>
    </font>
    <font>
      <b/>
      <sz val="10"/>
      <color rgb="FF002060"/>
      <name val="Arial"/>
      <family val="2"/>
      <charset val="238"/>
    </font>
    <font>
      <b/>
      <sz val="8"/>
      <color rgb="FFFFFFFF"/>
      <name val="Arial"/>
      <family val="2"/>
      <charset val="238"/>
    </font>
    <font>
      <sz val="11"/>
      <color theme="1"/>
      <name val="Calibri"/>
      <family val="2"/>
      <charset val="238"/>
    </font>
    <font>
      <sz val="9"/>
      <color rgb="FF00325A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9"/>
      <color rgb="FFFF0000"/>
      <name val="Arial"/>
      <family val="2"/>
      <charset val="238"/>
    </font>
    <font>
      <b/>
      <sz val="9"/>
      <color rgb="FF17365D"/>
      <name val="Arial"/>
      <family val="2"/>
      <charset val="238"/>
    </font>
    <font>
      <sz val="10"/>
      <color indexed="8"/>
      <name val="Arial"/>
      <family val="2"/>
      <charset val="238"/>
    </font>
    <font>
      <sz val="9"/>
      <color indexed="56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8"/>
      <color rgb="FF244061"/>
      <name val="Arial"/>
      <family val="2"/>
      <charset val="238"/>
    </font>
    <font>
      <b/>
      <sz val="9"/>
      <color theme="3" tint="-0.249977111117893"/>
      <name val="Arial"/>
      <family val="2"/>
      <charset val="238"/>
    </font>
    <font>
      <i/>
      <sz val="8"/>
      <color rgb="FF244061"/>
      <name val="Arial"/>
      <family val="2"/>
      <charset val="238"/>
    </font>
    <font>
      <b/>
      <sz val="8.5"/>
      <color rgb="FFFFFFFF"/>
      <name val="Arial"/>
      <family val="2"/>
      <charset val="238"/>
    </font>
    <font>
      <sz val="10"/>
      <name val="MS Sans Serif"/>
      <family val="2"/>
      <charset val="238"/>
    </font>
    <font>
      <sz val="10"/>
      <color rgb="FF00325A"/>
      <name val="Arial"/>
      <family val="2"/>
      <charset val="238"/>
    </font>
    <font>
      <b/>
      <sz val="9"/>
      <color indexed="9"/>
      <name val="Arial"/>
      <family val="2"/>
      <charset val="238"/>
    </font>
    <font>
      <b/>
      <sz val="9"/>
      <color indexed="56"/>
      <name val="Arial"/>
      <family val="2"/>
      <charset val="238"/>
    </font>
    <font>
      <b/>
      <sz val="9"/>
      <color theme="4" tint="-0.499984740745262"/>
      <name val="Arial"/>
      <family val="2"/>
      <charset val="238"/>
    </font>
    <font>
      <i/>
      <sz val="8"/>
      <color rgb="FF003366"/>
      <name val="Arial"/>
      <family val="2"/>
      <charset val="238"/>
    </font>
    <font>
      <b/>
      <sz val="9"/>
      <color rgb="FF003366"/>
      <name val="Arial"/>
      <family val="2"/>
      <charset val="238"/>
    </font>
    <font>
      <sz val="9"/>
      <color theme="4" tint="-0.499984740745262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sz val="8"/>
      <color theme="4" tint="-0.499984740745262"/>
      <name val="Arial"/>
      <family val="2"/>
      <charset val="238"/>
    </font>
    <font>
      <sz val="11"/>
      <color theme="4" tint="-0.499984740745262"/>
      <name val="Calibri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b/>
      <sz val="9"/>
      <color theme="3" tint="-0.499984740745262"/>
      <name val="Arial"/>
      <family val="2"/>
      <charset val="238"/>
    </font>
    <font>
      <b/>
      <sz val="9"/>
      <color rgb="FF00325A"/>
      <name val="Arial"/>
      <family val="2"/>
      <charset val="238"/>
    </font>
    <font>
      <i/>
      <sz val="8"/>
      <color theme="1"/>
      <name val="Arial"/>
      <family val="2"/>
      <charset val="238"/>
    </font>
    <font>
      <i/>
      <sz val="8"/>
      <color theme="4" tint="-0.499984740745262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indexed="22"/>
      </left>
      <right style="thin">
        <color indexed="8"/>
      </right>
      <top style="thin">
        <color indexed="22"/>
      </top>
      <bottom style="thin">
        <color indexed="22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 style="thin">
        <color indexed="8"/>
      </right>
      <top style="thin">
        <color indexed="22"/>
      </top>
      <bottom style="thin">
        <color indexed="2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/>
      <right/>
      <top style="thin">
        <color indexed="22"/>
      </top>
      <bottom/>
      <diagonal/>
    </border>
    <border>
      <left/>
      <right style="thin">
        <color indexed="8"/>
      </right>
      <top style="thin">
        <color indexed="22"/>
      </top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 style="thin">
        <color indexed="22"/>
      </left>
      <right style="thin">
        <color indexed="8"/>
      </right>
      <top style="thin">
        <color indexed="22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</borders>
  <cellStyleXfs count="10">
    <xf numFmtId="0" fontId="0" fillId="0" borderId="0"/>
    <xf numFmtId="0" fontId="8" fillId="0" borderId="0"/>
    <xf numFmtId="0" fontId="10" fillId="0" borderId="0"/>
    <xf numFmtId="0" fontId="8" fillId="0" borderId="0"/>
    <xf numFmtId="0" fontId="21" fillId="0" borderId="0"/>
    <xf numFmtId="0" fontId="21" fillId="0" borderId="0"/>
    <xf numFmtId="0" fontId="13" fillId="0" borderId="0"/>
    <xf numFmtId="0" fontId="21" fillId="0" borderId="0"/>
    <xf numFmtId="0" fontId="1" fillId="0" borderId="0"/>
    <xf numFmtId="0" fontId="32" fillId="0" borderId="0"/>
  </cellStyleXfs>
  <cellXfs count="162">
    <xf numFmtId="0" fontId="0" fillId="0" borderId="0" xfId="0"/>
    <xf numFmtId="0" fontId="2" fillId="0" borderId="0" xfId="0" applyFont="1" applyAlignment="1">
      <alignment horizontal="right" vertical="center"/>
    </xf>
    <xf numFmtId="0" fontId="0" fillId="0" borderId="0" xfId="0"/>
    <xf numFmtId="0" fontId="2" fillId="0" borderId="0" xfId="0" applyFont="1" applyAlignment="1">
      <alignment horizontal="right" vertical="center"/>
    </xf>
    <xf numFmtId="0" fontId="0" fillId="0" borderId="0" xfId="0"/>
    <xf numFmtId="0" fontId="6" fillId="0" borderId="0" xfId="0" applyFont="1" applyAlignment="1">
      <alignment horizontal="left"/>
    </xf>
    <xf numFmtId="0" fontId="15" fillId="0" borderId="0" xfId="0" applyFont="1" applyAlignment="1">
      <alignment horizontal="left"/>
    </xf>
    <xf numFmtId="0" fontId="17" fillId="0" borderId="0" xfId="0" applyFont="1" applyAlignment="1">
      <alignment horizontal="left" vertical="center"/>
    </xf>
    <xf numFmtId="0" fontId="7" fillId="7" borderId="1" xfId="0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/>
    </xf>
    <xf numFmtId="0" fontId="8" fillId="0" borderId="0" xfId="3"/>
    <xf numFmtId="0" fontId="16" fillId="0" borderId="0" xfId="3" applyFont="1"/>
    <xf numFmtId="0" fontId="12" fillId="0" borderId="0" xfId="3" applyFont="1" applyAlignment="1">
      <alignment horizontal="left" vertical="center" indent="8"/>
    </xf>
    <xf numFmtId="0" fontId="2" fillId="0" borderId="0" xfId="3" applyFont="1" applyAlignment="1">
      <alignment horizontal="left" vertical="center" indent="8"/>
    </xf>
    <xf numFmtId="0" fontId="7" fillId="7" borderId="3" xfId="3" applyFont="1" applyFill="1" applyBorder="1" applyAlignment="1">
      <alignment horizontal="center" vertical="center" wrapText="1"/>
    </xf>
    <xf numFmtId="0" fontId="20" fillId="7" borderId="3" xfId="3" applyFont="1" applyFill="1" applyBorder="1" applyAlignment="1">
      <alignment horizontal="center" vertical="center" wrapText="1"/>
    </xf>
    <xf numFmtId="0" fontId="4" fillId="2" borderId="3" xfId="3" applyFont="1" applyFill="1" applyBorder="1" applyAlignment="1">
      <alignment horizontal="center" vertical="center" wrapText="1"/>
    </xf>
    <xf numFmtId="0" fontId="4" fillId="2" borderId="3" xfId="3" applyFont="1" applyFill="1" applyBorder="1" applyAlignment="1">
      <alignment horizontal="left" vertical="center" wrapText="1"/>
    </xf>
    <xf numFmtId="3" fontId="4" fillId="2" borderId="3" xfId="3" applyNumberFormat="1" applyFont="1" applyFill="1" applyBorder="1" applyAlignment="1">
      <alignment horizontal="right" vertical="center" wrapText="1"/>
    </xf>
    <xf numFmtId="3" fontId="12" fillId="4" borderId="3" xfId="3" applyNumberFormat="1" applyFont="1" applyFill="1" applyBorder="1" applyAlignment="1">
      <alignment horizontal="right" vertical="center" wrapText="1"/>
    </xf>
    <xf numFmtId="3" fontId="12" fillId="8" borderId="3" xfId="3" applyNumberFormat="1" applyFont="1" applyFill="1" applyBorder="1" applyAlignment="1">
      <alignment horizontal="right" vertical="center" wrapText="1"/>
    </xf>
    <xf numFmtId="165" fontId="12" fillId="9" borderId="3" xfId="3" applyNumberFormat="1" applyFont="1" applyFill="1" applyBorder="1" applyAlignment="1">
      <alignment horizontal="right" vertical="center" wrapText="1"/>
    </xf>
    <xf numFmtId="0" fontId="4" fillId="2" borderId="3" xfId="3" quotePrefix="1" applyFont="1" applyFill="1" applyBorder="1" applyAlignment="1">
      <alignment horizontal="center" vertical="center"/>
    </xf>
    <xf numFmtId="0" fontId="4" fillId="2" borderId="3" xfId="3" applyFont="1" applyFill="1" applyBorder="1" applyAlignment="1">
      <alignment horizontal="left" vertical="center"/>
    </xf>
    <xf numFmtId="0" fontId="4" fillId="2" borderId="3" xfId="3" applyFont="1" applyFill="1" applyBorder="1" applyAlignment="1">
      <alignment horizontal="center" vertical="center"/>
    </xf>
    <xf numFmtId="164" fontId="0" fillId="0" borderId="0" xfId="0" applyNumberFormat="1"/>
    <xf numFmtId="0" fontId="0" fillId="0" borderId="0" xfId="0" applyAlignment="1"/>
    <xf numFmtId="0" fontId="3" fillId="7" borderId="1" xfId="0" applyFont="1" applyFill="1" applyBorder="1" applyAlignment="1">
      <alignment horizontal="center" vertical="center" wrapText="1"/>
    </xf>
    <xf numFmtId="164" fontId="8" fillId="0" borderId="0" xfId="3" applyNumberFormat="1"/>
    <xf numFmtId="2" fontId="0" fillId="0" borderId="0" xfId="0" applyNumberFormat="1"/>
    <xf numFmtId="0" fontId="16" fillId="0" borderId="0" xfId="0" applyFont="1"/>
    <xf numFmtId="0" fontId="15" fillId="0" borderId="0" xfId="0" applyFont="1" applyAlignment="1"/>
    <xf numFmtId="0" fontId="22" fillId="0" borderId="0" xfId="0" applyFont="1" applyBorder="1" applyAlignment="1">
      <alignment horizontal="left" vertical="center" wrapText="1"/>
    </xf>
    <xf numFmtId="167" fontId="22" fillId="0" borderId="0" xfId="7" applyNumberFormat="1" applyFont="1" applyBorder="1" applyAlignment="1">
      <alignment horizontal="right" vertical="center" wrapText="1"/>
    </xf>
    <xf numFmtId="167" fontId="22" fillId="0" borderId="0" xfId="0" applyNumberFormat="1" applyFont="1" applyBorder="1" applyAlignment="1">
      <alignment horizontal="right" vertical="center" wrapText="1"/>
    </xf>
    <xf numFmtId="0" fontId="15" fillId="0" borderId="0" xfId="0" applyFont="1"/>
    <xf numFmtId="0" fontId="23" fillId="7" borderId="1" xfId="0" applyFont="1" applyFill="1" applyBorder="1" applyAlignment="1">
      <alignment horizontal="center" vertical="center" wrapText="1"/>
    </xf>
    <xf numFmtId="0" fontId="23" fillId="7" borderId="1" xfId="0" applyFont="1" applyFill="1" applyBorder="1" applyAlignment="1">
      <alignment horizontal="center" vertical="center"/>
    </xf>
    <xf numFmtId="3" fontId="14" fillId="11" borderId="1" xfId="0" applyNumberFormat="1" applyFont="1" applyFill="1" applyBorder="1" applyAlignment="1">
      <alignment horizontal="center" vertical="center" wrapText="1"/>
    </xf>
    <xf numFmtId="3" fontId="14" fillId="11" borderId="13" xfId="0" applyNumberFormat="1" applyFont="1" applyFill="1" applyBorder="1" applyAlignment="1">
      <alignment vertical="center"/>
    </xf>
    <xf numFmtId="3" fontId="14" fillId="0" borderId="14" xfId="0" applyNumberFormat="1" applyFont="1" applyBorder="1" applyAlignment="1">
      <alignment horizontal="right" vertical="center" wrapText="1"/>
    </xf>
    <xf numFmtId="3" fontId="14" fillId="3" borderId="1" xfId="0" applyNumberFormat="1" applyFont="1" applyFill="1" applyBorder="1" applyAlignment="1">
      <alignment horizontal="right" vertical="center" wrapText="1"/>
    </xf>
    <xf numFmtId="166" fontId="14" fillId="0" borderId="15" xfId="0" applyNumberFormat="1" applyFont="1" applyBorder="1" applyAlignment="1">
      <alignment horizontal="right" vertical="center" wrapText="1"/>
    </xf>
    <xf numFmtId="3" fontId="11" fillId="0" borderId="2" xfId="0" applyNumberFormat="1" applyFont="1" applyBorder="1" applyAlignment="1">
      <alignment horizontal="right" vertical="center" wrapText="1"/>
    </xf>
    <xf numFmtId="3" fontId="14" fillId="0" borderId="2" xfId="0" applyNumberFormat="1" applyFont="1" applyBorder="1" applyAlignment="1">
      <alignment horizontal="right" vertical="center" wrapText="1"/>
    </xf>
    <xf numFmtId="166" fontId="14" fillId="0" borderId="7" xfId="0" applyNumberFormat="1" applyFont="1" applyBorder="1" applyAlignment="1">
      <alignment horizontal="right" vertical="center" wrapText="1"/>
    </xf>
    <xf numFmtId="3" fontId="14" fillId="11" borderId="10" xfId="0" applyNumberFormat="1" applyFont="1" applyFill="1" applyBorder="1" applyAlignment="1">
      <alignment horizontal="right" vertical="center" wrapText="1"/>
    </xf>
    <xf numFmtId="0" fontId="25" fillId="8" borderId="1" xfId="0" applyFont="1" applyFill="1" applyBorder="1"/>
    <xf numFmtId="0" fontId="25" fillId="8" borderId="1" xfId="0" applyFont="1" applyFill="1" applyBorder="1" applyAlignment="1"/>
    <xf numFmtId="3" fontId="25" fillId="8" borderId="1" xfId="0" applyNumberFormat="1" applyFont="1" applyFill="1" applyBorder="1"/>
    <xf numFmtId="166" fontId="25" fillId="8" borderId="1" xfId="0" applyNumberFormat="1" applyFont="1" applyFill="1" applyBorder="1" applyAlignment="1">
      <alignment horizontal="right"/>
    </xf>
    <xf numFmtId="0" fontId="26" fillId="0" borderId="0" xfId="0" applyFont="1" applyAlignment="1">
      <alignment vertical="center"/>
    </xf>
    <xf numFmtId="0" fontId="0" fillId="0" borderId="0" xfId="0" applyAlignment="1"/>
    <xf numFmtId="0" fontId="19" fillId="0" borderId="0" xfId="0" applyFont="1" applyAlignment="1">
      <alignment vertical="center"/>
    </xf>
    <xf numFmtId="0" fontId="0" fillId="0" borderId="0" xfId="0" applyAlignment="1"/>
    <xf numFmtId="0" fontId="9" fillId="2" borderId="1" xfId="0" applyFont="1" applyFill="1" applyBorder="1" applyAlignment="1">
      <alignment horizontal="left" vertical="center" wrapText="1"/>
    </xf>
    <xf numFmtId="3" fontId="5" fillId="5" borderId="1" xfId="0" applyNumberFormat="1" applyFont="1" applyFill="1" applyBorder="1" applyAlignment="1">
      <alignment horizontal="right" vertical="center" wrapText="1"/>
    </xf>
    <xf numFmtId="3" fontId="9" fillId="3" borderId="1" xfId="0" applyNumberFormat="1" applyFont="1" applyFill="1" applyBorder="1" applyAlignment="1">
      <alignment horizontal="right" vertical="center" wrapText="1"/>
    </xf>
    <xf numFmtId="3" fontId="9" fillId="2" borderId="1" xfId="0" applyNumberFormat="1" applyFont="1" applyFill="1" applyBorder="1" applyAlignment="1">
      <alignment horizontal="left" vertical="center" wrapText="1"/>
    </xf>
    <xf numFmtId="3" fontId="12" fillId="2" borderId="1" xfId="0" applyNumberFormat="1" applyFont="1" applyFill="1" applyBorder="1" applyAlignment="1">
      <alignment horizontal="left" vertical="center" wrapText="1"/>
    </xf>
    <xf numFmtId="3" fontId="18" fillId="5" borderId="1" xfId="0" applyNumberFormat="1" applyFont="1" applyFill="1" applyBorder="1" applyAlignment="1">
      <alignment horizontal="right" vertical="center" wrapText="1"/>
    </xf>
    <xf numFmtId="3" fontId="12" fillId="3" borderId="1" xfId="0" applyNumberFormat="1" applyFont="1" applyFill="1" applyBorder="1" applyAlignment="1">
      <alignment horizontal="right" vertical="center" wrapText="1"/>
    </xf>
    <xf numFmtId="3" fontId="4" fillId="2" borderId="1" xfId="0" applyNumberFormat="1" applyFont="1" applyFill="1" applyBorder="1" applyAlignment="1">
      <alignment horizontal="left" vertical="center" wrapText="1"/>
    </xf>
    <xf numFmtId="3" fontId="4" fillId="3" borderId="1" xfId="0" applyNumberFormat="1" applyFont="1" applyFill="1" applyBorder="1" applyAlignment="1">
      <alignment horizontal="right" vertical="center" wrapText="1"/>
    </xf>
    <xf numFmtId="165" fontId="28" fillId="12" borderId="1" xfId="0" applyNumberFormat="1" applyFont="1" applyFill="1" applyBorder="1" applyAlignment="1">
      <alignment vertical="center"/>
    </xf>
    <xf numFmtId="165" fontId="25" fillId="12" borderId="1" xfId="0" applyNumberFormat="1" applyFont="1" applyFill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29" fillId="0" borderId="0" xfId="0" applyFont="1"/>
    <xf numFmtId="0" fontId="23" fillId="7" borderId="16" xfId="0" applyFont="1" applyFill="1" applyBorder="1" applyAlignment="1">
      <alignment horizontal="center" vertical="center" wrapText="1"/>
    </xf>
    <xf numFmtId="3" fontId="14" fillId="13" borderId="19" xfId="0" applyNumberFormat="1" applyFont="1" applyFill="1" applyBorder="1" applyAlignment="1">
      <alignment horizontal="right" vertical="center" wrapText="1"/>
    </xf>
    <xf numFmtId="0" fontId="28" fillId="0" borderId="0" xfId="0" applyFont="1" applyAlignment="1">
      <alignment vertical="center"/>
    </xf>
    <xf numFmtId="3" fontId="24" fillId="6" borderId="1" xfId="0" applyNumberFormat="1" applyFont="1" applyFill="1" applyBorder="1" applyAlignment="1">
      <alignment horizontal="right" vertical="center"/>
    </xf>
    <xf numFmtId="0" fontId="30" fillId="0" borderId="0" xfId="0" applyFont="1" applyAlignment="1">
      <alignment vertical="center"/>
    </xf>
    <xf numFmtId="0" fontId="31" fillId="0" borderId="0" xfId="3" applyFont="1" applyAlignment="1">
      <alignment vertical="center"/>
    </xf>
    <xf numFmtId="0" fontId="30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32" fillId="0" borderId="0" xfId="9" applyNumberFormat="1" applyFont="1"/>
    <xf numFmtId="167" fontId="9" fillId="3" borderId="1" xfId="9" applyNumberFormat="1" applyFont="1" applyFill="1" applyBorder="1" applyAlignment="1">
      <alignment horizontal="right" vertical="center" wrapText="1"/>
    </xf>
    <xf numFmtId="0" fontId="9" fillId="2" borderId="1" xfId="9" applyFont="1" applyFill="1" applyBorder="1" applyAlignment="1">
      <alignment horizontal="left" vertical="center" wrapText="1"/>
    </xf>
    <xf numFmtId="0" fontId="33" fillId="0" borderId="0" xfId="9" applyNumberFormat="1" applyFont="1"/>
    <xf numFmtId="0" fontId="7" fillId="7" borderId="1" xfId="9" applyFont="1" applyFill="1" applyBorder="1" applyAlignment="1">
      <alignment horizontal="center" vertical="center" wrapText="1"/>
    </xf>
    <xf numFmtId="0" fontId="7" fillId="7" borderId="20" xfId="9" applyFont="1" applyFill="1" applyBorder="1" applyAlignment="1">
      <alignment horizontal="center" vertical="center" wrapText="1"/>
    </xf>
    <xf numFmtId="0" fontId="34" fillId="0" borderId="0" xfId="9" applyNumberFormat="1" applyFont="1" applyAlignment="1">
      <alignment horizontal="left" vertical="center"/>
    </xf>
    <xf numFmtId="0" fontId="35" fillId="2" borderId="1" xfId="9" applyFont="1" applyFill="1" applyBorder="1" applyAlignment="1">
      <alignment horizontal="left" vertical="center" wrapText="1"/>
    </xf>
    <xf numFmtId="0" fontId="28" fillId="0" borderId="0" xfId="0" applyFont="1" applyAlignment="1">
      <alignment horizontal="left"/>
    </xf>
    <xf numFmtId="0" fontId="36" fillId="0" borderId="0" xfId="0" applyFont="1"/>
    <xf numFmtId="0" fontId="9" fillId="10" borderId="8" xfId="0" applyFont="1" applyFill="1" applyBorder="1" applyAlignment="1">
      <alignment horizontal="left" vertical="center" wrapText="1"/>
    </xf>
    <xf numFmtId="167" fontId="9" fillId="0" borderId="8" xfId="7" applyNumberFormat="1" applyFont="1" applyBorder="1" applyAlignment="1">
      <alignment horizontal="right" vertical="center" wrapText="1"/>
    </xf>
    <xf numFmtId="0" fontId="9" fillId="10" borderId="9" xfId="0" applyFont="1" applyFill="1" applyBorder="1" applyAlignment="1">
      <alignment horizontal="left" vertical="center" wrapText="1"/>
    </xf>
    <xf numFmtId="167" fontId="9" fillId="0" borderId="9" xfId="7" applyNumberFormat="1" applyFont="1" applyBorder="1" applyAlignment="1">
      <alignment horizontal="right" vertical="center" wrapText="1"/>
    </xf>
    <xf numFmtId="0" fontId="35" fillId="10" borderId="9" xfId="0" applyFont="1" applyFill="1" applyBorder="1" applyAlignment="1">
      <alignment horizontal="left" vertical="center" wrapText="1"/>
    </xf>
    <xf numFmtId="167" fontId="35" fillId="0" borderId="9" xfId="7" applyNumberFormat="1" applyFont="1" applyBorder="1" applyAlignment="1">
      <alignment horizontal="right" vertical="center" wrapText="1"/>
    </xf>
    <xf numFmtId="0" fontId="7" fillId="7" borderId="16" xfId="0" applyFont="1" applyFill="1" applyBorder="1" applyAlignment="1">
      <alignment horizontal="center" vertical="center" wrapText="1"/>
    </xf>
    <xf numFmtId="3" fontId="24" fillId="6" borderId="13" xfId="0" applyNumberFormat="1" applyFont="1" applyFill="1" applyBorder="1" applyAlignment="1">
      <alignment horizontal="right" vertical="center"/>
    </xf>
    <xf numFmtId="49" fontId="14" fillId="0" borderId="21" xfId="0" applyNumberFormat="1" applyFont="1" applyBorder="1" applyAlignment="1">
      <alignment horizontal="center" vertical="center"/>
    </xf>
    <xf numFmtId="0" fontId="14" fillId="0" borderId="21" xfId="0" applyNumberFormat="1" applyFont="1" applyBorder="1" applyAlignment="1">
      <alignment horizontal="center" vertical="center"/>
    </xf>
    <xf numFmtId="0" fontId="14" fillId="0" borderId="21" xfId="0" applyFont="1" applyBorder="1" applyAlignment="1">
      <alignment horizontal="left" vertical="center"/>
    </xf>
    <xf numFmtId="0" fontId="14" fillId="0" borderId="21" xfId="0" applyFont="1" applyBorder="1" applyAlignment="1">
      <alignment horizontal="center" vertical="center"/>
    </xf>
    <xf numFmtId="3" fontId="14" fillId="0" borderId="21" xfId="0" applyNumberFormat="1" applyFont="1" applyBorder="1" applyAlignment="1">
      <alignment horizontal="right" vertical="center"/>
    </xf>
    <xf numFmtId="0" fontId="14" fillId="0" borderId="21" xfId="0" quotePrefix="1" applyNumberFormat="1" applyFont="1" applyBorder="1" applyAlignment="1">
      <alignment horizontal="center" vertical="center"/>
    </xf>
    <xf numFmtId="0" fontId="4" fillId="13" borderId="21" xfId="3" applyFont="1" applyFill="1" applyBorder="1" applyAlignment="1">
      <alignment horizontal="left" vertical="center"/>
    </xf>
    <xf numFmtId="49" fontId="14" fillId="0" borderId="21" xfId="0" quotePrefix="1" applyNumberFormat="1" applyFont="1" applyBorder="1" applyAlignment="1">
      <alignment horizontal="center" vertical="center"/>
    </xf>
    <xf numFmtId="3" fontId="14" fillId="11" borderId="16" xfId="0" applyNumberFormat="1" applyFont="1" applyFill="1" applyBorder="1" applyAlignment="1">
      <alignment horizontal="center" vertical="center" wrapText="1"/>
    </xf>
    <xf numFmtId="3" fontId="14" fillId="11" borderId="22" xfId="0" applyNumberFormat="1" applyFont="1" applyFill="1" applyBorder="1" applyAlignment="1">
      <alignment vertical="center"/>
    </xf>
    <xf numFmtId="3" fontId="14" fillId="11" borderId="23" xfId="0" applyNumberFormat="1" applyFont="1" applyFill="1" applyBorder="1" applyAlignment="1">
      <alignment horizontal="right" vertical="center" wrapText="1"/>
    </xf>
    <xf numFmtId="3" fontId="14" fillId="13" borderId="24" xfId="0" applyNumberFormat="1" applyFont="1" applyFill="1" applyBorder="1" applyAlignment="1">
      <alignment horizontal="right" vertical="center" wrapText="1"/>
    </xf>
    <xf numFmtId="3" fontId="14" fillId="0" borderId="25" xfId="0" applyNumberFormat="1" applyFont="1" applyBorder="1" applyAlignment="1">
      <alignment horizontal="right" vertical="center" wrapText="1"/>
    </xf>
    <xf numFmtId="3" fontId="14" fillId="3" borderId="16" xfId="0" applyNumberFormat="1" applyFont="1" applyFill="1" applyBorder="1" applyAlignment="1">
      <alignment horizontal="right" vertical="center" wrapText="1"/>
    </xf>
    <xf numFmtId="166" fontId="14" fillId="0" borderId="26" xfId="0" applyNumberFormat="1" applyFont="1" applyBorder="1" applyAlignment="1">
      <alignment horizontal="right" vertical="center" wrapText="1"/>
    </xf>
    <xf numFmtId="3" fontId="14" fillId="0" borderId="27" xfId="0" applyNumberFormat="1" applyFont="1" applyBorder="1" applyAlignment="1">
      <alignment horizontal="right" vertical="center" wrapText="1"/>
    </xf>
    <xf numFmtId="166" fontId="14" fillId="0" borderId="28" xfId="0" applyNumberFormat="1" applyFont="1" applyBorder="1" applyAlignment="1">
      <alignment horizontal="right" vertical="center" wrapText="1"/>
    </xf>
    <xf numFmtId="0" fontId="37" fillId="0" borderId="0" xfId="0" applyFont="1" applyAlignment="1">
      <alignment vertical="center"/>
    </xf>
    <xf numFmtId="0" fontId="19" fillId="0" borderId="0" xfId="0" applyFont="1" applyAlignment="1">
      <alignment horizontal="justify" vertical="center"/>
    </xf>
    <xf numFmtId="0" fontId="0" fillId="0" borderId="0" xfId="0" applyAlignment="1"/>
    <xf numFmtId="0" fontId="7" fillId="7" borderId="1" xfId="0" applyFont="1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 wrapText="1"/>
    </xf>
    <xf numFmtId="0" fontId="7" fillId="7" borderId="10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7" fillId="7" borderId="11" xfId="0" applyFont="1" applyFill="1" applyBorder="1" applyAlignment="1">
      <alignment horizontal="center" vertical="center"/>
    </xf>
    <xf numFmtId="0" fontId="7" fillId="7" borderId="17" xfId="0" applyFont="1" applyFill="1" applyBorder="1" applyAlignment="1">
      <alignment horizontal="center" vertical="center" wrapText="1"/>
    </xf>
    <xf numFmtId="0" fontId="7" fillId="7" borderId="18" xfId="0" applyFont="1" applyFill="1" applyBorder="1" applyAlignment="1">
      <alignment horizontal="center" vertical="center" wrapText="1"/>
    </xf>
    <xf numFmtId="0" fontId="12" fillId="4" borderId="4" xfId="3" applyFont="1" applyFill="1" applyBorder="1" applyAlignment="1">
      <alignment horizontal="left" vertical="center" wrapText="1"/>
    </xf>
    <xf numFmtId="0" fontId="12" fillId="4" borderId="5" xfId="3" applyFont="1" applyFill="1" applyBorder="1" applyAlignment="1">
      <alignment horizontal="left" vertical="center" wrapText="1"/>
    </xf>
    <xf numFmtId="0" fontId="12" fillId="4" borderId="6" xfId="3" applyFont="1" applyFill="1" applyBorder="1" applyAlignment="1">
      <alignment horizontal="left" vertical="center" wrapText="1"/>
    </xf>
    <xf numFmtId="0" fontId="12" fillId="8" borderId="4" xfId="3" applyFont="1" applyFill="1" applyBorder="1" applyAlignment="1">
      <alignment horizontal="left" vertical="center" wrapText="1"/>
    </xf>
    <xf numFmtId="0" fontId="12" fillId="8" borderId="5" xfId="3" applyFont="1" applyFill="1" applyBorder="1" applyAlignment="1">
      <alignment horizontal="left" vertical="center" wrapText="1"/>
    </xf>
    <xf numFmtId="0" fontId="12" fillId="8" borderId="6" xfId="3" applyFont="1" applyFill="1" applyBorder="1" applyAlignment="1">
      <alignment horizontal="left" vertical="center" wrapText="1"/>
    </xf>
    <xf numFmtId="0" fontId="12" fillId="9" borderId="4" xfId="3" applyFont="1" applyFill="1" applyBorder="1" applyAlignment="1">
      <alignment horizontal="left" vertical="center" wrapText="1"/>
    </xf>
    <xf numFmtId="0" fontId="12" fillId="9" borderId="5" xfId="3" applyFont="1" applyFill="1" applyBorder="1" applyAlignment="1">
      <alignment horizontal="left" vertical="center" wrapText="1"/>
    </xf>
    <xf numFmtId="0" fontId="12" fillId="9" borderId="6" xfId="3" applyFont="1" applyFill="1" applyBorder="1" applyAlignment="1">
      <alignment horizontal="left" vertical="center" wrapText="1"/>
    </xf>
    <xf numFmtId="0" fontId="27" fillId="4" borderId="13" xfId="0" applyFont="1" applyFill="1" applyBorder="1" applyAlignment="1">
      <alignment horizontal="left" vertical="center"/>
    </xf>
    <xf numFmtId="0" fontId="27" fillId="4" borderId="1" xfId="0" applyFont="1" applyFill="1" applyBorder="1" applyAlignment="1">
      <alignment horizontal="left" vertical="center"/>
    </xf>
    <xf numFmtId="0" fontId="23" fillId="7" borderId="10" xfId="0" applyFont="1" applyFill="1" applyBorder="1" applyAlignment="1">
      <alignment horizontal="center" vertical="center" wrapText="1"/>
    </xf>
    <xf numFmtId="0" fontId="23" fillId="7" borderId="11" xfId="0" applyFont="1" applyFill="1" applyBorder="1" applyAlignment="1">
      <alignment horizontal="center" vertical="center" wrapText="1"/>
    </xf>
    <xf numFmtId="0" fontId="23" fillId="7" borderId="12" xfId="0" applyFont="1" applyFill="1" applyBorder="1" applyAlignment="1">
      <alignment horizontal="center" vertical="center" wrapText="1"/>
    </xf>
    <xf numFmtId="0" fontId="23" fillId="7" borderId="1" xfId="0" applyFont="1" applyFill="1" applyBorder="1" applyAlignment="1">
      <alignment horizontal="center" vertical="center" wrapText="1"/>
    </xf>
    <xf numFmtId="0" fontId="4" fillId="2" borderId="4" xfId="3" quotePrefix="1" applyFont="1" applyFill="1" applyBorder="1" applyAlignment="1">
      <alignment horizontal="center" vertical="center"/>
    </xf>
    <xf numFmtId="0" fontId="4" fillId="2" borderId="4" xfId="3" applyFont="1" applyFill="1" applyBorder="1" applyAlignment="1">
      <alignment horizontal="center" vertical="center"/>
    </xf>
    <xf numFmtId="0" fontId="20" fillId="7" borderId="29" xfId="3" applyFont="1" applyFill="1" applyBorder="1" applyAlignment="1">
      <alignment horizontal="center" vertical="center" wrapText="1"/>
    </xf>
    <xf numFmtId="0" fontId="28" fillId="3" borderId="1" xfId="0" applyNumberFormat="1" applyFont="1" applyFill="1" applyBorder="1" applyAlignment="1">
      <alignment vertical="center"/>
    </xf>
    <xf numFmtId="0" fontId="4" fillId="2" borderId="5" xfId="3" applyFont="1" applyFill="1" applyBorder="1" applyAlignment="1">
      <alignment horizontal="center" vertical="center"/>
    </xf>
    <xf numFmtId="0" fontId="4" fillId="2" borderId="5" xfId="3" applyFont="1" applyFill="1" applyBorder="1" applyAlignment="1">
      <alignment horizontal="center" vertical="center" wrapText="1"/>
    </xf>
    <xf numFmtId="3" fontId="4" fillId="2" borderId="6" xfId="3" applyNumberFormat="1" applyFont="1" applyFill="1" applyBorder="1" applyAlignment="1">
      <alignment horizontal="right" vertical="center" wrapText="1"/>
    </xf>
    <xf numFmtId="165" fontId="28" fillId="3" borderId="1" xfId="0" applyNumberFormat="1" applyFont="1" applyFill="1" applyBorder="1" applyAlignment="1">
      <alignment vertical="center"/>
    </xf>
    <xf numFmtId="0" fontId="12" fillId="8" borderId="1" xfId="3" applyFont="1" applyFill="1" applyBorder="1" applyAlignment="1">
      <alignment horizontal="left" vertical="center" wrapText="1"/>
    </xf>
    <xf numFmtId="165" fontId="12" fillId="8" borderId="1" xfId="3" applyNumberFormat="1" applyFont="1" applyFill="1" applyBorder="1" applyAlignment="1">
      <alignment horizontal="right" vertical="center" wrapText="1"/>
    </xf>
    <xf numFmtId="3" fontId="12" fillId="8" borderId="1" xfId="3" applyNumberFormat="1" applyFont="1" applyFill="1" applyBorder="1" applyAlignment="1">
      <alignment horizontal="right" vertical="center" wrapText="1"/>
    </xf>
    <xf numFmtId="0" fontId="4" fillId="2" borderId="30" xfId="3" quotePrefix="1" applyFont="1" applyFill="1" applyBorder="1" applyAlignment="1">
      <alignment horizontal="center" vertical="center"/>
    </xf>
    <xf numFmtId="0" fontId="28" fillId="3" borderId="16" xfId="0" applyNumberFormat="1" applyFont="1" applyFill="1" applyBorder="1" applyAlignment="1">
      <alignment vertical="center"/>
    </xf>
    <xf numFmtId="0" fontId="4" fillId="2" borderId="31" xfId="3" applyFont="1" applyFill="1" applyBorder="1" applyAlignment="1">
      <alignment horizontal="center" vertical="center"/>
    </xf>
    <xf numFmtId="165" fontId="28" fillId="3" borderId="16" xfId="0" applyNumberFormat="1" applyFont="1" applyFill="1" applyBorder="1" applyAlignment="1">
      <alignment vertical="center"/>
    </xf>
    <xf numFmtId="3" fontId="4" fillId="2" borderId="32" xfId="3" applyNumberFormat="1" applyFont="1" applyFill="1" applyBorder="1" applyAlignment="1">
      <alignment horizontal="right" vertical="center" wrapText="1"/>
    </xf>
    <xf numFmtId="165" fontId="25" fillId="6" borderId="1" xfId="0" applyNumberFormat="1" applyFont="1" applyFill="1" applyBorder="1" applyAlignment="1">
      <alignment vertical="center"/>
    </xf>
    <xf numFmtId="3" fontId="12" fillId="6" borderId="1" xfId="3" applyNumberFormat="1" applyFont="1" applyFill="1" applyBorder="1" applyAlignment="1">
      <alignment horizontal="right" vertical="center" wrapText="1"/>
    </xf>
    <xf numFmtId="0" fontId="12" fillId="6" borderId="33" xfId="3" applyFont="1" applyFill="1" applyBorder="1" applyAlignment="1">
      <alignment horizontal="left" vertical="center" wrapText="1"/>
    </xf>
    <xf numFmtId="0" fontId="38" fillId="0" borderId="34" xfId="0" applyFont="1" applyBorder="1" applyAlignment="1">
      <alignment horizontal="left" vertical="center"/>
    </xf>
    <xf numFmtId="0" fontId="38" fillId="0" borderId="35" xfId="0" applyFont="1" applyBorder="1" applyAlignment="1">
      <alignment horizontal="left" vertical="center"/>
    </xf>
    <xf numFmtId="0" fontId="32" fillId="0" borderId="0" xfId="9" applyNumberFormat="1" applyFont="1" applyAlignment="1">
      <alignment vertical="center"/>
    </xf>
    <xf numFmtId="0" fontId="28" fillId="0" borderId="0" xfId="9" applyNumberFormat="1" applyFont="1" applyAlignment="1">
      <alignment vertical="center"/>
    </xf>
    <xf numFmtId="0" fontId="30" fillId="0" borderId="0" xfId="9" applyNumberFormat="1" applyFont="1" applyAlignment="1">
      <alignment vertical="center"/>
    </xf>
    <xf numFmtId="167" fontId="35" fillId="5" borderId="1" xfId="9" applyNumberFormat="1" applyFont="1" applyFill="1" applyBorder="1" applyAlignment="1">
      <alignment horizontal="right" vertical="center" wrapText="1"/>
    </xf>
    <xf numFmtId="0" fontId="28" fillId="0" borderId="0" xfId="0" applyFont="1"/>
  </cellXfs>
  <cellStyles count="10">
    <cellStyle name="Normalno" xfId="0" builtinId="0"/>
    <cellStyle name="Normalno 2" xfId="1"/>
    <cellStyle name="Normalno 2 2" xfId="7"/>
    <cellStyle name="Normalno 3" xfId="2"/>
    <cellStyle name="Normalno 4" xfId="4"/>
    <cellStyle name="Normalno 5" xfId="3"/>
    <cellStyle name="Normalno 6" xfId="5"/>
    <cellStyle name="Normalno 7" xfId="8"/>
    <cellStyle name="Normalno 8" xfId="9"/>
    <cellStyle name="Obično_2003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382443656889648"/>
          <c:y val="0.11515785975295992"/>
          <c:w val="0.84178514463275278"/>
          <c:h val="0.73577687420737448"/>
        </c:manualLayout>
      </c:layout>
      <c:lineChart>
        <c:grouping val="standard"/>
        <c:varyColors val="0"/>
        <c:ser>
          <c:idx val="0"/>
          <c:order val="0"/>
          <c:tx>
            <c:strRef>
              <c:f>'Grafikon 1'!$A$8</c:f>
              <c:strCache>
                <c:ptCount val="1"/>
                <c:pt idx="0">
                  <c:v>Dobit razdoblja (+) ili gubitak razdoblja (-) </c:v>
                </c:pt>
              </c:strCache>
            </c:strRef>
          </c:tx>
          <c:cat>
            <c:strRef>
              <c:f>'Grafikon 1'!$B$5:$F$5</c:f>
              <c:strCache>
                <c:ptCount val="5"/>
                <c:pt idx="0">
                  <c:v>2014.</c:v>
                </c:pt>
                <c:pt idx="1">
                  <c:v>2015.</c:v>
                </c:pt>
                <c:pt idx="2">
                  <c:v>2016.</c:v>
                </c:pt>
                <c:pt idx="3">
                  <c:v>2017.</c:v>
                </c:pt>
                <c:pt idx="4">
                  <c:v>2018.</c:v>
                </c:pt>
              </c:strCache>
            </c:strRef>
          </c:cat>
          <c:val>
            <c:numRef>
              <c:f>'Grafikon 1'!$B$8:$F$8</c:f>
              <c:numCache>
                <c:formatCode>#,##0_ ;[Red]\-#,##0\ </c:formatCode>
                <c:ptCount val="5"/>
                <c:pt idx="0">
                  <c:v>96993.803</c:v>
                </c:pt>
                <c:pt idx="1">
                  <c:v>190653.38099999999</c:v>
                </c:pt>
                <c:pt idx="2">
                  <c:v>209158.62400000001</c:v>
                </c:pt>
                <c:pt idx="3">
                  <c:v>198773.71599999999</c:v>
                </c:pt>
                <c:pt idx="4">
                  <c:v>250983.66500000001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7893632"/>
        <c:axId val="117032640"/>
      </c:lineChart>
      <c:catAx>
        <c:axId val="157893632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900" b="1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r-Latn-RS"/>
          </a:p>
        </c:txPr>
        <c:crossAx val="117032640"/>
        <c:crosses val="autoZero"/>
        <c:auto val="1"/>
        <c:lblAlgn val="ctr"/>
        <c:lblOffset val="100"/>
        <c:noMultiLvlLbl val="0"/>
      </c:catAx>
      <c:valAx>
        <c:axId val="117032640"/>
        <c:scaling>
          <c:orientation val="minMax"/>
        </c:scaling>
        <c:delete val="0"/>
        <c:axPos val="l"/>
        <c:majorGridlines/>
        <c:numFmt formatCode="#,##0_ ;[Red]\-#,##0\ " sourceLinked="1"/>
        <c:majorTickMark val="out"/>
        <c:minorTickMark val="none"/>
        <c:tickLblPos val="nextTo"/>
        <c:txPr>
          <a:bodyPr/>
          <a:lstStyle/>
          <a:p>
            <a:pPr>
              <a:defRPr sz="900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r-Latn-RS"/>
          </a:p>
        </c:txPr>
        <c:crossAx val="15789363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9505421717206539"/>
          <c:y val="1.928481224908897E-2"/>
          <c:w val="0.64939020122484692"/>
          <c:h val="0.10261956838728492"/>
        </c:manualLayout>
      </c:layout>
      <c:overlay val="0"/>
      <c:txPr>
        <a:bodyPr/>
        <a:lstStyle/>
        <a:p>
          <a:pPr>
            <a:defRPr sz="900" b="1">
              <a:solidFill>
                <a:schemeClr val="tx2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defRPr>
          </a:pPr>
          <a:endParaRPr lang="sr-Latn-R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382447619889531"/>
          <c:y val="0.11635573766445338"/>
          <c:w val="0.84178522483080964"/>
          <c:h val="0.72907790914850379"/>
        </c:manualLayout>
      </c:layout>
      <c:lineChart>
        <c:grouping val="standard"/>
        <c:varyColors val="0"/>
        <c:ser>
          <c:idx val="0"/>
          <c:order val="0"/>
          <c:tx>
            <c:strRef>
              <c:f>'Grafikon 1'!$A$6</c:f>
              <c:strCache>
                <c:ptCount val="1"/>
                <c:pt idx="0">
                  <c:v>Broj poduzetnika </c:v>
                </c:pt>
              </c:strCache>
            </c:strRef>
          </c:tx>
          <c:cat>
            <c:strRef>
              <c:f>'Grafikon 1'!$B$5:$F$5</c:f>
              <c:strCache>
                <c:ptCount val="5"/>
                <c:pt idx="0">
                  <c:v>2014.</c:v>
                </c:pt>
                <c:pt idx="1">
                  <c:v>2015.</c:v>
                </c:pt>
                <c:pt idx="2">
                  <c:v>2016.</c:v>
                </c:pt>
                <c:pt idx="3">
                  <c:v>2017.</c:v>
                </c:pt>
                <c:pt idx="4">
                  <c:v>2018.</c:v>
                </c:pt>
              </c:strCache>
            </c:strRef>
          </c:cat>
          <c:val>
            <c:numRef>
              <c:f>'Grafikon 1'!$B$6:$F$6</c:f>
              <c:numCache>
                <c:formatCode>#,##0_ ;[Red]\-#,##0\ </c:formatCode>
                <c:ptCount val="5"/>
                <c:pt idx="0">
                  <c:v>1066</c:v>
                </c:pt>
                <c:pt idx="1">
                  <c:v>1081</c:v>
                </c:pt>
                <c:pt idx="2">
                  <c:v>1198</c:v>
                </c:pt>
                <c:pt idx="3">
                  <c:v>1249</c:v>
                </c:pt>
                <c:pt idx="4">
                  <c:v>1343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'Grafikon 1'!$A$7</c:f>
              <c:strCache>
                <c:ptCount val="1"/>
                <c:pt idx="0">
                  <c:v>Broj zaposlenih </c:v>
                </c:pt>
              </c:strCache>
            </c:strRef>
          </c:tx>
          <c:cat>
            <c:strRef>
              <c:f>'Grafikon 1'!$B$5:$F$5</c:f>
              <c:strCache>
                <c:ptCount val="5"/>
                <c:pt idx="0">
                  <c:v>2014.</c:v>
                </c:pt>
                <c:pt idx="1">
                  <c:v>2015.</c:v>
                </c:pt>
                <c:pt idx="2">
                  <c:v>2016.</c:v>
                </c:pt>
                <c:pt idx="3">
                  <c:v>2017.</c:v>
                </c:pt>
                <c:pt idx="4">
                  <c:v>2018.</c:v>
                </c:pt>
              </c:strCache>
            </c:strRef>
          </c:cat>
          <c:val>
            <c:numRef>
              <c:f>'Grafikon 1'!$B$7:$F$7</c:f>
              <c:numCache>
                <c:formatCode>#,##0_ ;[Red]\-#,##0\ </c:formatCode>
                <c:ptCount val="5"/>
                <c:pt idx="0">
                  <c:v>6254</c:v>
                </c:pt>
                <c:pt idx="1">
                  <c:v>6744</c:v>
                </c:pt>
                <c:pt idx="2">
                  <c:v>7297</c:v>
                </c:pt>
                <c:pt idx="3">
                  <c:v>7762</c:v>
                </c:pt>
                <c:pt idx="4">
                  <c:v>8462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9534592"/>
        <c:axId val="117035520"/>
      </c:lineChart>
      <c:catAx>
        <c:axId val="159534592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900" b="1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r-Latn-RS"/>
          </a:p>
        </c:txPr>
        <c:crossAx val="117035520"/>
        <c:crosses val="autoZero"/>
        <c:auto val="1"/>
        <c:lblAlgn val="ctr"/>
        <c:lblOffset val="100"/>
        <c:noMultiLvlLbl val="0"/>
      </c:catAx>
      <c:valAx>
        <c:axId val="117035520"/>
        <c:scaling>
          <c:orientation val="minMax"/>
        </c:scaling>
        <c:delete val="0"/>
        <c:axPos val="l"/>
        <c:majorGridlines/>
        <c:numFmt formatCode="#,##0_ ;[Red]\-#,##0\ " sourceLinked="1"/>
        <c:majorTickMark val="out"/>
        <c:minorTickMark val="none"/>
        <c:tickLblPos val="nextTo"/>
        <c:txPr>
          <a:bodyPr/>
          <a:lstStyle/>
          <a:p>
            <a:pPr>
              <a:defRPr sz="900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r-Latn-RS"/>
          </a:p>
        </c:txPr>
        <c:crossAx val="15953459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9505416808281634"/>
          <c:y val="2.3637894319813797E-2"/>
          <c:w val="0.70413068124868172"/>
          <c:h val="8.7627065484738934E-2"/>
        </c:manualLayout>
      </c:layout>
      <c:overlay val="0"/>
      <c:txPr>
        <a:bodyPr/>
        <a:lstStyle/>
        <a:p>
          <a:pPr>
            <a:defRPr sz="900" b="1">
              <a:solidFill>
                <a:schemeClr val="tx2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defRPr>
          </a:pPr>
          <a:endParaRPr lang="sr-Latn-R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47625</xdr:rowOff>
    </xdr:from>
    <xdr:to>
      <xdr:col>0</xdr:col>
      <xdr:colOff>1202015</xdr:colOff>
      <xdr:row>1</xdr:row>
      <xdr:rowOff>114300</xdr:rowOff>
    </xdr:to>
    <xdr:pic>
      <xdr:nvPicPr>
        <xdr:cNvPr id="3" name="Slika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7625"/>
          <a:ext cx="1202015" cy="2476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51955</xdr:colOff>
      <xdr:row>0</xdr:row>
      <xdr:rowOff>47625</xdr:rowOff>
    </xdr:from>
    <xdr:to>
      <xdr:col>0</xdr:col>
      <xdr:colOff>1361802</xdr:colOff>
      <xdr:row>1</xdr:row>
      <xdr:rowOff>133351</xdr:rowOff>
    </xdr:to>
    <xdr:pic>
      <xdr:nvPicPr>
        <xdr:cNvPr id="2" name="Slika 1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955" y="47625"/>
          <a:ext cx="1309847" cy="276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444499</xdr:colOff>
      <xdr:row>9</xdr:row>
      <xdr:rowOff>28574</xdr:rowOff>
    </xdr:from>
    <xdr:to>
      <xdr:col>5</xdr:col>
      <xdr:colOff>581024</xdr:colOff>
      <xdr:row>24</xdr:row>
      <xdr:rowOff>161925</xdr:rowOff>
    </xdr:to>
    <xdr:graphicFrame macro="">
      <xdr:nvGraphicFramePr>
        <xdr:cNvPr id="3" name="Grafikon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590550</xdr:colOff>
      <xdr:row>9</xdr:row>
      <xdr:rowOff>28576</xdr:rowOff>
    </xdr:from>
    <xdr:to>
      <xdr:col>14</xdr:col>
      <xdr:colOff>352425</xdr:colOff>
      <xdr:row>24</xdr:row>
      <xdr:rowOff>171450</xdr:rowOff>
    </xdr:to>
    <xdr:graphicFrame macro="">
      <xdr:nvGraphicFramePr>
        <xdr:cNvPr id="4" name="Grafikon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57150</xdr:rowOff>
    </xdr:from>
    <xdr:to>
      <xdr:col>2</xdr:col>
      <xdr:colOff>142875</xdr:colOff>
      <xdr:row>1</xdr:row>
      <xdr:rowOff>136318</xdr:rowOff>
    </xdr:to>
    <xdr:pic>
      <xdr:nvPicPr>
        <xdr:cNvPr id="2" name="Slika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0" y="57150"/>
          <a:ext cx="1304925" cy="26966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57150</xdr:rowOff>
    </xdr:from>
    <xdr:to>
      <xdr:col>0</xdr:col>
      <xdr:colOff>1304925</xdr:colOff>
      <xdr:row>1</xdr:row>
      <xdr:rowOff>114300</xdr:rowOff>
    </xdr:to>
    <xdr:pic>
      <xdr:nvPicPr>
        <xdr:cNvPr id="3" name="Slika 2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57150"/>
          <a:ext cx="1228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85725</xdr:rowOff>
    </xdr:from>
    <xdr:to>
      <xdr:col>2</xdr:col>
      <xdr:colOff>173315</xdr:colOff>
      <xdr:row>1</xdr:row>
      <xdr:rowOff>142875</xdr:rowOff>
    </xdr:to>
    <xdr:pic>
      <xdr:nvPicPr>
        <xdr:cNvPr id="3" name="Slika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" y="85725"/>
          <a:ext cx="1202015" cy="24765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57150</xdr:rowOff>
    </xdr:from>
    <xdr:to>
      <xdr:col>2</xdr:col>
      <xdr:colOff>109697</xdr:colOff>
      <xdr:row>1</xdr:row>
      <xdr:rowOff>142876</xdr:rowOff>
    </xdr:to>
    <xdr:pic>
      <xdr:nvPicPr>
        <xdr:cNvPr id="2" name="Slika 1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150"/>
          <a:ext cx="1281272" cy="276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57150</xdr:rowOff>
    </xdr:from>
    <xdr:to>
      <xdr:col>1</xdr:col>
      <xdr:colOff>962025</xdr:colOff>
      <xdr:row>1</xdr:row>
      <xdr:rowOff>114300</xdr:rowOff>
    </xdr:to>
    <xdr:pic>
      <xdr:nvPicPr>
        <xdr:cNvPr id="2" name="Slika 1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57150"/>
          <a:ext cx="1228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"/>
  <sheetViews>
    <sheetView zoomScaleNormal="100" workbookViewId="0">
      <selection activeCell="E27" sqref="E27"/>
    </sheetView>
  </sheetViews>
  <sheetFormatPr defaultRowHeight="15" x14ac:dyDescent="0.25"/>
  <cols>
    <col min="1" max="1" width="40.28515625" customWidth="1"/>
    <col min="2" max="2" width="11.7109375" customWidth="1"/>
    <col min="3" max="3" width="11.7109375" style="4" customWidth="1"/>
    <col min="4" max="4" width="8.85546875" style="2" bestFit="1" customWidth="1"/>
    <col min="5" max="7" width="8.85546875" bestFit="1" customWidth="1"/>
    <col min="8" max="8" width="10.140625" customWidth="1"/>
    <col min="9" max="9" width="9.28515625" customWidth="1"/>
    <col min="11" max="13" width="9.140625" style="4"/>
    <col min="14" max="14" width="9.5703125" style="4" bestFit="1" customWidth="1"/>
  </cols>
  <sheetData>
    <row r="1" spans="1:14" ht="14.45" x14ac:dyDescent="0.3">
      <c r="A1" s="1"/>
      <c r="H1" s="5"/>
    </row>
    <row r="2" spans="1:14" s="2" customFormat="1" ht="14.45" x14ac:dyDescent="0.3">
      <c r="A2" s="3"/>
      <c r="C2" s="4"/>
      <c r="K2" s="4"/>
      <c r="L2" s="4"/>
      <c r="M2" s="4"/>
      <c r="N2" s="4"/>
    </row>
    <row r="3" spans="1:14" s="2" customFormat="1" x14ac:dyDescent="0.25">
      <c r="A3" s="6" t="s">
        <v>113</v>
      </c>
      <c r="B3" s="6"/>
      <c r="C3" s="6"/>
      <c r="D3" s="6"/>
      <c r="E3" s="6"/>
      <c r="F3" s="6"/>
      <c r="G3" s="74"/>
      <c r="H3" s="6"/>
      <c r="I3" s="6"/>
    </row>
    <row r="4" spans="1:14" s="4" customFormat="1" x14ac:dyDescent="0.25">
      <c r="A4" s="6"/>
      <c r="B4" s="6"/>
      <c r="C4" s="6"/>
      <c r="D4" s="6"/>
      <c r="E4" s="75" t="s">
        <v>77</v>
      </c>
      <c r="F4" s="6"/>
      <c r="G4" s="74"/>
      <c r="H4" s="6"/>
      <c r="I4" s="6"/>
    </row>
    <row r="5" spans="1:14" ht="22.5" customHeight="1" x14ac:dyDescent="0.25">
      <c r="A5" s="114" t="s">
        <v>0</v>
      </c>
      <c r="B5" s="8" t="s">
        <v>88</v>
      </c>
      <c r="C5" s="116" t="s">
        <v>89</v>
      </c>
      <c r="D5" s="117"/>
      <c r="E5" s="117"/>
      <c r="F5" s="117"/>
      <c r="G5" s="118"/>
      <c r="H5" s="119" t="s">
        <v>78</v>
      </c>
      <c r="K5"/>
      <c r="L5"/>
      <c r="M5"/>
      <c r="N5"/>
    </row>
    <row r="6" spans="1:14" s="2" customFormat="1" x14ac:dyDescent="0.25">
      <c r="A6" s="115"/>
      <c r="B6" s="8" t="s">
        <v>40</v>
      </c>
      <c r="C6" s="9" t="s">
        <v>15</v>
      </c>
      <c r="D6" s="9" t="s">
        <v>37</v>
      </c>
      <c r="E6" s="9" t="s">
        <v>38</v>
      </c>
      <c r="F6" s="9" t="s">
        <v>39</v>
      </c>
      <c r="G6" s="9" t="s">
        <v>40</v>
      </c>
      <c r="H6" s="120"/>
    </row>
    <row r="7" spans="1:14" ht="14.45" x14ac:dyDescent="0.3">
      <c r="A7" s="55" t="s">
        <v>1</v>
      </c>
      <c r="B7" s="56">
        <v>1713</v>
      </c>
      <c r="C7" s="57">
        <v>1066</v>
      </c>
      <c r="D7" s="57">
        <v>1081</v>
      </c>
      <c r="E7" s="57">
        <v>1198</v>
      </c>
      <c r="F7" s="57">
        <v>1249</v>
      </c>
      <c r="G7" s="57">
        <v>1343</v>
      </c>
      <c r="H7" s="64">
        <f>G7/C7</f>
        <v>1.2598499061913695</v>
      </c>
      <c r="K7"/>
      <c r="L7"/>
      <c r="M7"/>
      <c r="N7"/>
    </row>
    <row r="8" spans="1:14" x14ac:dyDescent="0.25">
      <c r="A8" s="55" t="s">
        <v>2</v>
      </c>
      <c r="B8" s="56">
        <v>1280</v>
      </c>
      <c r="C8" s="57">
        <v>775</v>
      </c>
      <c r="D8" s="57">
        <v>816</v>
      </c>
      <c r="E8" s="57">
        <v>910</v>
      </c>
      <c r="F8" s="57">
        <v>944</v>
      </c>
      <c r="G8" s="57">
        <v>1022</v>
      </c>
      <c r="H8" s="64">
        <f t="shared" ref="H8:H19" si="0">G8/C8</f>
        <v>1.3187096774193547</v>
      </c>
      <c r="K8"/>
      <c r="L8"/>
      <c r="M8"/>
      <c r="N8"/>
    </row>
    <row r="9" spans="1:14" x14ac:dyDescent="0.25">
      <c r="A9" s="55" t="s">
        <v>3</v>
      </c>
      <c r="B9" s="56">
        <v>433</v>
      </c>
      <c r="C9" s="57">
        <v>291</v>
      </c>
      <c r="D9" s="57">
        <v>265</v>
      </c>
      <c r="E9" s="57">
        <v>288</v>
      </c>
      <c r="F9" s="57">
        <v>305</v>
      </c>
      <c r="G9" s="57">
        <v>321</v>
      </c>
      <c r="H9" s="64">
        <f t="shared" si="0"/>
        <v>1.1030927835051547</v>
      </c>
      <c r="K9"/>
      <c r="L9"/>
      <c r="M9"/>
      <c r="N9"/>
    </row>
    <row r="10" spans="1:14" ht="14.45" x14ac:dyDescent="0.3">
      <c r="A10" s="58" t="s">
        <v>4</v>
      </c>
      <c r="B10" s="56">
        <v>12576</v>
      </c>
      <c r="C10" s="57">
        <v>6254</v>
      </c>
      <c r="D10" s="57">
        <v>6744</v>
      </c>
      <c r="E10" s="57">
        <v>7297</v>
      </c>
      <c r="F10" s="57">
        <v>7762</v>
      </c>
      <c r="G10" s="57">
        <v>8462</v>
      </c>
      <c r="H10" s="64">
        <f t="shared" si="0"/>
        <v>1.353054045410937</v>
      </c>
      <c r="K10"/>
      <c r="L10"/>
      <c r="M10"/>
      <c r="N10"/>
    </row>
    <row r="11" spans="1:14" ht="14.45" x14ac:dyDescent="0.3">
      <c r="A11" s="58" t="s">
        <v>5</v>
      </c>
      <c r="B11" s="56">
        <v>3786732.9780000001</v>
      </c>
      <c r="C11" s="57">
        <v>2017603.4920000001</v>
      </c>
      <c r="D11" s="57">
        <v>2267500.6690000002</v>
      </c>
      <c r="E11" s="57">
        <v>2569411.361</v>
      </c>
      <c r="F11" s="57">
        <v>2764548.8849999998</v>
      </c>
      <c r="G11" s="57">
        <v>3119645.8909999998</v>
      </c>
      <c r="H11" s="64">
        <f t="shared" si="0"/>
        <v>1.546213566426559</v>
      </c>
      <c r="K11"/>
      <c r="L11"/>
      <c r="M11"/>
      <c r="N11"/>
    </row>
    <row r="12" spans="1:14" ht="14.45" x14ac:dyDescent="0.3">
      <c r="A12" s="58" t="s">
        <v>6</v>
      </c>
      <c r="B12" s="56">
        <v>3455335.5959999999</v>
      </c>
      <c r="C12" s="57">
        <v>1877773.777</v>
      </c>
      <c r="D12" s="57">
        <v>2029486.2879999999</v>
      </c>
      <c r="E12" s="57">
        <v>2306476.7740000002</v>
      </c>
      <c r="F12" s="57">
        <v>2518595.642</v>
      </c>
      <c r="G12" s="57">
        <v>2810504.7379999999</v>
      </c>
      <c r="H12" s="64">
        <f t="shared" si="0"/>
        <v>1.4967216884294576</v>
      </c>
      <c r="K12"/>
      <c r="L12"/>
      <c r="M12"/>
      <c r="N12"/>
    </row>
    <row r="13" spans="1:14" ht="14.45" x14ac:dyDescent="0.3">
      <c r="A13" s="58" t="s">
        <v>7</v>
      </c>
      <c r="B13" s="56">
        <v>372560.005</v>
      </c>
      <c r="C13" s="57">
        <v>215583.79800000001</v>
      </c>
      <c r="D13" s="57">
        <v>276342.54200000002</v>
      </c>
      <c r="E13" s="57">
        <v>295724.52399999998</v>
      </c>
      <c r="F13" s="57">
        <v>306916.71500000003</v>
      </c>
      <c r="G13" s="57">
        <v>343313.37599999999</v>
      </c>
      <c r="H13" s="64">
        <f t="shared" si="0"/>
        <v>1.5924822699338472</v>
      </c>
      <c r="K13"/>
      <c r="L13"/>
      <c r="M13"/>
      <c r="N13"/>
    </row>
    <row r="14" spans="1:14" ht="14.45" x14ac:dyDescent="0.3">
      <c r="A14" s="58" t="s">
        <v>8</v>
      </c>
      <c r="B14" s="56">
        <v>41162.623</v>
      </c>
      <c r="C14" s="57">
        <v>75754.082999999999</v>
      </c>
      <c r="D14" s="57">
        <v>38328.161</v>
      </c>
      <c r="E14" s="57">
        <v>32789.936000000002</v>
      </c>
      <c r="F14" s="57">
        <v>60963.472000000002</v>
      </c>
      <c r="G14" s="57">
        <v>34172.222999999998</v>
      </c>
      <c r="H14" s="64">
        <f t="shared" si="0"/>
        <v>0.45109414102471546</v>
      </c>
      <c r="K14"/>
      <c r="L14"/>
      <c r="M14"/>
      <c r="N14"/>
    </row>
    <row r="15" spans="1:14" ht="14.45" x14ac:dyDescent="0.3">
      <c r="A15" s="58" t="s">
        <v>9</v>
      </c>
      <c r="B15" s="56">
        <v>62457.027000000002</v>
      </c>
      <c r="C15" s="57">
        <v>42835.911999999997</v>
      </c>
      <c r="D15" s="57">
        <v>47361</v>
      </c>
      <c r="E15" s="57">
        <v>53775.964</v>
      </c>
      <c r="F15" s="57">
        <v>47179.527000000002</v>
      </c>
      <c r="G15" s="57">
        <v>58157.487999999998</v>
      </c>
      <c r="H15" s="64">
        <f t="shared" si="0"/>
        <v>1.3576806302151336</v>
      </c>
      <c r="K15"/>
      <c r="L15"/>
      <c r="M15"/>
      <c r="N15"/>
    </row>
    <row r="16" spans="1:14" ht="14.45" x14ac:dyDescent="0.3">
      <c r="A16" s="58" t="s">
        <v>10</v>
      </c>
      <c r="B16" s="56">
        <v>310102.85800000001</v>
      </c>
      <c r="C16" s="57">
        <v>172744.242</v>
      </c>
      <c r="D16" s="57">
        <v>228790.652</v>
      </c>
      <c r="E16" s="57">
        <v>242382.027</v>
      </c>
      <c r="F16" s="57">
        <v>259488.378</v>
      </c>
      <c r="G16" s="57">
        <v>285151.272</v>
      </c>
      <c r="H16" s="64">
        <f t="shared" si="0"/>
        <v>1.6507136139449441</v>
      </c>
      <c r="K16"/>
      <c r="L16"/>
      <c r="M16"/>
      <c r="N16"/>
    </row>
    <row r="17" spans="1:15" ht="14.45" x14ac:dyDescent="0.3">
      <c r="A17" s="58" t="s">
        <v>11</v>
      </c>
      <c r="B17" s="56">
        <v>41162.502999999997</v>
      </c>
      <c r="C17" s="57">
        <v>75750.438999999998</v>
      </c>
      <c r="D17" s="57">
        <v>38137.271000000001</v>
      </c>
      <c r="E17" s="57">
        <v>33223.402999999998</v>
      </c>
      <c r="F17" s="57">
        <v>60714.661999999997</v>
      </c>
      <c r="G17" s="57">
        <v>34167.607000000004</v>
      </c>
      <c r="H17" s="64">
        <f t="shared" si="0"/>
        <v>0.45105490411745341</v>
      </c>
      <c r="I17" s="4"/>
      <c r="K17"/>
      <c r="L17"/>
      <c r="M17"/>
      <c r="N17"/>
    </row>
    <row r="18" spans="1:15" ht="14.45" x14ac:dyDescent="0.3">
      <c r="A18" s="59" t="s">
        <v>12</v>
      </c>
      <c r="B18" s="60">
        <v>268940.35499999998</v>
      </c>
      <c r="C18" s="61">
        <v>96993.803</v>
      </c>
      <c r="D18" s="61">
        <v>190653.38099999999</v>
      </c>
      <c r="E18" s="61">
        <v>209158.62400000001</v>
      </c>
      <c r="F18" s="61">
        <v>198773.71599999999</v>
      </c>
      <c r="G18" s="61">
        <v>250983.66500000001</v>
      </c>
      <c r="H18" s="65">
        <f t="shared" si="0"/>
        <v>2.5876257785252528</v>
      </c>
      <c r="I18" s="4"/>
      <c r="K18"/>
      <c r="L18"/>
      <c r="M18"/>
      <c r="N18"/>
    </row>
    <row r="19" spans="1:15" x14ac:dyDescent="0.25">
      <c r="A19" s="62" t="s">
        <v>13</v>
      </c>
      <c r="B19" s="56">
        <v>5379.1122641009324</v>
      </c>
      <c r="C19" s="63">
        <v>5448.6651700000002</v>
      </c>
      <c r="D19" s="63">
        <v>5589.8306499999999</v>
      </c>
      <c r="E19" s="63">
        <v>5694.5325599999996</v>
      </c>
      <c r="F19" s="63">
        <v>5960.1847500000003</v>
      </c>
      <c r="G19" s="63">
        <v>6128.2697399999997</v>
      </c>
      <c r="H19" s="64">
        <f t="shared" si="0"/>
        <v>1.1247286351420267</v>
      </c>
      <c r="I19" s="4"/>
      <c r="K19"/>
      <c r="L19"/>
      <c r="M19"/>
      <c r="N19"/>
    </row>
    <row r="20" spans="1:15" x14ac:dyDescent="0.25">
      <c r="A20" s="66" t="s">
        <v>35</v>
      </c>
      <c r="B20" s="67"/>
      <c r="C20" s="67"/>
      <c r="D20" s="67"/>
      <c r="E20" s="67"/>
      <c r="F20" s="67"/>
      <c r="G20" s="67"/>
      <c r="H20" s="67"/>
      <c r="I20" s="67"/>
      <c r="J20" s="67"/>
      <c r="K20" s="67"/>
      <c r="N20" s="25"/>
      <c r="O20" s="4"/>
    </row>
    <row r="21" spans="1:15" x14ac:dyDescent="0.25">
      <c r="A21" s="112" t="s">
        <v>98</v>
      </c>
      <c r="B21" s="113"/>
      <c r="C21" s="113"/>
      <c r="D21" s="113"/>
      <c r="E21" s="113"/>
      <c r="F21" s="113"/>
      <c r="G21" s="113"/>
      <c r="H21" s="113"/>
      <c r="O21" s="4"/>
    </row>
  </sheetData>
  <mergeCells count="4">
    <mergeCell ref="A21:H21"/>
    <mergeCell ref="A5:A6"/>
    <mergeCell ref="C5:G5"/>
    <mergeCell ref="H5:H6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27"/>
  <sheetViews>
    <sheetView tabSelected="1" zoomScale="110" zoomScaleNormal="110" workbookViewId="0">
      <selection activeCell="A3" sqref="A3:XFD3"/>
    </sheetView>
  </sheetViews>
  <sheetFormatPr defaultColWidth="9.140625" defaultRowHeight="15" x14ac:dyDescent="0.25"/>
  <cols>
    <col min="1" max="1" width="43" style="4" customWidth="1"/>
    <col min="2" max="3" width="9.140625" style="4" customWidth="1"/>
    <col min="4" max="4" width="8.85546875" style="4" customWidth="1"/>
    <col min="5" max="16384" width="9.140625" style="4"/>
  </cols>
  <sheetData>
    <row r="3" spans="1:11" x14ac:dyDescent="0.25">
      <c r="A3" s="84" t="s">
        <v>115</v>
      </c>
      <c r="B3" s="30"/>
      <c r="C3" s="31"/>
    </row>
    <row r="4" spans="1:11" x14ac:dyDescent="0.25">
      <c r="A4" s="6"/>
      <c r="B4" s="30"/>
      <c r="C4" s="31"/>
      <c r="E4" s="85" t="s">
        <v>114</v>
      </c>
    </row>
    <row r="5" spans="1:11" ht="15" customHeight="1" x14ac:dyDescent="0.3">
      <c r="A5" s="27" t="s">
        <v>0</v>
      </c>
      <c r="B5" s="27" t="s">
        <v>15</v>
      </c>
      <c r="C5" s="27" t="s">
        <v>37</v>
      </c>
      <c r="D5" s="27" t="s">
        <v>38</v>
      </c>
      <c r="E5" s="27" t="s">
        <v>39</v>
      </c>
      <c r="F5" s="27" t="s">
        <v>40</v>
      </c>
    </row>
    <row r="6" spans="1:11" x14ac:dyDescent="0.25">
      <c r="A6" s="86" t="s">
        <v>1</v>
      </c>
      <c r="B6" s="87">
        <v>1066</v>
      </c>
      <c r="C6" s="87">
        <v>1081</v>
      </c>
      <c r="D6" s="87">
        <v>1198</v>
      </c>
      <c r="E6" s="87">
        <v>1249</v>
      </c>
      <c r="F6" s="87">
        <v>1343</v>
      </c>
    </row>
    <row r="7" spans="1:11" x14ac:dyDescent="0.25">
      <c r="A7" s="88" t="s">
        <v>4</v>
      </c>
      <c r="B7" s="89">
        <v>6254</v>
      </c>
      <c r="C7" s="89">
        <v>6744</v>
      </c>
      <c r="D7" s="89">
        <v>7297</v>
      </c>
      <c r="E7" s="89">
        <v>7762</v>
      </c>
      <c r="F7" s="89">
        <v>8462</v>
      </c>
      <c r="H7" s="29"/>
    </row>
    <row r="8" spans="1:11" x14ac:dyDescent="0.25">
      <c r="A8" s="90" t="s">
        <v>12</v>
      </c>
      <c r="B8" s="91">
        <v>96993.803</v>
      </c>
      <c r="C8" s="91">
        <v>190653.38099999999</v>
      </c>
      <c r="D8" s="91">
        <v>209158.62400000001</v>
      </c>
      <c r="E8" s="91">
        <v>198773.71599999999</v>
      </c>
      <c r="F8" s="91">
        <v>250983.66500000001</v>
      </c>
      <c r="G8" s="25"/>
      <c r="H8" s="29"/>
    </row>
    <row r="9" spans="1:11" ht="14.45" x14ac:dyDescent="0.3">
      <c r="A9" s="32"/>
      <c r="B9" s="33"/>
      <c r="C9" s="34"/>
      <c r="D9" s="33"/>
      <c r="E9" s="33"/>
      <c r="F9" s="33"/>
      <c r="G9" s="33"/>
      <c r="H9" s="33"/>
      <c r="I9" s="33"/>
      <c r="J9" s="33"/>
      <c r="K9" s="33"/>
    </row>
    <row r="26" spans="1:7" x14ac:dyDescent="0.25">
      <c r="A26" s="112" t="s">
        <v>36</v>
      </c>
      <c r="B26" s="113"/>
      <c r="C26" s="113"/>
      <c r="D26" s="113"/>
      <c r="E26" s="113"/>
      <c r="F26" s="113"/>
      <c r="G26" s="113"/>
    </row>
    <row r="27" spans="1:7" x14ac:dyDescent="0.25">
      <c r="A27" s="7" t="s">
        <v>71</v>
      </c>
    </row>
  </sheetData>
  <mergeCells count="1">
    <mergeCell ref="A26:G26"/>
  </mergeCells>
  <pageMargins left="0.7" right="0.7" top="0.75" bottom="0.75" header="0.3" footer="0.3"/>
  <pageSetup paperSize="9" orientation="portrait" horizontalDpi="4294967294" verticalDpi="4294967294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21"/>
  <sheetViews>
    <sheetView workbookViewId="0">
      <selection activeCell="C23" sqref="C23"/>
    </sheetView>
  </sheetViews>
  <sheetFormatPr defaultColWidth="9.140625" defaultRowHeight="15" x14ac:dyDescent="0.25"/>
  <cols>
    <col min="1" max="1" width="5.42578125" style="10" customWidth="1"/>
    <col min="2" max="2" width="13.7109375" style="10" customWidth="1"/>
    <col min="3" max="3" width="43" style="10" customWidth="1"/>
    <col min="4" max="4" width="12.7109375" style="10" customWidth="1"/>
    <col min="5" max="5" width="11.28515625" style="10" customWidth="1"/>
    <col min="6" max="6" width="9.7109375" style="10" customWidth="1"/>
    <col min="7" max="7" width="10.7109375" style="10" customWidth="1"/>
    <col min="8" max="16384" width="9.140625" style="10"/>
  </cols>
  <sheetData>
    <row r="2" spans="1:9" ht="14.45" x14ac:dyDescent="0.3">
      <c r="F2" s="11"/>
    </row>
    <row r="3" spans="1:9" x14ac:dyDescent="0.25">
      <c r="A3" s="75" t="s">
        <v>79</v>
      </c>
      <c r="B3" s="73"/>
    </row>
    <row r="4" spans="1:9" x14ac:dyDescent="0.25">
      <c r="B4" s="12"/>
      <c r="C4" s="13"/>
      <c r="D4" s="13"/>
      <c r="F4" s="72" t="s">
        <v>76</v>
      </c>
    </row>
    <row r="5" spans="1:9" ht="22.5" x14ac:dyDescent="0.25">
      <c r="A5" s="14" t="s">
        <v>41</v>
      </c>
      <c r="B5" s="14" t="s">
        <v>16</v>
      </c>
      <c r="C5" s="15" t="s">
        <v>17</v>
      </c>
      <c r="D5" s="15" t="s">
        <v>42</v>
      </c>
      <c r="E5" s="15" t="s">
        <v>19</v>
      </c>
      <c r="F5" s="15" t="s">
        <v>18</v>
      </c>
      <c r="G5" s="15" t="s">
        <v>33</v>
      </c>
    </row>
    <row r="6" spans="1:9" x14ac:dyDescent="0.25">
      <c r="A6" s="16" t="s">
        <v>20</v>
      </c>
      <c r="B6" s="22" t="s">
        <v>80</v>
      </c>
      <c r="C6" s="23" t="s">
        <v>116</v>
      </c>
      <c r="D6" s="24" t="s">
        <v>86</v>
      </c>
      <c r="E6" s="18">
        <v>185564.223</v>
      </c>
      <c r="F6" s="18">
        <v>186</v>
      </c>
      <c r="G6" s="18">
        <v>36691.576000000001</v>
      </c>
      <c r="H6" s="28"/>
    </row>
    <row r="7" spans="1:9" x14ac:dyDescent="0.25">
      <c r="A7" s="16" t="s">
        <v>25</v>
      </c>
      <c r="B7" s="24">
        <v>51835157380</v>
      </c>
      <c r="C7" s="17" t="s">
        <v>122</v>
      </c>
      <c r="D7" s="16" t="s">
        <v>123</v>
      </c>
      <c r="E7" s="18">
        <v>110320.27800000001</v>
      </c>
      <c r="F7" s="18">
        <v>228</v>
      </c>
      <c r="G7" s="18">
        <v>1304.999</v>
      </c>
      <c r="H7" s="28"/>
      <c r="I7" s="28"/>
    </row>
    <row r="8" spans="1:9" x14ac:dyDescent="0.25">
      <c r="A8" s="16" t="s">
        <v>26</v>
      </c>
      <c r="B8" s="22" t="s">
        <v>81</v>
      </c>
      <c r="C8" s="23" t="s">
        <v>82</v>
      </c>
      <c r="D8" s="24" t="s">
        <v>75</v>
      </c>
      <c r="E8" s="18">
        <v>95815.512000000002</v>
      </c>
      <c r="F8" s="18">
        <v>176</v>
      </c>
      <c r="G8" s="18">
        <v>6207.1760000000004</v>
      </c>
    </row>
    <row r="9" spans="1:9" x14ac:dyDescent="0.25">
      <c r="A9" s="16" t="s">
        <v>27</v>
      </c>
      <c r="B9" s="24">
        <v>89718348767</v>
      </c>
      <c r="C9" s="23" t="s">
        <v>117</v>
      </c>
      <c r="D9" s="24" t="s">
        <v>75</v>
      </c>
      <c r="E9" s="18">
        <v>83615.350000000006</v>
      </c>
      <c r="F9" s="18">
        <v>167</v>
      </c>
      <c r="G9" s="18">
        <v>1776.0840000000001</v>
      </c>
    </row>
    <row r="10" spans="1:9" ht="14.45" x14ac:dyDescent="0.3">
      <c r="A10" s="16" t="s">
        <v>24</v>
      </c>
      <c r="B10" s="24">
        <v>37926884937</v>
      </c>
      <c r="C10" s="23" t="s">
        <v>118</v>
      </c>
      <c r="D10" s="24" t="s">
        <v>75</v>
      </c>
      <c r="E10" s="18">
        <v>81121.218999999997</v>
      </c>
      <c r="F10" s="18">
        <v>198</v>
      </c>
      <c r="G10" s="18">
        <v>4048.0340000000001</v>
      </c>
    </row>
    <row r="11" spans="1:9" ht="14.45" x14ac:dyDescent="0.3">
      <c r="A11" s="16" t="s">
        <v>21</v>
      </c>
      <c r="B11" s="24">
        <v>6966332599</v>
      </c>
      <c r="C11" s="23" t="s">
        <v>119</v>
      </c>
      <c r="D11" s="24" t="s">
        <v>75</v>
      </c>
      <c r="E11" s="18">
        <v>55798.411</v>
      </c>
      <c r="F11" s="18">
        <v>64</v>
      </c>
      <c r="G11" s="18">
        <v>3107.2179999999998</v>
      </c>
    </row>
    <row r="12" spans="1:9" x14ac:dyDescent="0.25">
      <c r="A12" s="16" t="s">
        <v>23</v>
      </c>
      <c r="B12" s="24">
        <v>54879489847</v>
      </c>
      <c r="C12" s="17" t="s">
        <v>124</v>
      </c>
      <c r="D12" s="24" t="s">
        <v>75</v>
      </c>
      <c r="E12" s="18">
        <v>49568.788999999997</v>
      </c>
      <c r="F12" s="18">
        <v>92</v>
      </c>
      <c r="G12" s="18">
        <v>4229.3360000000002</v>
      </c>
    </row>
    <row r="13" spans="1:9" ht="14.45" x14ac:dyDescent="0.3">
      <c r="A13" s="16" t="s">
        <v>28</v>
      </c>
      <c r="B13" s="24">
        <v>57951842896</v>
      </c>
      <c r="C13" s="23" t="s">
        <v>120</v>
      </c>
      <c r="D13" s="24" t="s">
        <v>86</v>
      </c>
      <c r="E13" s="18">
        <v>48408.972000000002</v>
      </c>
      <c r="F13" s="18">
        <v>105</v>
      </c>
      <c r="G13" s="18">
        <v>1524.33</v>
      </c>
    </row>
    <row r="14" spans="1:9" ht="14.45" x14ac:dyDescent="0.3">
      <c r="A14" s="16" t="s">
        <v>22</v>
      </c>
      <c r="B14" s="22" t="s">
        <v>83</v>
      </c>
      <c r="C14" s="23" t="s">
        <v>121</v>
      </c>
      <c r="D14" s="24" t="s">
        <v>87</v>
      </c>
      <c r="E14" s="18">
        <v>39973.105000000003</v>
      </c>
      <c r="F14" s="18">
        <v>16</v>
      </c>
      <c r="G14" s="18">
        <v>14343.839</v>
      </c>
    </row>
    <row r="15" spans="1:9" ht="14.45" x14ac:dyDescent="0.3">
      <c r="A15" s="16" t="s">
        <v>29</v>
      </c>
      <c r="B15" s="22" t="s">
        <v>84</v>
      </c>
      <c r="C15" s="23" t="s">
        <v>85</v>
      </c>
      <c r="D15" s="24" t="s">
        <v>75</v>
      </c>
      <c r="E15" s="18">
        <v>37983.588000000003</v>
      </c>
      <c r="F15" s="18">
        <v>87</v>
      </c>
      <c r="G15" s="18">
        <v>382.02</v>
      </c>
    </row>
    <row r="16" spans="1:9" ht="15" customHeight="1" x14ac:dyDescent="0.3">
      <c r="A16" s="121" t="s">
        <v>99</v>
      </c>
      <c r="B16" s="122"/>
      <c r="C16" s="122"/>
      <c r="D16" s="123"/>
      <c r="E16" s="19">
        <f>SUM(E6:E15)</f>
        <v>788169.44699999993</v>
      </c>
      <c r="F16" s="19">
        <f>SUM(F6:F15)</f>
        <v>1319</v>
      </c>
      <c r="G16" s="19">
        <f>SUM(G6:G15)</f>
        <v>73614.612000000008</v>
      </c>
    </row>
    <row r="17" spans="1:8" ht="15" customHeight="1" x14ac:dyDescent="0.3">
      <c r="A17" s="124" t="s">
        <v>100</v>
      </c>
      <c r="B17" s="125"/>
      <c r="C17" s="125"/>
      <c r="D17" s="126"/>
      <c r="E17" s="20">
        <v>3119645.8909999998</v>
      </c>
      <c r="F17" s="20">
        <v>8462</v>
      </c>
      <c r="G17" s="20">
        <v>285151.272</v>
      </c>
    </row>
    <row r="18" spans="1:8" ht="15" customHeight="1" x14ac:dyDescent="0.25">
      <c r="A18" s="127" t="s">
        <v>130</v>
      </c>
      <c r="B18" s="128"/>
      <c r="C18" s="128"/>
      <c r="D18" s="129"/>
      <c r="E18" s="21">
        <f>E16/E17</f>
        <v>0.25264708705363764</v>
      </c>
      <c r="F18" s="21">
        <f>F16/F17</f>
        <v>0.15587331600094539</v>
      </c>
      <c r="G18" s="21">
        <f>G16/G17</f>
        <v>0.25815985839263594</v>
      </c>
    </row>
    <row r="19" spans="1:8" ht="15" customHeight="1" x14ac:dyDescent="0.25">
      <c r="A19" s="53" t="s">
        <v>43</v>
      </c>
      <c r="B19" s="54"/>
      <c r="C19" s="54"/>
      <c r="D19" s="54"/>
      <c r="E19" s="54"/>
      <c r="F19" s="54"/>
      <c r="G19" s="54"/>
    </row>
    <row r="20" spans="1:8" ht="14.45" x14ac:dyDescent="0.3">
      <c r="B20" s="54"/>
      <c r="C20" s="54"/>
      <c r="D20" s="54"/>
      <c r="E20" s="54"/>
      <c r="F20" s="54"/>
      <c r="G20" s="54"/>
    </row>
    <row r="21" spans="1:8" ht="14.45" x14ac:dyDescent="0.3">
      <c r="B21" s="52"/>
      <c r="C21" s="52"/>
      <c r="D21" s="52"/>
      <c r="E21" s="52"/>
      <c r="F21" s="52"/>
      <c r="G21" s="52"/>
      <c r="H21" s="52"/>
    </row>
  </sheetData>
  <mergeCells count="3">
    <mergeCell ref="A16:D16"/>
    <mergeCell ref="A17:D17"/>
    <mergeCell ref="A18:D18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19"/>
  <sheetViews>
    <sheetView workbookViewId="0">
      <selection activeCell="A19" sqref="A19"/>
    </sheetView>
  </sheetViews>
  <sheetFormatPr defaultColWidth="8.85546875" defaultRowHeight="15" x14ac:dyDescent="0.25"/>
  <cols>
    <col min="1" max="1" width="64.28515625" style="76" customWidth="1"/>
    <col min="2" max="2" width="10.28515625" style="76" bestFit="1" customWidth="1"/>
    <col min="3" max="3" width="14.85546875" style="76" customWidth="1"/>
    <col min="4" max="4" width="13.85546875" style="76" customWidth="1"/>
    <col min="5" max="5" width="10.28515625" style="76" bestFit="1" customWidth="1"/>
    <col min="6" max="16384" width="8.85546875" style="76"/>
  </cols>
  <sheetData>
    <row r="3" spans="1:5" x14ac:dyDescent="0.25">
      <c r="A3" s="158" t="s">
        <v>159</v>
      </c>
      <c r="B3" s="82"/>
    </row>
    <row r="4" spans="1:5" x14ac:dyDescent="0.25">
      <c r="A4" s="157"/>
      <c r="D4" s="70" t="s">
        <v>76</v>
      </c>
    </row>
    <row r="5" spans="1:5" s="79" customFormat="1" ht="39.75" customHeight="1" x14ac:dyDescent="0.25">
      <c r="A5" s="81" t="s">
        <v>0</v>
      </c>
      <c r="B5" s="80" t="s">
        <v>112</v>
      </c>
      <c r="C5" s="80" t="s">
        <v>128</v>
      </c>
      <c r="D5" s="80" t="s">
        <v>129</v>
      </c>
      <c r="E5" s="80" t="s">
        <v>72</v>
      </c>
    </row>
    <row r="6" spans="1:5" s="79" customFormat="1" x14ac:dyDescent="0.25">
      <c r="A6" s="83" t="s">
        <v>111</v>
      </c>
      <c r="B6" s="77">
        <v>62</v>
      </c>
      <c r="C6" s="77">
        <v>100</v>
      </c>
      <c r="D6" s="77">
        <v>4</v>
      </c>
      <c r="E6" s="160">
        <v>166</v>
      </c>
    </row>
    <row r="7" spans="1:5" x14ac:dyDescent="0.25">
      <c r="A7" s="78" t="s">
        <v>110</v>
      </c>
      <c r="B7" s="77">
        <v>13748714.505000001</v>
      </c>
      <c r="C7" s="77">
        <v>3490434.5860000001</v>
      </c>
      <c r="D7" s="77">
        <v>229819.13699999999</v>
      </c>
      <c r="E7" s="160">
        <v>17468968.228</v>
      </c>
    </row>
    <row r="8" spans="1:5" x14ac:dyDescent="0.25">
      <c r="A8" s="78" t="s">
        <v>109</v>
      </c>
      <c r="B8" s="77">
        <v>14595224.845000001</v>
      </c>
      <c r="C8" s="77">
        <v>3540288.7149999999</v>
      </c>
      <c r="D8" s="77">
        <v>213108.56400000001</v>
      </c>
      <c r="E8" s="160">
        <v>18348622.124000002</v>
      </c>
    </row>
    <row r="9" spans="1:5" x14ac:dyDescent="0.25">
      <c r="A9" s="78" t="s">
        <v>108</v>
      </c>
      <c r="B9" s="77">
        <v>-846510.34</v>
      </c>
      <c r="C9" s="77">
        <v>-49854.129000000001</v>
      </c>
      <c r="D9" s="77">
        <v>16710.573</v>
      </c>
      <c r="E9" s="160">
        <v>-879653.89599999995</v>
      </c>
    </row>
    <row r="10" spans="1:5" x14ac:dyDescent="0.25">
      <c r="A10" s="78" t="s">
        <v>107</v>
      </c>
      <c r="B10" s="77">
        <v>11019543.111</v>
      </c>
      <c r="C10" s="77">
        <v>3056865.6409999998</v>
      </c>
      <c r="D10" s="77">
        <v>274593.36700000003</v>
      </c>
      <c r="E10" s="160">
        <v>14351002.119000001</v>
      </c>
    </row>
    <row r="11" spans="1:5" x14ac:dyDescent="0.25">
      <c r="A11" s="78" t="s">
        <v>106</v>
      </c>
      <c r="B11" s="77">
        <v>9209242.2459999993</v>
      </c>
      <c r="C11" s="77">
        <v>2051929.2690000001</v>
      </c>
      <c r="D11" s="77">
        <v>112372.742</v>
      </c>
      <c r="E11" s="160">
        <v>11373544.256999999</v>
      </c>
    </row>
    <row r="12" spans="1:5" x14ac:dyDescent="0.25">
      <c r="A12" s="78" t="s">
        <v>105</v>
      </c>
      <c r="B12" s="77">
        <v>1810300.865</v>
      </c>
      <c r="C12" s="77">
        <v>1004936.372</v>
      </c>
      <c r="D12" s="77">
        <v>162220.625</v>
      </c>
      <c r="E12" s="160">
        <v>2977457.8619999997</v>
      </c>
    </row>
    <row r="13" spans="1:5" x14ac:dyDescent="0.25">
      <c r="A13" s="78" t="s">
        <v>104</v>
      </c>
      <c r="B13" s="77">
        <v>11019543.107000001</v>
      </c>
      <c r="C13" s="77">
        <v>3056865.6510000001</v>
      </c>
      <c r="D13" s="77">
        <v>274593.36800000002</v>
      </c>
      <c r="E13" s="160">
        <v>14351002.126000002</v>
      </c>
    </row>
    <row r="14" spans="1:5" x14ac:dyDescent="0.25">
      <c r="A14" s="78" t="s">
        <v>103</v>
      </c>
      <c r="B14" s="77">
        <v>5822986.8530000001</v>
      </c>
      <c r="C14" s="77">
        <v>377076.06699999998</v>
      </c>
      <c r="D14" s="77">
        <v>66825.979000000007</v>
      </c>
      <c r="E14" s="160">
        <v>6266888.8990000002</v>
      </c>
    </row>
    <row r="15" spans="1:5" x14ac:dyDescent="0.25">
      <c r="A15" s="78" t="s">
        <v>102</v>
      </c>
      <c r="B15" s="77">
        <v>5196556.2539999997</v>
      </c>
      <c r="C15" s="77">
        <v>2679789.5839999998</v>
      </c>
      <c r="D15" s="77">
        <v>207767.389</v>
      </c>
      <c r="E15" s="160">
        <v>8084113.227</v>
      </c>
    </row>
    <row r="16" spans="1:5" ht="15" customHeight="1" x14ac:dyDescent="0.25">
      <c r="A16" s="78" t="s">
        <v>127</v>
      </c>
      <c r="B16" s="77">
        <v>49235</v>
      </c>
      <c r="C16" s="77">
        <v>16519</v>
      </c>
      <c r="D16" s="77">
        <v>622</v>
      </c>
      <c r="E16" s="160">
        <v>66376</v>
      </c>
    </row>
    <row r="17" spans="1:5" ht="15" customHeight="1" x14ac:dyDescent="0.25">
      <c r="A17" s="78" t="s">
        <v>126</v>
      </c>
      <c r="B17" s="77">
        <v>47392</v>
      </c>
      <c r="C17" s="77">
        <v>16381</v>
      </c>
      <c r="D17" s="77">
        <v>602</v>
      </c>
      <c r="E17" s="160">
        <v>64375</v>
      </c>
    </row>
    <row r="18" spans="1:5" x14ac:dyDescent="0.25">
      <c r="A18" s="78" t="s">
        <v>101</v>
      </c>
      <c r="B18" s="77">
        <v>262613.12099999998</v>
      </c>
      <c r="C18" s="77">
        <v>507526.32299999997</v>
      </c>
      <c r="D18" s="77">
        <v>63822.459000000003</v>
      </c>
      <c r="E18" s="160">
        <v>833961.90299999993</v>
      </c>
    </row>
    <row r="19" spans="1:5" x14ac:dyDescent="0.25">
      <c r="A19" s="159" t="s">
        <v>158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workbookViewId="0">
      <selection activeCell="I11" sqref="I11"/>
    </sheetView>
  </sheetViews>
  <sheetFormatPr defaultRowHeight="15" x14ac:dyDescent="0.25"/>
  <cols>
    <col min="1" max="1" width="3.5703125" customWidth="1"/>
    <col min="2" max="2" width="13" customWidth="1"/>
    <col min="3" max="3" width="35.7109375" customWidth="1"/>
    <col min="4" max="4" width="11.85546875" bestFit="1" customWidth="1"/>
    <col min="5" max="5" width="15.42578125" customWidth="1"/>
    <col min="6" max="6" width="12.28515625" customWidth="1"/>
  </cols>
  <sheetData>
    <row r="1" spans="1:6" s="4" customFormat="1" x14ac:dyDescent="0.25"/>
    <row r="2" spans="1:6" s="4" customFormat="1" x14ac:dyDescent="0.25"/>
    <row r="3" spans="1:6" s="4" customFormat="1" x14ac:dyDescent="0.25">
      <c r="A3" s="161" t="s">
        <v>160</v>
      </c>
    </row>
    <row r="4" spans="1:6" ht="29.25" customHeight="1" x14ac:dyDescent="0.25">
      <c r="A4" s="14" t="s">
        <v>41</v>
      </c>
      <c r="B4" s="14" t="s">
        <v>16</v>
      </c>
      <c r="C4" s="138" t="s">
        <v>157</v>
      </c>
      <c r="D4" s="15" t="s">
        <v>42</v>
      </c>
      <c r="E4" s="138" t="s">
        <v>154</v>
      </c>
      <c r="F4" s="15" t="s">
        <v>18</v>
      </c>
    </row>
    <row r="5" spans="1:6" ht="15" customHeight="1" x14ac:dyDescent="0.25">
      <c r="A5" s="16" t="s">
        <v>20</v>
      </c>
      <c r="B5" s="136" t="s">
        <v>131</v>
      </c>
      <c r="C5" s="139" t="s">
        <v>132</v>
      </c>
      <c r="D5" s="140" t="s">
        <v>75</v>
      </c>
      <c r="E5" s="143">
        <v>0.12966489733071709</v>
      </c>
      <c r="F5" s="142">
        <v>5368</v>
      </c>
    </row>
    <row r="6" spans="1:6" x14ac:dyDescent="0.25">
      <c r="A6" s="16" t="s">
        <v>25</v>
      </c>
      <c r="B6" s="137" t="s">
        <v>133</v>
      </c>
      <c r="C6" s="139" t="s">
        <v>134</v>
      </c>
      <c r="D6" s="141" t="s">
        <v>135</v>
      </c>
      <c r="E6" s="143">
        <v>6.4035504417092312E-2</v>
      </c>
      <c r="F6" s="142">
        <v>3510</v>
      </c>
    </row>
    <row r="7" spans="1:6" x14ac:dyDescent="0.25">
      <c r="A7" s="16" t="s">
        <v>26</v>
      </c>
      <c r="B7" s="136" t="s">
        <v>136</v>
      </c>
      <c r="C7" s="139" t="s">
        <v>137</v>
      </c>
      <c r="D7" s="140" t="s">
        <v>75</v>
      </c>
      <c r="E7" s="143">
        <v>6.3677060285935908E-2</v>
      </c>
      <c r="F7" s="142">
        <v>3698</v>
      </c>
    </row>
    <row r="8" spans="1:6" x14ac:dyDescent="0.25">
      <c r="A8" s="16" t="s">
        <v>27</v>
      </c>
      <c r="B8" s="137" t="s">
        <v>138</v>
      </c>
      <c r="C8" s="139" t="s">
        <v>139</v>
      </c>
      <c r="D8" s="140" t="s">
        <v>86</v>
      </c>
      <c r="E8" s="143">
        <v>5.6672710446558909E-2</v>
      </c>
      <c r="F8" s="142">
        <v>3064</v>
      </c>
    </row>
    <row r="9" spans="1:6" x14ac:dyDescent="0.25">
      <c r="A9" s="16" t="s">
        <v>24</v>
      </c>
      <c r="B9" s="137">
        <v>89819375646</v>
      </c>
      <c r="C9" s="139" t="s">
        <v>140</v>
      </c>
      <c r="D9" s="140" t="s">
        <v>141</v>
      </c>
      <c r="E9" s="143">
        <v>4.994007736925081E-2</v>
      </c>
      <c r="F9" s="142">
        <v>2967</v>
      </c>
    </row>
    <row r="10" spans="1:6" x14ac:dyDescent="0.25">
      <c r="A10" s="16" t="s">
        <v>21</v>
      </c>
      <c r="B10" s="137" t="s">
        <v>142</v>
      </c>
      <c r="C10" s="139" t="s">
        <v>143</v>
      </c>
      <c r="D10" s="140" t="s">
        <v>75</v>
      </c>
      <c r="E10" s="143">
        <v>3.5348771544260082E-2</v>
      </c>
      <c r="F10" s="142">
        <v>2023</v>
      </c>
    </row>
    <row r="11" spans="1:6" x14ac:dyDescent="0.25">
      <c r="A11" s="16" t="s">
        <v>23</v>
      </c>
      <c r="B11" s="137" t="s">
        <v>144</v>
      </c>
      <c r="C11" s="139" t="s">
        <v>145</v>
      </c>
      <c r="D11" s="140" t="s">
        <v>146</v>
      </c>
      <c r="E11" s="143">
        <v>2.4218152726607912E-2</v>
      </c>
      <c r="F11" s="142">
        <v>1622</v>
      </c>
    </row>
    <row r="12" spans="1:6" x14ac:dyDescent="0.25">
      <c r="A12" s="16" t="s">
        <v>28</v>
      </c>
      <c r="B12" s="137" t="s">
        <v>147</v>
      </c>
      <c r="C12" s="139" t="s">
        <v>148</v>
      </c>
      <c r="D12" s="140" t="s">
        <v>75</v>
      </c>
      <c r="E12" s="143">
        <v>2.2705662974276515E-2</v>
      </c>
      <c r="F12" s="142">
        <v>1131</v>
      </c>
    </row>
    <row r="13" spans="1:6" x14ac:dyDescent="0.25">
      <c r="A13" s="16" t="s">
        <v>22</v>
      </c>
      <c r="B13" s="136" t="s">
        <v>149</v>
      </c>
      <c r="C13" s="139" t="s">
        <v>150</v>
      </c>
      <c r="D13" s="140" t="s">
        <v>75</v>
      </c>
      <c r="E13" s="143">
        <v>2.0568443362187376E-2</v>
      </c>
      <c r="F13" s="142">
        <v>1467</v>
      </c>
    </row>
    <row r="14" spans="1:6" x14ac:dyDescent="0.25">
      <c r="A14" s="16" t="s">
        <v>29</v>
      </c>
      <c r="B14" s="147" t="s">
        <v>151</v>
      </c>
      <c r="C14" s="148" t="s">
        <v>152</v>
      </c>
      <c r="D14" s="149" t="s">
        <v>153</v>
      </c>
      <c r="E14" s="150">
        <v>2.0409722935323765E-2</v>
      </c>
      <c r="F14" s="151">
        <v>1279</v>
      </c>
    </row>
    <row r="15" spans="1:6" s="4" customFormat="1" x14ac:dyDescent="0.25">
      <c r="A15" s="154" t="s">
        <v>156</v>
      </c>
      <c r="B15" s="155"/>
      <c r="C15" s="155"/>
      <c r="D15" s="156"/>
      <c r="E15" s="152">
        <f>SUM(E5:E14)</f>
        <v>0.48724100339221071</v>
      </c>
      <c r="F15" s="153">
        <f>SUM(F5:F14)</f>
        <v>26129</v>
      </c>
    </row>
    <row r="16" spans="1:6" ht="15" customHeight="1" x14ac:dyDescent="0.25">
      <c r="A16" s="144" t="s">
        <v>155</v>
      </c>
      <c r="B16" s="144"/>
      <c r="C16" s="144"/>
      <c r="D16" s="144"/>
      <c r="E16" s="145">
        <v>1</v>
      </c>
      <c r="F16" s="146">
        <v>64375</v>
      </c>
    </row>
    <row r="17" spans="1:1" x14ac:dyDescent="0.25">
      <c r="A17" s="159" t="s">
        <v>158</v>
      </c>
    </row>
  </sheetData>
  <mergeCells count="2">
    <mergeCell ref="A16:D16"/>
    <mergeCell ref="A15:D15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13"/>
  <sheetViews>
    <sheetView workbookViewId="0">
      <selection activeCell="A3" sqref="A3:XFD3"/>
    </sheetView>
  </sheetViews>
  <sheetFormatPr defaultColWidth="9.140625" defaultRowHeight="15" x14ac:dyDescent="0.25"/>
  <cols>
    <col min="1" max="1" width="5" style="4" customWidth="1"/>
    <col min="2" max="2" width="12.5703125" style="4" customWidth="1"/>
    <col min="3" max="3" width="38.5703125" style="4" customWidth="1"/>
    <col min="4" max="4" width="13.140625" style="4" customWidth="1"/>
    <col min="5" max="5" width="13.28515625" style="4" customWidth="1"/>
    <col min="6" max="16384" width="9.140625" style="4"/>
  </cols>
  <sheetData>
    <row r="3" spans="1:7" x14ac:dyDescent="0.25">
      <c r="A3" s="70" t="s">
        <v>90</v>
      </c>
      <c r="B3" s="35"/>
      <c r="C3" s="35"/>
      <c r="D3" s="30"/>
      <c r="E3" s="35"/>
      <c r="F3" s="35"/>
      <c r="G3" s="35"/>
    </row>
    <row r="4" spans="1:7" x14ac:dyDescent="0.25">
      <c r="A4" s="35"/>
      <c r="B4" s="35"/>
      <c r="C4" s="35"/>
      <c r="D4" s="35"/>
      <c r="E4" s="35"/>
      <c r="F4" s="35"/>
      <c r="G4" s="35"/>
    </row>
    <row r="5" spans="1:7" x14ac:dyDescent="0.25">
      <c r="A5" s="92" t="s">
        <v>41</v>
      </c>
      <c r="B5" s="92" t="s">
        <v>16</v>
      </c>
      <c r="C5" s="92" t="s">
        <v>74</v>
      </c>
      <c r="D5" s="92" t="s">
        <v>42</v>
      </c>
      <c r="E5" s="92" t="s">
        <v>33</v>
      </c>
    </row>
    <row r="6" spans="1:7" x14ac:dyDescent="0.25">
      <c r="A6" s="94" t="s">
        <v>20</v>
      </c>
      <c r="B6" s="95">
        <v>57260863791</v>
      </c>
      <c r="C6" s="96" t="s">
        <v>116</v>
      </c>
      <c r="D6" s="97" t="s">
        <v>86</v>
      </c>
      <c r="E6" s="98">
        <v>36691.576000000001</v>
      </c>
    </row>
    <row r="7" spans="1:7" x14ac:dyDescent="0.25">
      <c r="A7" s="94" t="s">
        <v>25</v>
      </c>
      <c r="B7" s="99">
        <v>59047462322</v>
      </c>
      <c r="C7" s="100" t="s">
        <v>121</v>
      </c>
      <c r="D7" s="97" t="s">
        <v>95</v>
      </c>
      <c r="E7" s="98">
        <v>14343.839</v>
      </c>
    </row>
    <row r="8" spans="1:7" x14ac:dyDescent="0.25">
      <c r="A8" s="94" t="s">
        <v>26</v>
      </c>
      <c r="B8" s="99">
        <v>57970181621</v>
      </c>
      <c r="C8" s="96" t="s">
        <v>82</v>
      </c>
      <c r="D8" s="97" t="s">
        <v>75</v>
      </c>
      <c r="E8" s="98">
        <v>6207.1760000000004</v>
      </c>
    </row>
    <row r="9" spans="1:7" x14ac:dyDescent="0.25">
      <c r="A9" s="94" t="s">
        <v>27</v>
      </c>
      <c r="B9" s="99">
        <v>70599154541</v>
      </c>
      <c r="C9" s="96" t="s">
        <v>125</v>
      </c>
      <c r="D9" s="97" t="s">
        <v>75</v>
      </c>
      <c r="E9" s="98">
        <v>6073.9939999999997</v>
      </c>
    </row>
    <row r="10" spans="1:7" x14ac:dyDescent="0.25">
      <c r="A10" s="94" t="s">
        <v>24</v>
      </c>
      <c r="B10" s="101" t="s">
        <v>94</v>
      </c>
      <c r="C10" s="96" t="s">
        <v>93</v>
      </c>
      <c r="D10" s="97" t="s">
        <v>96</v>
      </c>
      <c r="E10" s="98">
        <v>4603.3639999999996</v>
      </c>
    </row>
    <row r="11" spans="1:7" x14ac:dyDescent="0.25">
      <c r="A11" s="130" t="s">
        <v>92</v>
      </c>
      <c r="B11" s="130"/>
      <c r="C11" s="130"/>
      <c r="D11" s="130"/>
      <c r="E11" s="93">
        <f>SUM(E6:E10)</f>
        <v>67919.948999999993</v>
      </c>
    </row>
    <row r="12" spans="1:7" x14ac:dyDescent="0.25">
      <c r="A12" s="131" t="s">
        <v>91</v>
      </c>
      <c r="B12" s="131"/>
      <c r="C12" s="131"/>
      <c r="D12" s="131"/>
      <c r="E12" s="71">
        <v>285151.272</v>
      </c>
    </row>
    <row r="13" spans="1:7" x14ac:dyDescent="0.25">
      <c r="A13" s="51" t="s">
        <v>73</v>
      </c>
    </row>
  </sheetData>
  <mergeCells count="2">
    <mergeCell ref="A11:D11"/>
    <mergeCell ref="A12:D12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29"/>
  <sheetViews>
    <sheetView workbookViewId="0">
      <selection activeCell="B3" sqref="B3"/>
    </sheetView>
  </sheetViews>
  <sheetFormatPr defaultColWidth="8.85546875" defaultRowHeight="15" x14ac:dyDescent="0.25"/>
  <cols>
    <col min="1" max="1" width="5.42578125" style="4" customWidth="1"/>
    <col min="2" max="2" width="26.5703125" style="26" bestFit="1" customWidth="1"/>
    <col min="3" max="3" width="5.42578125" style="4" bestFit="1" customWidth="1"/>
    <col min="4" max="5" width="8.42578125" style="4" customWidth="1"/>
    <col min="6" max="6" width="9.7109375" style="4" customWidth="1"/>
    <col min="7" max="7" width="9.85546875" style="4" bestFit="1" customWidth="1"/>
    <col min="8" max="8" width="5.42578125" style="4" bestFit="1" customWidth="1"/>
    <col min="9" max="9" width="8.7109375" style="4" bestFit="1" customWidth="1"/>
    <col min="10" max="10" width="8.85546875" style="4" bestFit="1" customWidth="1"/>
    <col min="11" max="11" width="5.42578125" style="4" bestFit="1" customWidth="1"/>
    <col min="12" max="12" width="6.7109375" style="4" bestFit="1" customWidth="1"/>
    <col min="13" max="16384" width="8.85546875" style="4"/>
  </cols>
  <sheetData>
    <row r="3" spans="1:11" x14ac:dyDescent="0.25">
      <c r="A3" s="70" t="s">
        <v>97</v>
      </c>
      <c r="B3" s="70"/>
      <c r="C3" s="70"/>
      <c r="D3" s="70"/>
      <c r="E3" s="70"/>
      <c r="F3" s="70"/>
      <c r="G3" s="70"/>
      <c r="H3" s="70"/>
      <c r="I3" s="70"/>
      <c r="J3" s="70"/>
      <c r="K3" s="70"/>
    </row>
    <row r="4" spans="1:11" x14ac:dyDescent="0.25">
      <c r="A4" s="70"/>
      <c r="B4" s="70"/>
      <c r="C4" s="70"/>
      <c r="D4" s="70"/>
      <c r="E4" s="70"/>
      <c r="F4" s="70"/>
      <c r="G4" s="70"/>
      <c r="H4" s="70"/>
      <c r="I4" s="70"/>
      <c r="J4" s="111" t="s">
        <v>76</v>
      </c>
      <c r="K4" s="70"/>
    </row>
    <row r="5" spans="1:11" ht="24" customHeight="1" x14ac:dyDescent="0.25">
      <c r="A5" s="132" t="s">
        <v>68</v>
      </c>
      <c r="B5" s="133"/>
      <c r="C5" s="132" t="s">
        <v>31</v>
      </c>
      <c r="D5" s="134"/>
      <c r="E5" s="134"/>
      <c r="F5" s="135" t="s">
        <v>32</v>
      </c>
      <c r="G5" s="135"/>
      <c r="H5" s="135"/>
      <c r="I5" s="132" t="s">
        <v>34</v>
      </c>
      <c r="J5" s="134"/>
      <c r="K5" s="134"/>
    </row>
    <row r="6" spans="1:11" x14ac:dyDescent="0.25">
      <c r="A6" s="36" t="s">
        <v>69</v>
      </c>
      <c r="B6" s="37" t="s">
        <v>70</v>
      </c>
      <c r="C6" s="36" t="s">
        <v>65</v>
      </c>
      <c r="D6" s="68" t="s">
        <v>66</v>
      </c>
      <c r="E6" s="68" t="s">
        <v>67</v>
      </c>
      <c r="F6" s="36" t="s">
        <v>39</v>
      </c>
      <c r="G6" s="36" t="s">
        <v>40</v>
      </c>
      <c r="H6" s="36" t="s">
        <v>30</v>
      </c>
      <c r="I6" s="36" t="s">
        <v>39</v>
      </c>
      <c r="J6" s="36" t="s">
        <v>40</v>
      </c>
      <c r="K6" s="36" t="s">
        <v>30</v>
      </c>
    </row>
    <row r="7" spans="1:11" ht="14.45" x14ac:dyDescent="0.3">
      <c r="A7" s="38">
        <v>21</v>
      </c>
      <c r="B7" s="39" t="s">
        <v>56</v>
      </c>
      <c r="C7" s="46">
        <v>536</v>
      </c>
      <c r="D7" s="69">
        <v>399</v>
      </c>
      <c r="E7" s="69">
        <v>137</v>
      </c>
      <c r="F7" s="40">
        <v>1318108.838</v>
      </c>
      <c r="G7" s="41">
        <v>1495378.561</v>
      </c>
      <c r="H7" s="42">
        <v>113.44879253438403</v>
      </c>
      <c r="I7" s="44">
        <v>87572.206999999995</v>
      </c>
      <c r="J7" s="44">
        <v>89852.997000000003</v>
      </c>
      <c r="K7" s="45">
        <v>102.60446787643482</v>
      </c>
    </row>
    <row r="8" spans="1:11" ht="14.45" x14ac:dyDescent="0.3">
      <c r="A8" s="38">
        <v>8</v>
      </c>
      <c r="B8" s="39" t="s">
        <v>47</v>
      </c>
      <c r="C8" s="46">
        <v>135</v>
      </c>
      <c r="D8" s="69">
        <v>106</v>
      </c>
      <c r="E8" s="69">
        <v>29</v>
      </c>
      <c r="F8" s="40">
        <v>455543.76299999998</v>
      </c>
      <c r="G8" s="41">
        <v>526604.58600000001</v>
      </c>
      <c r="H8" s="42">
        <v>115.59912104427166</v>
      </c>
      <c r="I8" s="44">
        <v>51432.877999999997</v>
      </c>
      <c r="J8" s="44">
        <v>62789.055</v>
      </c>
      <c r="K8" s="45">
        <v>122.07960635607442</v>
      </c>
    </row>
    <row r="9" spans="1:11" ht="14.45" x14ac:dyDescent="0.3">
      <c r="A9" s="38">
        <v>17</v>
      </c>
      <c r="B9" s="39" t="s">
        <v>46</v>
      </c>
      <c r="C9" s="46">
        <v>138</v>
      </c>
      <c r="D9" s="69">
        <v>102</v>
      </c>
      <c r="E9" s="69">
        <v>36</v>
      </c>
      <c r="F9" s="40">
        <v>192110.78200000001</v>
      </c>
      <c r="G9" s="41">
        <v>214108.08600000001</v>
      </c>
      <c r="H9" s="42">
        <v>111.45032244988728</v>
      </c>
      <c r="I9" s="44">
        <v>10017.991</v>
      </c>
      <c r="J9" s="44">
        <v>18367.361000000001</v>
      </c>
      <c r="K9" s="45">
        <v>183.34375624813396</v>
      </c>
    </row>
    <row r="10" spans="1:11" ht="14.45" x14ac:dyDescent="0.3">
      <c r="A10" s="38">
        <v>2</v>
      </c>
      <c r="B10" s="39" t="s">
        <v>52</v>
      </c>
      <c r="C10" s="46">
        <v>28</v>
      </c>
      <c r="D10" s="69">
        <v>24</v>
      </c>
      <c r="E10" s="69">
        <v>4</v>
      </c>
      <c r="F10" s="40">
        <v>178067.95300000001</v>
      </c>
      <c r="G10" s="41">
        <v>196405.33600000001</v>
      </c>
      <c r="H10" s="42">
        <v>110.29796922526536</v>
      </c>
      <c r="I10" s="44">
        <v>1753.9839999999999</v>
      </c>
      <c r="J10" s="44">
        <v>8367.8089999999993</v>
      </c>
      <c r="K10" s="45">
        <v>477.07442029117715</v>
      </c>
    </row>
    <row r="11" spans="1:11" x14ac:dyDescent="0.25">
      <c r="A11" s="38">
        <v>1</v>
      </c>
      <c r="B11" s="39" t="s">
        <v>53</v>
      </c>
      <c r="C11" s="46">
        <v>55</v>
      </c>
      <c r="D11" s="69">
        <v>42</v>
      </c>
      <c r="E11" s="69">
        <v>13</v>
      </c>
      <c r="F11" s="40">
        <v>88444.453999999998</v>
      </c>
      <c r="G11" s="41">
        <v>118984.495</v>
      </c>
      <c r="H11" s="42">
        <v>134.53019337990372</v>
      </c>
      <c r="I11" s="44">
        <v>1925.9390000000001</v>
      </c>
      <c r="J11" s="44">
        <v>16994.073</v>
      </c>
      <c r="K11" s="45">
        <v>882.37856962240232</v>
      </c>
    </row>
    <row r="12" spans="1:11" ht="14.45" x14ac:dyDescent="0.3">
      <c r="A12" s="38">
        <v>18</v>
      </c>
      <c r="B12" s="39" t="s">
        <v>57</v>
      </c>
      <c r="C12" s="46">
        <v>71</v>
      </c>
      <c r="D12" s="69">
        <v>52</v>
      </c>
      <c r="E12" s="69">
        <v>19</v>
      </c>
      <c r="F12" s="40">
        <v>106017.735</v>
      </c>
      <c r="G12" s="41">
        <v>113741.083</v>
      </c>
      <c r="H12" s="42">
        <v>107.28495850246188</v>
      </c>
      <c r="I12" s="44">
        <v>11452.429</v>
      </c>
      <c r="J12" s="44">
        <v>13269.835999999999</v>
      </c>
      <c r="K12" s="45">
        <v>115.86918373386116</v>
      </c>
    </row>
    <row r="13" spans="1:11" x14ac:dyDescent="0.25">
      <c r="A13" s="38">
        <v>14</v>
      </c>
      <c r="B13" s="39" t="s">
        <v>54</v>
      </c>
      <c r="C13" s="46">
        <v>66</v>
      </c>
      <c r="D13" s="69">
        <v>47</v>
      </c>
      <c r="E13" s="69">
        <v>19</v>
      </c>
      <c r="F13" s="40">
        <v>82801.884000000005</v>
      </c>
      <c r="G13" s="41">
        <v>100675.622</v>
      </c>
      <c r="H13" s="42">
        <v>121.58614893351944</v>
      </c>
      <c r="I13" s="43">
        <v>-6899.7370000000001</v>
      </c>
      <c r="J13" s="44">
        <v>9277.8439999999991</v>
      </c>
      <c r="K13" s="45" t="s">
        <v>14</v>
      </c>
    </row>
    <row r="14" spans="1:11" x14ac:dyDescent="0.25">
      <c r="A14" s="38">
        <v>19</v>
      </c>
      <c r="B14" s="39" t="s">
        <v>51</v>
      </c>
      <c r="C14" s="46">
        <v>33</v>
      </c>
      <c r="D14" s="69">
        <v>29</v>
      </c>
      <c r="E14" s="69">
        <v>4</v>
      </c>
      <c r="F14" s="40">
        <v>56957.197999999997</v>
      </c>
      <c r="G14" s="41">
        <v>55833.065000000002</v>
      </c>
      <c r="H14" s="42">
        <v>98.026354807692613</v>
      </c>
      <c r="I14" s="44">
        <v>2892.36</v>
      </c>
      <c r="J14" s="44">
        <v>2171.79</v>
      </c>
      <c r="K14" s="45">
        <v>75.08712608388997</v>
      </c>
    </row>
    <row r="15" spans="1:11" ht="14.45" x14ac:dyDescent="0.3">
      <c r="A15" s="38">
        <v>13</v>
      </c>
      <c r="B15" s="39" t="s">
        <v>45</v>
      </c>
      <c r="C15" s="46">
        <v>46</v>
      </c>
      <c r="D15" s="69">
        <v>31</v>
      </c>
      <c r="E15" s="69">
        <v>15</v>
      </c>
      <c r="F15" s="40">
        <v>39367.754000000001</v>
      </c>
      <c r="G15" s="41">
        <v>47451.703000000001</v>
      </c>
      <c r="H15" s="42">
        <v>120.53444298600323</v>
      </c>
      <c r="I15" s="44">
        <v>4813.9539999999997</v>
      </c>
      <c r="J15" s="44">
        <v>4173.9620000000004</v>
      </c>
      <c r="K15" s="45">
        <v>86.705481606180697</v>
      </c>
    </row>
    <row r="16" spans="1:11" x14ac:dyDescent="0.25">
      <c r="A16" s="38">
        <v>15</v>
      </c>
      <c r="B16" s="39" t="s">
        <v>59</v>
      </c>
      <c r="C16" s="46">
        <v>33</v>
      </c>
      <c r="D16" s="69">
        <v>27</v>
      </c>
      <c r="E16" s="69">
        <v>6</v>
      </c>
      <c r="F16" s="40">
        <v>47931.781000000003</v>
      </c>
      <c r="G16" s="41">
        <v>44648.199000000001</v>
      </c>
      <c r="H16" s="42">
        <v>93.14946799076796</v>
      </c>
      <c r="I16" s="44">
        <v>8540.3230000000003</v>
      </c>
      <c r="J16" s="44">
        <v>6559.174</v>
      </c>
      <c r="K16" s="45">
        <v>76.80241133736979</v>
      </c>
    </row>
    <row r="17" spans="1:11" x14ac:dyDescent="0.25">
      <c r="A17" s="38">
        <v>5</v>
      </c>
      <c r="B17" s="39" t="s">
        <v>50</v>
      </c>
      <c r="C17" s="46">
        <v>30</v>
      </c>
      <c r="D17" s="69">
        <v>25</v>
      </c>
      <c r="E17" s="69">
        <v>5</v>
      </c>
      <c r="F17" s="40">
        <v>34465.391000000003</v>
      </c>
      <c r="G17" s="41">
        <v>39869.072</v>
      </c>
      <c r="H17" s="42">
        <v>115.67857158504309</v>
      </c>
      <c r="I17" s="44">
        <v>4268.366</v>
      </c>
      <c r="J17" s="44">
        <v>4760.0240000000003</v>
      </c>
      <c r="K17" s="45">
        <v>111.51864671398843</v>
      </c>
    </row>
    <row r="18" spans="1:11" ht="14.45" x14ac:dyDescent="0.3">
      <c r="A18" s="38">
        <v>16</v>
      </c>
      <c r="B18" s="39" t="s">
        <v>55</v>
      </c>
      <c r="C18" s="46">
        <v>25</v>
      </c>
      <c r="D18" s="69">
        <v>20</v>
      </c>
      <c r="E18" s="69">
        <v>5</v>
      </c>
      <c r="F18" s="40">
        <v>24926.019</v>
      </c>
      <c r="G18" s="41">
        <v>26971.788</v>
      </c>
      <c r="H18" s="42">
        <v>108.20736355853697</v>
      </c>
      <c r="I18" s="44">
        <v>2531.2429999999999</v>
      </c>
      <c r="J18" s="44">
        <v>2498.9299999999998</v>
      </c>
      <c r="K18" s="45">
        <v>98.723433506779074</v>
      </c>
    </row>
    <row r="19" spans="1:11" x14ac:dyDescent="0.25">
      <c r="A19" s="38">
        <v>3</v>
      </c>
      <c r="B19" s="39" t="s">
        <v>48</v>
      </c>
      <c r="C19" s="46">
        <v>24</v>
      </c>
      <c r="D19" s="69">
        <v>20</v>
      </c>
      <c r="E19" s="69">
        <v>4</v>
      </c>
      <c r="F19" s="40">
        <v>24878.651999999998</v>
      </c>
      <c r="G19" s="41">
        <v>26292.666000000001</v>
      </c>
      <c r="H19" s="42">
        <v>105.68364395305663</v>
      </c>
      <c r="I19" s="44">
        <v>3185.98</v>
      </c>
      <c r="J19" s="44">
        <v>2725.2730000000001</v>
      </c>
      <c r="K19" s="45">
        <v>85.539551409613367</v>
      </c>
    </row>
    <row r="20" spans="1:11" ht="14.45" x14ac:dyDescent="0.3">
      <c r="A20" s="38">
        <v>7</v>
      </c>
      <c r="B20" s="39" t="s">
        <v>60</v>
      </c>
      <c r="C20" s="46">
        <v>22</v>
      </c>
      <c r="D20" s="69">
        <v>17</v>
      </c>
      <c r="E20" s="69">
        <v>5</v>
      </c>
      <c r="F20" s="40">
        <v>18392.431</v>
      </c>
      <c r="G20" s="41">
        <v>21619.757000000001</v>
      </c>
      <c r="H20" s="42">
        <v>117.5470333421395</v>
      </c>
      <c r="I20" s="44">
        <v>1419.0830000000001</v>
      </c>
      <c r="J20" s="44">
        <v>1293.0920000000001</v>
      </c>
      <c r="K20" s="45">
        <v>91.121660959929756</v>
      </c>
    </row>
    <row r="21" spans="1:11" x14ac:dyDescent="0.25">
      <c r="A21" s="38">
        <v>20</v>
      </c>
      <c r="B21" s="39" t="s">
        <v>49</v>
      </c>
      <c r="C21" s="46">
        <v>29</v>
      </c>
      <c r="D21" s="69">
        <v>24</v>
      </c>
      <c r="E21" s="69">
        <v>5</v>
      </c>
      <c r="F21" s="40">
        <v>17256.971000000001</v>
      </c>
      <c r="G21" s="41">
        <v>20160.706999999999</v>
      </c>
      <c r="H21" s="42">
        <v>116.82645233627615</v>
      </c>
      <c r="I21" s="44">
        <v>1265.2049999999999</v>
      </c>
      <c r="J21" s="44">
        <v>1443.9459999999999</v>
      </c>
      <c r="K21" s="45">
        <v>114.12743389411202</v>
      </c>
    </row>
    <row r="22" spans="1:11" ht="14.45" x14ac:dyDescent="0.3">
      <c r="A22" s="38">
        <v>12</v>
      </c>
      <c r="B22" s="39" t="s">
        <v>63</v>
      </c>
      <c r="C22" s="46">
        <v>21</v>
      </c>
      <c r="D22" s="69">
        <v>16</v>
      </c>
      <c r="E22" s="69">
        <v>5</v>
      </c>
      <c r="F22" s="40">
        <v>17303.493999999999</v>
      </c>
      <c r="G22" s="41">
        <v>19998.923999999999</v>
      </c>
      <c r="H22" s="42">
        <v>115.57737414189295</v>
      </c>
      <c r="I22" s="44">
        <v>2152.078</v>
      </c>
      <c r="J22" s="44">
        <v>2009.1890000000001</v>
      </c>
      <c r="K22" s="45">
        <v>93.360417233947842</v>
      </c>
    </row>
    <row r="23" spans="1:11" x14ac:dyDescent="0.25">
      <c r="A23" s="38">
        <v>4</v>
      </c>
      <c r="B23" s="39" t="s">
        <v>62</v>
      </c>
      <c r="C23" s="46">
        <v>21</v>
      </c>
      <c r="D23" s="69">
        <v>13</v>
      </c>
      <c r="E23" s="69">
        <v>8</v>
      </c>
      <c r="F23" s="40">
        <v>14911.27</v>
      </c>
      <c r="G23" s="41">
        <v>17807.204000000002</v>
      </c>
      <c r="H23" s="42">
        <v>119.4211090001053</v>
      </c>
      <c r="I23" s="44">
        <v>1637.3969999999999</v>
      </c>
      <c r="J23" s="44">
        <v>1547.921</v>
      </c>
      <c r="K23" s="45">
        <v>94.535473070977901</v>
      </c>
    </row>
    <row r="24" spans="1:11" x14ac:dyDescent="0.25">
      <c r="A24" s="38">
        <v>6</v>
      </c>
      <c r="B24" s="39" t="s">
        <v>64</v>
      </c>
      <c r="C24" s="46">
        <v>9</v>
      </c>
      <c r="D24" s="69">
        <v>8</v>
      </c>
      <c r="E24" s="69">
        <v>1</v>
      </c>
      <c r="F24" s="40">
        <v>9528.2729999999992</v>
      </c>
      <c r="G24" s="41">
        <v>12788.074000000001</v>
      </c>
      <c r="H24" s="42">
        <v>134.21187659085754</v>
      </c>
      <c r="I24" s="44">
        <v>1194.3910000000001</v>
      </c>
      <c r="J24" s="44">
        <v>1093.2180000000001</v>
      </c>
      <c r="K24" s="45">
        <v>91.529323312047723</v>
      </c>
    </row>
    <row r="25" spans="1:11" x14ac:dyDescent="0.25">
      <c r="A25" s="38">
        <v>11</v>
      </c>
      <c r="B25" s="39" t="s">
        <v>58</v>
      </c>
      <c r="C25" s="46">
        <v>6</v>
      </c>
      <c r="D25" s="69">
        <v>5</v>
      </c>
      <c r="E25" s="69">
        <v>1</v>
      </c>
      <c r="F25" s="40">
        <v>10497.102000000001</v>
      </c>
      <c r="G25" s="41">
        <v>11147.171</v>
      </c>
      <c r="H25" s="42">
        <v>106.1928425578793</v>
      </c>
      <c r="I25" s="44">
        <v>382.26900000000001</v>
      </c>
      <c r="J25" s="44">
        <v>421.64600000000002</v>
      </c>
      <c r="K25" s="45">
        <v>110.30086143527203</v>
      </c>
    </row>
    <row r="26" spans="1:11" x14ac:dyDescent="0.25">
      <c r="A26" s="38">
        <v>10</v>
      </c>
      <c r="B26" s="39" t="s">
        <v>61</v>
      </c>
      <c r="C26" s="46">
        <v>11</v>
      </c>
      <c r="D26" s="69">
        <v>11</v>
      </c>
      <c r="E26" s="69">
        <v>0</v>
      </c>
      <c r="F26" s="40">
        <v>6341.52</v>
      </c>
      <c r="G26" s="41">
        <v>6779.9690000000001</v>
      </c>
      <c r="H26" s="42">
        <v>106.91394176790423</v>
      </c>
      <c r="I26" s="44">
        <v>734.23299999999995</v>
      </c>
      <c r="J26" s="44">
        <v>971.529</v>
      </c>
      <c r="K26" s="45">
        <v>132.31889604526083</v>
      </c>
    </row>
    <row r="27" spans="1:11" x14ac:dyDescent="0.25">
      <c r="A27" s="102">
        <v>9</v>
      </c>
      <c r="B27" s="103" t="s">
        <v>44</v>
      </c>
      <c r="C27" s="104">
        <v>4</v>
      </c>
      <c r="D27" s="105">
        <v>4</v>
      </c>
      <c r="E27" s="105">
        <v>0</v>
      </c>
      <c r="F27" s="106">
        <v>2311.3710000000001</v>
      </c>
      <c r="G27" s="107">
        <v>2379.8229999999999</v>
      </c>
      <c r="H27" s="108">
        <v>102.96153235460686</v>
      </c>
      <c r="I27" s="109">
        <v>326.38299999999998</v>
      </c>
      <c r="J27" s="109">
        <v>394.99599999999998</v>
      </c>
      <c r="K27" s="110">
        <v>121.02223461393515</v>
      </c>
    </row>
    <row r="28" spans="1:11" ht="14.45" x14ac:dyDescent="0.3">
      <c r="A28" s="47"/>
      <c r="B28" s="48" t="s">
        <v>72</v>
      </c>
      <c r="C28" s="49">
        <v>1343</v>
      </c>
      <c r="D28" s="49">
        <v>1022</v>
      </c>
      <c r="E28" s="49">
        <v>321</v>
      </c>
      <c r="F28" s="49">
        <v>2746164.6359999999</v>
      </c>
      <c r="G28" s="49">
        <v>3119645.8909999998</v>
      </c>
      <c r="H28" s="50">
        <v>113.60010430925962</v>
      </c>
      <c r="I28" s="49">
        <v>192598.95600000001</v>
      </c>
      <c r="J28" s="49">
        <v>250983.66500000001</v>
      </c>
      <c r="K28" s="50">
        <v>130.31413576302043</v>
      </c>
    </row>
    <row r="29" spans="1:11" x14ac:dyDescent="0.25">
      <c r="A29" s="51" t="s">
        <v>73</v>
      </c>
    </row>
  </sheetData>
  <sortState ref="A8:K28">
    <sortCondition descending="1" ref="G8:G28"/>
  </sortState>
  <mergeCells count="4">
    <mergeCell ref="A5:B5"/>
    <mergeCell ref="C5:E5"/>
    <mergeCell ref="F5:H5"/>
    <mergeCell ref="I5:K5"/>
  </mergeCells>
  <pageMargins left="0.7" right="0.7" top="0.75" bottom="0.75" header="0.3" footer="0.3"/>
  <pageSetup paperSize="9" orientation="portrait" horizontalDpi="4294967294" vertic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7</vt:i4>
      </vt:variant>
    </vt:vector>
  </HeadingPairs>
  <TitlesOfParts>
    <vt:vector size="7" baseType="lpstr">
      <vt:lpstr>Tablica 1</vt:lpstr>
      <vt:lpstr>Grafikon 1</vt:lpstr>
      <vt:lpstr>Tablica 2</vt:lpstr>
      <vt:lpstr>Tablica 3</vt:lpstr>
      <vt:lpstr>Tablica 4</vt:lpstr>
      <vt:lpstr>Tablica 5</vt:lpstr>
      <vt:lpstr>Tablica 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Fabrični</dc:creator>
  <cp:lastModifiedBy>Vesna Kavur</cp:lastModifiedBy>
  <dcterms:created xsi:type="dcterms:W3CDTF">2015-02-16T09:02:58Z</dcterms:created>
  <dcterms:modified xsi:type="dcterms:W3CDTF">2020-04-03T20:34:44Z</dcterms:modified>
</cp:coreProperties>
</file>