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15600" windowHeight="8295" tabRatio="872" activeTab="7"/>
  </bookViews>
  <sheets>
    <sheet name="Tablica 1a" sheetId="1" r:id="rId1"/>
    <sheet name="Tablica 1" sheetId="2" r:id="rId2"/>
    <sheet name="Tablica 2" sheetId="3" r:id="rId3"/>
    <sheet name="Grafikon 1" sheetId="4" r:id="rId4"/>
    <sheet name="Rang lista po ukupnom prihodu" sheetId="5" r:id="rId5"/>
    <sheet name="Rang lista po dobiti razdoblja" sheetId="6" r:id="rId6"/>
    <sheet name="Rang lista po br. zaposlenih" sheetId="7" r:id="rId7"/>
    <sheet name="Rang lista po izvozu" sheetId="8" r:id="rId8"/>
  </sheets>
  <externalReferences>
    <externalReference r:id="rId11"/>
  </externalReferences>
  <definedNames>
    <definedName name="PODACI">#REF!</definedName>
  </definedNames>
  <calcPr fullCalcOnLoad="1" refMode="R1C1"/>
</workbook>
</file>

<file path=xl/sharedStrings.xml><?xml version="1.0" encoding="utf-8"?>
<sst xmlns="http://schemas.openxmlformats.org/spreadsheetml/2006/main" count="254" uniqueCount="132">
  <si>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</si>
  <si>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</si>
  <si>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</si>
  <si>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</si>
  <si>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</si>
  <si>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</si>
  <si>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</si>
  <si>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</si>
  <si>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</si>
  <si>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</si>
  <si>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</si>
  <si>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</si>
  <si>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</si>
  <si>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Bruto investicije samo u novu dugotrajnu imovinu</t>
  </si>
  <si>
    <t>Izvor: Fina, Registar godišnjih financijskih izvještaja</t>
  </si>
  <si>
    <t>Ukupni prihod</t>
  </si>
  <si>
    <t>Neto dobit/gubitak</t>
  </si>
  <si>
    <t>Broj</t>
  </si>
  <si>
    <t>Iznos</t>
  </si>
  <si>
    <t>OIB</t>
  </si>
  <si>
    <t>Naziv</t>
  </si>
  <si>
    <t>Broj dobitaša</t>
  </si>
  <si>
    <t>Broj gubitaša</t>
  </si>
  <si>
    <t>Naziv županije/grada/općine</t>
  </si>
  <si>
    <t>Rang u RH</t>
  </si>
  <si>
    <t>Rbr.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</si>
  <si>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</si>
  <si>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</si>
  <si>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</si>
  <si>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</si>
  <si>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</si>
  <si>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</si>
  <si>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</si>
  <si>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</si>
  <si>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</si>
  <si>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</si>
  <si>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</si>
  <si>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</si>
  <si>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Ukupno TOP 10 poduzetnika po dobiti razdoblja</t>
  </si>
  <si>
    <t>Udio TOP 10 poduzetnika u dobiti razdoblja poduzetnika županije</t>
  </si>
  <si>
    <t>Ukupno TOP 10 poduzetnika po broju zaposlenih</t>
  </si>
  <si>
    <t>Udio TOP 10 poduzetnika u broju zaposlenih poduzetnika županije</t>
  </si>
  <si>
    <t>u RH (%)</t>
  </si>
  <si>
    <t>2017.</t>
  </si>
  <si>
    <t>2018.</t>
  </si>
  <si>
    <t>Indeks</t>
  </si>
  <si>
    <t>Sjedište</t>
  </si>
  <si>
    <t>Konsolidirani financ. rezultat (dobit (+) ili gubitak (-) razdoblja</t>
  </si>
  <si>
    <t>Trgovinski saldo (izvoz minus uvoz)</t>
  </si>
  <si>
    <t>Prosječna mjesečna neto plaća po zaposlenom</t>
  </si>
  <si>
    <t>Tablica 1. Osnovni financijski rezultati poduzetnika za 2018. godinu</t>
  </si>
  <si>
    <t>Za sve veličine i sve oznake vlasništva</t>
  </si>
  <si>
    <t>Za sve djelatnosti</t>
  </si>
  <si>
    <t>Iznosi u tisućama kuna, prosječne plaće u kunama</t>
  </si>
  <si>
    <t>UKUPNO SVI PODUZETNICI</t>
  </si>
  <si>
    <t xml:space="preserve">2017. </t>
  </si>
  <si>
    <t xml:space="preserve">2018. </t>
  </si>
  <si>
    <t>Index</t>
  </si>
  <si>
    <t>Dobit razdoblja (+) ili gubitak razdoblja (-)</t>
  </si>
  <si>
    <t>Neto plaće i nadnice</t>
  </si>
  <si>
    <t>A. Potraživanja za upisani a neuplaćeni kapital</t>
  </si>
  <si>
    <t>B. Dugotrajna imovina</t>
  </si>
  <si>
    <t>C. Kratkotrajna imovina</t>
  </si>
  <si>
    <t>D. Plaćeni troškovi budućeg razdoblja i obračunati prihodi</t>
  </si>
  <si>
    <t>F. UKUPNA AKTIVA = UKUPNA PASIVA</t>
  </si>
  <si>
    <t>A. Kapital i rezerve</t>
  </si>
  <si>
    <t>B. Rezerviranja</t>
  </si>
  <si>
    <t>C. Dugoročne obveze</t>
  </si>
  <si>
    <t>D. Kratkoročne obveze</t>
  </si>
  <si>
    <t>E. Odgođeno plaćanje troškova i prihod budućeg razdoblja</t>
  </si>
  <si>
    <t xml:space="preserve">Broj poduzetnika tekuća godina </t>
  </si>
  <si>
    <t>Broj izvoznika</t>
  </si>
  <si>
    <t>Broj uvoznika</t>
  </si>
  <si>
    <t>Trgovinski saldo</t>
  </si>
  <si>
    <t>Broj investitora</t>
  </si>
  <si>
    <t>Broj poduzetnika bez investicija</t>
  </si>
  <si>
    <t>Investicije u novu dugotrajnu imovinu</t>
  </si>
  <si>
    <t>Ukupno TOP 5 poduzetnika po izvozu razdoblja</t>
  </si>
  <si>
    <t xml:space="preserve"> (iznosi u tisućama kuna)</t>
  </si>
  <si>
    <t>Naziv županije</t>
  </si>
  <si>
    <t>Grad Zagreb</t>
  </si>
  <si>
    <t>Grafikon 1. Udio broja poduzetnika po županijama u 2018. godini</t>
  </si>
  <si>
    <t>Splitsko-dalmatinska</t>
  </si>
  <si>
    <t>Istarska</t>
  </si>
  <si>
    <t>Primorsko-goranska</t>
  </si>
  <si>
    <t>Zagrebačka</t>
  </si>
  <si>
    <t>Ostale županije</t>
  </si>
  <si>
    <t>Izvor: Financijska agencija - Registar godišnjih financijskih izvještaja</t>
  </si>
  <si>
    <t>Udio u RH ( u %)</t>
  </si>
  <si>
    <t>Ukupno RH</t>
  </si>
  <si>
    <t>(iznosi u tisućama kuna, indeksi 2017=100,0, prosječne plaće u kunama)</t>
  </si>
  <si>
    <t>Za županiju: KOPRIVNIČKO-KRIŽEVAČKA</t>
  </si>
  <si>
    <r>
      <t xml:space="preserve">Tablica 1. </t>
    </r>
    <r>
      <rPr>
        <b/>
        <sz val="9"/>
        <color indexed="56"/>
        <rFont val="Arial"/>
        <family val="2"/>
      </rPr>
      <t xml:space="preserve">Osnovni financijski rezultati poslovanja poduzetnika Koprivničko-križevačke županije u 2018.godini </t>
    </r>
  </si>
  <si>
    <t>Koprivničko-križevačka županija</t>
  </si>
  <si>
    <t>UdjelKKŽ</t>
  </si>
  <si>
    <r>
      <t xml:space="preserve">Tablica 2. </t>
    </r>
    <r>
      <rPr>
        <b/>
        <sz val="9"/>
        <color indexed="56"/>
        <rFont val="Arial"/>
        <family val="2"/>
      </rPr>
      <t>Top lista 5 najvećih gradova*/općina** Koprivničko-križevačke županije po kriteriju UKUPNOG PRIHODA poduzetnika u 2018. g.</t>
    </r>
  </si>
  <si>
    <t>Tablica 3. Rang lista TOP 10 poduzetnika sa sjedištem u Koprivničko-križevačkoj županiji po UKUPNOM PRIHODU u 2018. godini</t>
  </si>
  <si>
    <t>Tablica 4. Rang lista TOP 10 poduzetnika sa sjedištem u Koprivničko-križevačkoj  županiji po DOBITI RAZDOBLJA u 2018. g.</t>
  </si>
  <si>
    <r>
      <t>Tablica 5. Rang lista TOP 10 poduzetnika sa sjedištem u Koprivničko-križevačkoj  županiji po BROJU ZAPOSLENIH u 2018. g.</t>
    </r>
    <r>
      <rPr>
        <sz val="9"/>
        <color indexed="18"/>
        <rFont val="Arial"/>
        <family val="2"/>
      </rPr>
      <t xml:space="preserve"> </t>
    </r>
  </si>
  <si>
    <t>Tablica 6. Rang lista TOP 5 poduzetnika sa sjedištem u Koprivničko-križevačkoj  županiji po IZVOZU u 2018. g.</t>
  </si>
  <si>
    <t>Koprivnica*</t>
  </si>
  <si>
    <t>Križevci*</t>
  </si>
  <si>
    <t>Đurđevac*</t>
  </si>
  <si>
    <t>Sveti Petar Orehovec**</t>
  </si>
  <si>
    <t>Sveti Ivan Žabno**</t>
  </si>
  <si>
    <t>Udio TOP 5 poduzetnika u izvozu poduzetnika županije</t>
  </si>
  <si>
    <t>KTC d.d.</t>
  </si>
  <si>
    <t>BELUPO d.d.</t>
  </si>
  <si>
    <t>RADNIK d.d.</t>
  </si>
  <si>
    <t>CARLSBERG CROATIA d.o.o.</t>
  </si>
  <si>
    <t>BAUWERK BOEN d.o.o.</t>
  </si>
  <si>
    <t>POLJOCENTAR d.o.o.</t>
  </si>
  <si>
    <t>SLOGA PODRAVSKA TRGOVINA d.o.o.</t>
  </si>
  <si>
    <t>HARTMANN d.o.o.</t>
  </si>
  <si>
    <t>BILOKALNIK-IPA d.d.</t>
  </si>
  <si>
    <t>PODRAVKA d.d.</t>
  </si>
  <si>
    <t>Koprivnica</t>
  </si>
  <si>
    <t>Križevci</t>
  </si>
  <si>
    <t>Đurđevac</t>
  </si>
  <si>
    <t>Udio TOP 10 poduzetnika po ukupnim prihodima u ukupnim prihodima županije</t>
  </si>
  <si>
    <t>51.41%</t>
  </si>
  <si>
    <t>RASCO d.o.o.</t>
  </si>
  <si>
    <t>ROBNI CENTAR d.o.o.</t>
  </si>
  <si>
    <t>RUMENJAK d.o.o.</t>
  </si>
  <si>
    <t>VEMO TRADE d.o.o.</t>
  </si>
  <si>
    <t>ŠIRJAN d.o.o.</t>
  </si>
  <si>
    <t>Kalinovac</t>
  </si>
  <si>
    <t>Sveti Petar Orehovec</t>
  </si>
  <si>
    <t>MONOLITINVEST d.o.o.</t>
  </si>
  <si>
    <t>09520995772</t>
  </si>
  <si>
    <t>MAUTHNER d.o.o.</t>
  </si>
  <si>
    <t>PODRAVKA d.d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</si>
</sst>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7.5"/>
      <color indexed="9"/>
      <name val="Arial"/>
      <family val="2"/>
    </font>
    <font>
      <b/>
      <sz val="9"/>
      <color indexed="56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i/>
      <sz val="8"/>
      <color indexed="62"/>
      <name val="Arial"/>
      <family val="2"/>
    </font>
    <font>
      <sz val="9"/>
      <color indexed="62"/>
      <name val="Arial"/>
      <family val="2"/>
    </font>
    <font>
      <sz val="8"/>
      <color indexed="18"/>
      <name val="Arial"/>
      <family val="2"/>
    </font>
    <font>
      <b/>
      <sz val="9"/>
      <color indexed="62"/>
      <name val="Arial"/>
      <family val="2"/>
    </font>
    <font>
      <b/>
      <sz val="10"/>
      <color indexed="18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b/>
      <sz val="9"/>
      <color indexed="56"/>
      <name val="Calibri"/>
      <family val="2"/>
    </font>
    <font>
      <b/>
      <sz val="9"/>
      <color indexed="9"/>
      <name val="Calibri"/>
      <family val="2"/>
    </font>
    <font>
      <b/>
      <sz val="12"/>
      <color indexed="62"/>
      <name val="Calibri"/>
      <family val="2"/>
    </font>
    <font>
      <sz val="9.2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theme="3" tint="-0.499969989061355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sz val="9"/>
      <color rgb="FF003366"/>
      <name val="Arial"/>
      <family val="2"/>
    </font>
    <font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003366"/>
      <name val="Arial"/>
      <family val="2"/>
    </font>
    <font>
      <i/>
      <sz val="8"/>
      <color rgb="FF17365D"/>
      <name val="Arial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theme="0"/>
      <name val="Arial"/>
      <family val="2"/>
    </font>
    <font>
      <sz val="8"/>
      <color theme="3" tint="-0.24997000396251678"/>
      <name val="Arial"/>
      <family val="2"/>
    </font>
    <font>
      <sz val="9"/>
      <color theme="4" tint="-0.4999699890613556"/>
      <name val="Arial"/>
      <family val="2"/>
    </font>
    <font>
      <i/>
      <sz val="8"/>
      <color theme="3" tint="-0.4999699890613556"/>
      <name val="Arial"/>
      <family val="2"/>
    </font>
    <font>
      <b/>
      <sz val="9"/>
      <color rgb="FF17365D"/>
      <name val="Arial"/>
      <family val="2"/>
    </font>
    <font>
      <b/>
      <sz val="10"/>
      <color theme="3" tint="-0.24997000396251678"/>
      <name val="Arial"/>
      <family val="2"/>
    </font>
    <font>
      <u val="single"/>
      <sz val="9"/>
      <color theme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medium">
        <color rgb="FFD9D9D9"/>
      </left>
      <right style="medium">
        <color rgb="FFD9D9D9"/>
      </right>
      <top>
        <color indexed="63"/>
      </top>
      <bottom style="medium">
        <color rgb="FFD9D9D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rgb="FFD9D9D9"/>
      </left>
      <right style="medium">
        <color rgb="FFD9D9D9"/>
      </right>
      <top>
        <color indexed="63"/>
      </top>
      <bottom>
        <color indexed="63"/>
      </bottom>
    </border>
    <border>
      <left style="medium">
        <color theme="3" tint="-0.24993999302387238"/>
      </left>
      <right style="medium">
        <color rgb="FFD9D9D9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rgb="FFD9D9D9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rgb="FFFFFFFF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rgb="FFD9D9D9"/>
      </left>
      <right style="medium">
        <color theme="0"/>
      </right>
      <top style="medium">
        <color rgb="FFD9D9D9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rgb="FFFFFFFF"/>
      </right>
      <top>
        <color indexed="63"/>
      </top>
      <bottom style="medium">
        <color theme="0"/>
      </bottom>
    </border>
    <border>
      <left style="medium">
        <color rgb="FFD9D9D9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D9D9D9"/>
      </left>
      <right style="medium">
        <color theme="0"/>
      </right>
      <top style="medium">
        <color theme="0"/>
      </top>
      <bottom style="medium">
        <color rgb="FFD9D9D9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 style="thin">
        <color theme="0" tint="-0.1499900072813034"/>
      </left>
      <right style="thin">
        <color theme="0"/>
      </right>
      <top style="thin">
        <color theme="0" tint="-0.1499900072813034"/>
      </top>
      <bottom style="thin">
        <color theme="0"/>
      </bottom>
    </border>
    <border>
      <left style="thin">
        <color theme="0"/>
      </left>
      <right style="thin">
        <color theme="0" tint="-0.1499900072813034"/>
      </right>
      <top style="thin">
        <color theme="0" tint="-0.1499900072813034"/>
      </top>
      <bottom style="thin">
        <color theme="0"/>
      </bottom>
    </border>
    <border>
      <left style="thin">
        <color theme="0" tint="-0.149990007281303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 tint="-0.1499900072813034"/>
      </right>
      <top style="thin">
        <color theme="0"/>
      </top>
      <bottom style="thin">
        <color theme="0"/>
      </bottom>
    </border>
    <border>
      <left style="thin">
        <color theme="0" tint="-0.1499900072813034"/>
      </left>
      <right style="thin">
        <color theme="0"/>
      </right>
      <top style="thin">
        <color theme="0"/>
      </top>
      <bottom style="thin">
        <color theme="0" tint="-0.1499900072813034"/>
      </bottom>
    </border>
    <border>
      <left style="thin">
        <color theme="0"/>
      </left>
      <right style="thin">
        <color theme="0" tint="-0.1499900072813034"/>
      </right>
      <top style="thin">
        <color theme="0"/>
      </top>
      <bottom style="thin">
        <color theme="0" tint="-0.1499900072813034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/>
      </bottom>
    </border>
    <border>
      <left style="thin">
        <color theme="0" tint="-0.1499900072813034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1499900072813034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FFFF0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rgb="FFFFFF00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rgb="FFF7EFFF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12"/>
      </right>
      <top style="thin">
        <color rgb="FFF7EFFF"/>
      </top>
      <bottom style="thin">
        <color indexed="22"/>
      </bottom>
    </border>
    <border>
      <left style="thin">
        <color indexed="22"/>
      </left>
      <right style="thin">
        <color indexed="1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1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rgb="FFF7EFFF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12"/>
      </right>
      <top style="thin">
        <color rgb="FFF7EFFF"/>
      </top>
      <bottom style="thin">
        <color indexed="22"/>
      </bottom>
    </border>
    <border>
      <left style="thin"/>
      <right style="thin">
        <color indexed="12"/>
      </right>
      <top style="thin">
        <color indexed="22"/>
      </top>
      <bottom style="thin">
        <color indexed="22"/>
      </bottom>
    </border>
    <border>
      <left style="thin"/>
      <right style="thin">
        <color indexed="12"/>
      </right>
      <top style="thin">
        <color indexed="22"/>
      </top>
      <bottom style="thin"/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/>
      </left>
      <right style="hair"/>
      <top style="thin"/>
      <bottom>
        <color indexed="63"/>
      </bottom>
    </border>
    <border>
      <left style="thin">
        <color theme="0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 style="thin">
        <color theme="0" tint="-0.2499399930238723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178" fontId="65" fillId="0" borderId="0" xfId="54" applyNumberFormat="1" applyFont="1">
      <alignment/>
      <protection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vertical="center" wrapText="1"/>
    </xf>
    <xf numFmtId="0" fontId="69" fillId="34" borderId="12" xfId="53" applyFont="1" applyFill="1" applyBorder="1" applyAlignment="1">
      <alignment horizontal="center" vertical="center" wrapText="1"/>
      <protection/>
    </xf>
    <xf numFmtId="0" fontId="69" fillId="34" borderId="12" xfId="53" applyFont="1" applyFill="1" applyBorder="1" applyAlignment="1">
      <alignment horizontal="center" vertical="center" textRotation="90" wrapText="1"/>
      <protection/>
    </xf>
    <xf numFmtId="0" fontId="67" fillId="34" borderId="13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vertical="center"/>
    </xf>
    <xf numFmtId="0" fontId="0" fillId="0" borderId="0" xfId="0" applyAlignment="1">
      <alignment/>
    </xf>
    <xf numFmtId="3" fontId="71" fillId="35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71" fillId="0" borderId="0" xfId="0" applyFont="1" applyAlignment="1">
      <alignment/>
    </xf>
    <xf numFmtId="3" fontId="72" fillId="2" borderId="16" xfId="56" applyNumberFormat="1" applyFont="1" applyFill="1" applyBorder="1" applyAlignment="1">
      <alignment horizontal="left" vertical="center"/>
      <protection/>
    </xf>
    <xf numFmtId="0" fontId="70" fillId="0" borderId="17" xfId="0" applyFont="1" applyBorder="1" applyAlignment="1">
      <alignment vertical="center"/>
    </xf>
    <xf numFmtId="0" fontId="73" fillId="36" borderId="18" xfId="0" applyFont="1" applyFill="1" applyBorder="1" applyAlignment="1">
      <alignment vertical="center" wrapText="1"/>
    </xf>
    <xf numFmtId="3" fontId="73" fillId="36" borderId="19" xfId="0" applyNumberFormat="1" applyFont="1" applyFill="1" applyBorder="1" applyAlignment="1">
      <alignment horizontal="right" vertical="center"/>
    </xf>
    <xf numFmtId="3" fontId="73" fillId="36" borderId="20" xfId="0" applyNumberFormat="1" applyFont="1" applyFill="1" applyBorder="1" applyAlignment="1">
      <alignment horizontal="right" vertical="center"/>
    </xf>
    <xf numFmtId="0" fontId="70" fillId="2" borderId="21" xfId="0" applyFont="1" applyFill="1" applyBorder="1" applyAlignment="1">
      <alignment vertical="center"/>
    </xf>
    <xf numFmtId="3" fontId="70" fillId="2" borderId="22" xfId="0" applyNumberFormat="1" applyFont="1" applyFill="1" applyBorder="1" applyAlignment="1">
      <alignment horizontal="right" vertical="center"/>
    </xf>
    <xf numFmtId="3" fontId="70" fillId="2" borderId="23" xfId="0" applyNumberFormat="1" applyFont="1" applyFill="1" applyBorder="1" applyAlignment="1">
      <alignment horizontal="right" vertical="center"/>
    </xf>
    <xf numFmtId="0" fontId="70" fillId="2" borderId="24" xfId="0" applyFont="1" applyFill="1" applyBorder="1" applyAlignment="1">
      <alignment vertical="center"/>
    </xf>
    <xf numFmtId="0" fontId="70" fillId="2" borderId="25" xfId="0" applyFont="1" applyFill="1" applyBorder="1" applyAlignment="1">
      <alignment vertical="center"/>
    </xf>
    <xf numFmtId="0" fontId="70" fillId="37" borderId="26" xfId="0" applyFont="1" applyFill="1" applyBorder="1" applyAlignment="1">
      <alignment horizontal="center" vertical="center"/>
    </xf>
    <xf numFmtId="165" fontId="73" fillId="37" borderId="20" xfId="0" applyNumberFormat="1" applyFont="1" applyFill="1" applyBorder="1" applyAlignment="1">
      <alignment vertical="center"/>
    </xf>
    <xf numFmtId="3" fontId="72" fillId="35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70" fillId="36" borderId="17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left" vertical="center"/>
    </xf>
    <xf numFmtId="0" fontId="75" fillId="2" borderId="27" xfId="0" applyFont="1" applyFill="1" applyBorder="1" applyAlignment="1">
      <alignment horizontal="left" vertical="center" wrapText="1"/>
    </xf>
    <xf numFmtId="3" fontId="5" fillId="2" borderId="28" xfId="0" applyNumberFormat="1" applyFont="1" applyFill="1" applyBorder="1" applyAlignment="1">
      <alignment horizontal="right" vertical="center" wrapText="1"/>
    </xf>
    <xf numFmtId="0" fontId="75" fillId="2" borderId="29" xfId="0" applyFont="1" applyFill="1" applyBorder="1" applyAlignment="1">
      <alignment horizontal="left" vertical="center" wrapText="1"/>
    </xf>
    <xf numFmtId="3" fontId="5" fillId="2" borderId="30" xfId="0" applyNumberFormat="1" applyFont="1" applyFill="1" applyBorder="1" applyAlignment="1">
      <alignment horizontal="right" vertical="center" wrapText="1"/>
    </xf>
    <xf numFmtId="0" fontId="76" fillId="2" borderId="31" xfId="0" applyFont="1" applyFill="1" applyBorder="1" applyAlignment="1">
      <alignment horizontal="left" vertical="center"/>
    </xf>
    <xf numFmtId="3" fontId="76" fillId="2" borderId="32" xfId="0" applyNumberFormat="1" applyFont="1" applyFill="1" applyBorder="1" applyAlignment="1">
      <alignment horizontal="right" vertical="center"/>
    </xf>
    <xf numFmtId="0" fontId="75" fillId="2" borderId="33" xfId="0" applyFont="1" applyFill="1" applyBorder="1" applyAlignment="1">
      <alignment horizontal="center" vertical="center"/>
    </xf>
    <xf numFmtId="0" fontId="71" fillId="2" borderId="16" xfId="0" applyFont="1" applyFill="1" applyBorder="1" applyAlignment="1">
      <alignment/>
    </xf>
    <xf numFmtId="3" fontId="71" fillId="2" borderId="34" xfId="0" applyNumberFormat="1" applyFont="1" applyFill="1" applyBorder="1" applyAlignment="1">
      <alignment/>
    </xf>
    <xf numFmtId="0" fontId="75" fillId="2" borderId="35" xfId="0" applyFont="1" applyFill="1" applyBorder="1" applyAlignment="1">
      <alignment horizontal="center" vertical="center"/>
    </xf>
    <xf numFmtId="0" fontId="71" fillId="2" borderId="13" xfId="0" applyFont="1" applyFill="1" applyBorder="1" applyAlignment="1">
      <alignment/>
    </xf>
    <xf numFmtId="0" fontId="75" fillId="2" borderId="13" xfId="0" applyFont="1" applyFill="1" applyBorder="1" applyAlignment="1">
      <alignment horizontal="left" vertical="center"/>
    </xf>
    <xf numFmtId="3" fontId="71" fillId="2" borderId="36" xfId="0" applyNumberFormat="1" applyFont="1" applyFill="1" applyBorder="1" applyAlignment="1">
      <alignment/>
    </xf>
    <xf numFmtId="0" fontId="75" fillId="2" borderId="37" xfId="0" applyFont="1" applyFill="1" applyBorder="1" applyAlignment="1">
      <alignment horizontal="center" vertical="center"/>
    </xf>
    <xf numFmtId="0" fontId="77" fillId="38" borderId="38" xfId="0" applyFont="1" applyFill="1" applyBorder="1" applyAlignment="1">
      <alignment horizontal="center" vertical="center" wrapText="1"/>
    </xf>
    <xf numFmtId="166" fontId="71" fillId="2" borderId="39" xfId="0" applyNumberFormat="1" applyFont="1" applyFill="1" applyBorder="1" applyAlignment="1">
      <alignment/>
    </xf>
    <xf numFmtId="166" fontId="71" fillId="2" borderId="40" xfId="0" applyNumberFormat="1" applyFont="1" applyFill="1" applyBorder="1" applyAlignment="1">
      <alignment/>
    </xf>
    <xf numFmtId="166" fontId="71" fillId="2" borderId="41" xfId="0" applyNumberFormat="1" applyFont="1" applyFill="1" applyBorder="1" applyAlignment="1">
      <alignment/>
    </xf>
    <xf numFmtId="0" fontId="64" fillId="39" borderId="42" xfId="0" applyFont="1" applyFill="1" applyBorder="1" applyAlignment="1">
      <alignment/>
    </xf>
    <xf numFmtId="3" fontId="64" fillId="39" borderId="43" xfId="0" applyNumberFormat="1" applyFont="1" applyFill="1" applyBorder="1" applyAlignment="1">
      <alignment/>
    </xf>
    <xf numFmtId="165" fontId="64" fillId="39" borderId="44" xfId="0" applyNumberFormat="1" applyFont="1" applyFill="1" applyBorder="1" applyAlignment="1">
      <alignment/>
    </xf>
    <xf numFmtId="0" fontId="78" fillId="0" borderId="0" xfId="0" applyFont="1" applyAlignment="1">
      <alignment horizontal="left" vertical="center"/>
    </xf>
    <xf numFmtId="49" fontId="8" fillId="40" borderId="45" xfId="0" applyNumberFormat="1" applyFont="1" applyFill="1" applyBorder="1" applyAlignment="1">
      <alignment horizontal="center" vertical="center" wrapText="1"/>
    </xf>
    <xf numFmtId="49" fontId="8" fillId="40" borderId="46" xfId="0" applyNumberFormat="1" applyFont="1" applyFill="1" applyBorder="1" applyAlignment="1">
      <alignment horizontal="center" vertical="center" wrapText="1"/>
    </xf>
    <xf numFmtId="49" fontId="8" fillId="40" borderId="47" xfId="0" applyNumberFormat="1" applyFont="1" applyFill="1" applyBorder="1" applyAlignment="1">
      <alignment horizontal="center" vertical="center" wrapText="1"/>
    </xf>
    <xf numFmtId="3" fontId="9" fillId="0" borderId="48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3" fontId="9" fillId="0" borderId="50" xfId="0" applyNumberFormat="1" applyFont="1" applyBorder="1" applyAlignment="1">
      <alignment horizontal="right" vertical="center"/>
    </xf>
    <xf numFmtId="164" fontId="9" fillId="0" borderId="51" xfId="0" applyNumberFormat="1" applyFont="1" applyBorder="1" applyAlignment="1">
      <alignment horizontal="right" vertical="center"/>
    </xf>
    <xf numFmtId="164" fontId="9" fillId="0" borderId="52" xfId="0" applyNumberFormat="1" applyFont="1" applyBorder="1" applyAlignment="1">
      <alignment horizontal="right" vertical="center"/>
    </xf>
    <xf numFmtId="164" fontId="9" fillId="0" borderId="53" xfId="0" applyNumberFormat="1" applyFont="1" applyBorder="1" applyAlignment="1">
      <alignment horizontal="right" vertical="center"/>
    </xf>
    <xf numFmtId="3" fontId="9" fillId="0" borderId="54" xfId="0" applyNumberFormat="1" applyFont="1" applyBorder="1" applyAlignment="1">
      <alignment horizontal="right" vertical="center"/>
    </xf>
    <xf numFmtId="3" fontId="9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3" fontId="79" fillId="0" borderId="55" xfId="0" applyNumberFormat="1" applyFont="1" applyBorder="1" applyAlignment="1">
      <alignment horizontal="right" vertical="center"/>
    </xf>
    <xf numFmtId="3" fontId="79" fillId="0" borderId="49" xfId="0" applyNumberFormat="1" applyFont="1" applyBorder="1" applyAlignment="1">
      <alignment horizontal="right" vertical="center"/>
    </xf>
    <xf numFmtId="0" fontId="66" fillId="0" borderId="0" xfId="0" applyFont="1" applyAlignment="1">
      <alignment/>
    </xf>
    <xf numFmtId="0" fontId="8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4" fillId="0" borderId="60" xfId="0" applyFont="1" applyBorder="1" applyAlignment="1">
      <alignment/>
    </xf>
    <xf numFmtId="2" fontId="71" fillId="0" borderId="0" xfId="0" applyNumberFormat="1" applyFont="1" applyAlignment="1">
      <alignment/>
    </xf>
    <xf numFmtId="0" fontId="0" fillId="0" borderId="0" xfId="0" applyAlignment="1">
      <alignment/>
    </xf>
    <xf numFmtId="3" fontId="64" fillId="39" borderId="13" xfId="0" applyNumberFormat="1" applyFont="1" applyFill="1" applyBorder="1" applyAlignment="1">
      <alignment horizontal="right" vertical="center"/>
    </xf>
    <xf numFmtId="10" fontId="64" fillId="39" borderId="13" xfId="0" applyNumberFormat="1" applyFont="1" applyFill="1" applyBorder="1" applyAlignment="1">
      <alignment horizontal="right" vertical="center"/>
    </xf>
    <xf numFmtId="0" fontId="72" fillId="2" borderId="16" xfId="0" applyFont="1" applyFill="1" applyBorder="1" applyAlignment="1">
      <alignment/>
    </xf>
    <xf numFmtId="0" fontId="81" fillId="2" borderId="13" xfId="0" applyFont="1" applyFill="1" applyBorder="1" applyAlignment="1">
      <alignment horizontal="left" vertical="center"/>
    </xf>
    <xf numFmtId="3" fontId="72" fillId="2" borderId="34" xfId="0" applyNumberFormat="1" applyFont="1" applyFill="1" applyBorder="1" applyAlignment="1">
      <alignment/>
    </xf>
    <xf numFmtId="0" fontId="72" fillId="2" borderId="13" xfId="0" applyFont="1" applyFill="1" applyBorder="1" applyAlignment="1">
      <alignment/>
    </xf>
    <xf numFmtId="3" fontId="72" fillId="2" borderId="36" xfId="0" applyNumberFormat="1" applyFont="1" applyFill="1" applyBorder="1" applyAlignment="1">
      <alignment/>
    </xf>
    <xf numFmtId="0" fontId="8" fillId="40" borderId="61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62" xfId="0" applyFont="1" applyFill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78" fillId="0" borderId="63" xfId="0" applyFont="1" applyBorder="1" applyAlignment="1">
      <alignment horizontal="right" vertical="center"/>
    </xf>
    <xf numFmtId="0" fontId="6" fillId="41" borderId="12" xfId="56" applyFont="1" applyFill="1" applyBorder="1" applyAlignment="1">
      <alignment horizontal="center" vertical="center" wrapText="1"/>
      <protection/>
    </xf>
    <xf numFmtId="0" fontId="6" fillId="41" borderId="43" xfId="56" applyFont="1" applyFill="1" applyBorder="1" applyAlignment="1">
      <alignment horizontal="center" vertical="center" wrapText="1"/>
      <protection/>
    </xf>
    <xf numFmtId="0" fontId="67" fillId="34" borderId="36" xfId="53" applyFont="1" applyFill="1" applyBorder="1" applyAlignment="1">
      <alignment horizontal="center" vertical="center" wrapText="1"/>
      <protection/>
    </xf>
    <xf numFmtId="0" fontId="67" fillId="34" borderId="64" xfId="53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/>
    </xf>
    <xf numFmtId="0" fontId="81" fillId="39" borderId="13" xfId="0" applyFont="1" applyFill="1" applyBorder="1" applyAlignment="1">
      <alignment horizontal="left" vertical="center"/>
    </xf>
    <xf numFmtId="0" fontId="78" fillId="0" borderId="65" xfId="0" applyFont="1" applyBorder="1" applyAlignment="1">
      <alignment horizontal="right" vertical="center"/>
    </xf>
    <xf numFmtId="0" fontId="78" fillId="0" borderId="66" xfId="0" applyFont="1" applyBorder="1" applyAlignment="1">
      <alignment horizontal="right" vertical="center"/>
    </xf>
    <xf numFmtId="0" fontId="10" fillId="40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78" fillId="0" borderId="69" xfId="0" applyFont="1" applyBorder="1" applyAlignment="1">
      <alignment horizontal="right" vertical="center"/>
    </xf>
    <xf numFmtId="0" fontId="10" fillId="40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8" fillId="33" borderId="72" xfId="0" applyFont="1" applyFill="1" applyBorder="1" applyAlignment="1">
      <alignment vertical="center" wrapText="1"/>
    </xf>
    <xf numFmtId="0" fontId="0" fillId="0" borderId="73" xfId="0" applyBorder="1" applyAlignment="1">
      <alignment vertical="center"/>
    </xf>
    <xf numFmtId="0" fontId="83" fillId="2" borderId="13" xfId="35" applyFont="1" applyFill="1" applyBorder="1" applyAlignment="1">
      <alignment/>
    </xf>
    <xf numFmtId="49" fontId="71" fillId="2" borderId="13" xfId="0" applyNumberFormat="1" applyFont="1" applyFill="1" applyBorder="1" applyAlignment="1">
      <alignment horizontal="right" vertical="center"/>
    </xf>
    <xf numFmtId="0" fontId="71" fillId="2" borderId="13" xfId="0" applyFont="1" applyFill="1" applyBorder="1" applyAlignment="1">
      <alignment horizontal="right" vertical="center"/>
    </xf>
    <xf numFmtId="0" fontId="83" fillId="2" borderId="16" xfId="35" applyFont="1" applyFill="1" applyBorder="1" applyAlignment="1">
      <alignment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2 5" xfId="53"/>
    <cellStyle name="Normalno 3" xfId="54"/>
    <cellStyle name="Normalno 4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Broj poduzetnika po županijama</a:t>
            </a:r>
          </a:p>
        </c:rich>
      </c:tx>
      <c:layout>
        <c:manualLayout>
          <c:xMode val="factor"/>
          <c:yMode val="factor"/>
          <c:x val="-0.05075"/>
          <c:y val="-0.00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"/>
          <c:y val="0.13325"/>
          <c:w val="0.70575"/>
          <c:h val="0.852"/>
        </c:manualLayout>
      </c:layout>
      <c:pie3DChart>
        <c:varyColors val="1"/>
        <c:ser>
          <c:idx val="0"/>
          <c:order val="0"/>
          <c:tx>
            <c:strRef>
              <c:f>'[1]Grafikon'!$B$1</c:f>
              <c:strCache>
                <c:ptCount val="1"/>
                <c:pt idx="0">
                  <c:v>Broj poduzetnika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6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2"/>
            <c:explosion val="17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3"/>
            <c:explosion val="16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explosion val="14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5"/>
            <c:explosion val="11"/>
            <c:spPr>
              <a:solidFill>
                <a:srgbClr val="FDEAD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'[1]Grafikon'!$A$2:$A$7</c:f>
              <c:strCache>
                <c:ptCount val="6"/>
                <c:pt idx="0">
                  <c:v>Grad Zagreb</c:v>
                </c:pt>
                <c:pt idx="1">
                  <c:v>Splitsko-dalmatinska</c:v>
                </c:pt>
                <c:pt idx="2">
                  <c:v>Istarska</c:v>
                </c:pt>
                <c:pt idx="3">
                  <c:v>Primorsko-goranska</c:v>
                </c:pt>
                <c:pt idx="4">
                  <c:v>Zagrebačka</c:v>
                </c:pt>
                <c:pt idx="5">
                  <c:v>Ostale županije</c:v>
                </c:pt>
              </c:strCache>
            </c:strRef>
          </c:cat>
          <c:val>
            <c:numRef>
              <c:f>'[1]Grafikon'!$B$2:$B$7</c:f>
              <c:numCache>
                <c:ptCount val="6"/>
                <c:pt idx="0">
                  <c:v>43927</c:v>
                </c:pt>
                <c:pt idx="1">
                  <c:v>14518</c:v>
                </c:pt>
                <c:pt idx="2">
                  <c:v>11006</c:v>
                </c:pt>
                <c:pt idx="3">
                  <c:v>10974</c:v>
                </c:pt>
                <c:pt idx="4">
                  <c:v>8589</c:v>
                </c:pt>
                <c:pt idx="5">
                  <c:v>42103</c:v>
                </c:pt>
              </c:numCache>
            </c:numRef>
          </c:val>
        </c:ser>
      </c:pie3DChart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294"/>
          <c:w val="0.21775"/>
          <c:h val="0.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1400175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343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228600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581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590550</xdr:colOff>
      <xdr:row>16</xdr:row>
      <xdr:rowOff>76200</xdr:rowOff>
    </xdr:to>
    <xdr:graphicFrame>
      <xdr:nvGraphicFramePr>
        <xdr:cNvPr id="1" name="Grafikon 6"/>
        <xdr:cNvGraphicFramePr/>
      </xdr:nvGraphicFramePr>
      <xdr:xfrm>
        <a:off x="3219450" y="495300"/>
        <a:ext cx="6076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2</xdr:col>
      <xdr:colOff>285750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209550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2</xdr:col>
      <xdr:colOff>485775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28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2</xdr:col>
      <xdr:colOff>390525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457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ice%20s%20rezultatima%20poduzetnika%20u%20Zagrebu%20u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Grafikon"/>
    </sheetNames>
    <sheetDataSet>
      <sheetData sheetId="2">
        <row r="1">
          <cell r="B1" t="str">
            <v>Broj poduzetnika</v>
          </cell>
        </row>
        <row r="2">
          <cell r="A2" t="str">
            <v>Grad Zagreb</v>
          </cell>
          <cell r="B2">
            <v>43927</v>
          </cell>
        </row>
        <row r="3">
          <cell r="A3" t="str">
            <v>Splitsko-dalmatinska</v>
          </cell>
          <cell r="B3">
            <v>14518</v>
          </cell>
        </row>
        <row r="4">
          <cell r="A4" t="str">
            <v>Istarska</v>
          </cell>
          <cell r="B4">
            <v>11006</v>
          </cell>
        </row>
        <row r="5">
          <cell r="A5" t="str">
            <v>Primorsko-goranska</v>
          </cell>
          <cell r="B5">
            <v>10974</v>
          </cell>
        </row>
        <row r="6">
          <cell r="A6" t="str">
            <v>Zagrebačka</v>
          </cell>
          <cell r="B6">
            <v>8589</v>
          </cell>
        </row>
        <row r="7">
          <cell r="A7" t="str">
            <v>Ostale županije</v>
          </cell>
          <cell r="B7">
            <v>42103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18928523252/6e938ff44653d3d0993acb9bd5df28fde7ee8a58b6d7ba26191689f280a7b08908e05ba4548002ece1c86d17c82f9977bd05bba37f4c2050ab3628396f5de542" TargetMode="External" /><Relationship Id="rId2" Type="http://schemas.openxmlformats.org/officeDocument/2006/relationships/hyperlink" Target="https://www.transparentno.hr/pregled/95970838122/153cadb49af4b44b5b1ccfe44c14e7cfebd2f36bb991d6fb3603505eb2a2ce5bdd6ea5811e0b4ffb0a0eab6efd93b33d78d6267837191d655c058fcab574bbf7" TargetMode="External" /><Relationship Id="rId3" Type="http://schemas.openxmlformats.org/officeDocument/2006/relationships/hyperlink" Target="https://www.transparentno.hr/pregled/74181493335/19a9d61b6d780443046c43375c2445a53b6d0f0bca7b85f0929b04c2ec968e4f9c04bb87102f1a1b5feeb934ff8797364df45cd75cb6d7de3110f3b46a1f597f" TargetMode="External" /><Relationship Id="rId4" Type="http://schemas.openxmlformats.org/officeDocument/2006/relationships/hyperlink" Target="https://www.transparentno.hr/pregled/21846792292/d1a6b7c65b9c9bbb58c19655c2446cc132965e976d5b3109080dd4f924e1435debcff4e6809c1b5e965e525d2920cc81ff21949f2a3d3b6b92fd0518dba3fa1c" TargetMode="External" /><Relationship Id="rId5" Type="http://schemas.openxmlformats.org/officeDocument/2006/relationships/hyperlink" Target="https://www.transparentno.hr/pregled/09520995772/b9782ceb329907d1257aedc518380fcc6ae9062ebcdabbc3fedc736d4988aff44290588622b18a6620a64ee7b1ab306dfa51e96388b540bc3610cdd37f911a26" TargetMode="Externa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18928523252/6e938ff44653d3d0993acb9bd5df28fde7ee8a58b6d7ba26191689f280a7b08908e05ba4548002ece1c86d17c82f9977bd05bba37f4c2050ab3628396f5de542" TargetMode="External" /><Relationship Id="rId2" Type="http://schemas.openxmlformats.org/officeDocument/2006/relationships/hyperlink" Target="https://www.transparentno.hr/pregled/74181493335/19a9d61b6d780443046c43375c2445a53b6d0f0bca7b85f0929b04c2ec968e4f9c04bb87102f1a1b5feeb934ff8797364df45cd75cb6d7de3110f3b46a1f597f" TargetMode="External" /><Relationship Id="rId3" Type="http://schemas.openxmlformats.org/officeDocument/2006/relationships/hyperlink" Target="https://www.transparentno.hr/pregled/95970838122/153cadb49af4b44b5b1ccfe44c14e7cfebd2f36bb991d6fb3603505eb2a2ce5bdd6ea5811e0b4ffb0a0eab6efd93b33d78d6267837191d655c058fcab574bbf7" TargetMode="External" /><Relationship Id="rId4" Type="http://schemas.openxmlformats.org/officeDocument/2006/relationships/hyperlink" Target="https://www.transparentno.hr/pregled/21846792292/d1a6b7c65b9c9bbb58c19655c2446cc132965e976d5b3109080dd4f924e1435debcff4e6809c1b5e965e525d2920cc81ff21949f2a3d3b6b92fd0518dba3fa1c" TargetMode="External" /><Relationship Id="rId5" Type="http://schemas.openxmlformats.org/officeDocument/2006/relationships/hyperlink" Target="https://www.transparentno.hr/pregled/12710048305/e604b828c27c243962fa4b7c29c01eab169bd2c64860f6fd6fc6410fbfc4f1605b8ae8533e9450bd035a8c739b05922b19d898e8d66556334d6747a977155d89" TargetMode="Externa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18928523252/6e938ff44653d3d0993acb9bd5df28fde7ee8a58b6d7ba26191689f280a7b08908e05ba4548002ece1c86d17c82f9977bd05bba37f4c2050ab3628396f5de542" TargetMode="External" /><Relationship Id="rId2" Type="http://schemas.openxmlformats.org/officeDocument/2006/relationships/hyperlink" Target="https://www.transparentno.hr/pregled/74181493335/19a9d61b6d780443046c43375c2445a53b6d0f0bca7b85f0929b04c2ec968e4f9c04bb87102f1a1b5feeb934ff8797364df45cd75cb6d7de3110f3b46a1f597f" TargetMode="External" /><Relationship Id="rId3" Type="http://schemas.openxmlformats.org/officeDocument/2006/relationships/hyperlink" Target="https://www.transparentno.hr/pregled/95970838122/153cadb49af4b44b5b1ccfe44c14e7cfebd2f36bb991d6fb3603505eb2a2ce5bdd6ea5811e0b4ffb0a0eab6efd93b33d78d6267837191d655c058fcab574bbf7" TargetMode="External" /><Relationship Id="rId4" Type="http://schemas.openxmlformats.org/officeDocument/2006/relationships/hyperlink" Target="https://www.transparentno.hr/pregled/21846792292/d1a6b7c65b9c9bbb58c19655c2446cc132965e976d5b3109080dd4f924e1435debcff4e6809c1b5e965e525d2920cc81ff21949f2a3d3b6b92fd0518dba3fa1c" TargetMode="External" /><Relationship Id="rId5" Type="http://schemas.openxmlformats.org/officeDocument/2006/relationships/hyperlink" Target="https://www.transparentno.hr/pregled/09520995772/b9782ceb329907d1257aedc518380fcc6ae9062ebcdabbc3fedc736d4988aff44290588622b18a6620a64ee7b1ab306dfa51e96388b540bc3610cdd37f911a26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18928523252/6e938ff44653d3d0993acb9bd5df28fde7ee8a58b6d7ba26191689f280a7b08908e05ba4548002ece1c86d17c82f9977bd05bba37f4c2050ab3628396f5de542" TargetMode="External" /><Relationship Id="rId2" Type="http://schemas.openxmlformats.org/officeDocument/2006/relationships/hyperlink" Target="https://www.transparentno.hr/pregled/74181493335/19a9d61b6d780443046c43375c2445a53b6d0f0bca7b85f0929b04c2ec968e4f9c04bb87102f1a1b5feeb934ff8797364df45cd75cb6d7de3110f3b46a1f597f" TargetMode="External" /><Relationship Id="rId3" Type="http://schemas.openxmlformats.org/officeDocument/2006/relationships/hyperlink" Target="https://www.transparentno.hr/pregled/21155404807/606fdd8a20beab103ab7152ad268fe59c93a329ac439e3a17ee346ea263e2fb6491691cfbc633502910a5ee40bdd5f9285b71de4bb11c50ff1ea7cc9afe52cde" TargetMode="External" /><Relationship Id="rId4" Type="http://schemas.openxmlformats.org/officeDocument/2006/relationships/hyperlink" Target="https://www.transparentno.hr/pregled/87499126990/afb2fb6a9777f5c33ea7937389369bcbe310d28c13fa1e693c92744e42f3dace8ffabf389fc23c7cb9dd001d6a80afb04a3f796c59f4d2932400abe4c8face67" TargetMode="External" /><Relationship Id="rId5" Type="http://schemas.openxmlformats.org/officeDocument/2006/relationships/hyperlink" Target="https://www.transparentno.hr/pregled/69347003393/6df0e9e9a2bdbb767919bbe6476745ba26711134f74463a39aed7fba8a2e9240683c5887955f2a6e47e1d5920e6db21538d0e8f5f3fba3a91a647f10a5ae6979" TargetMode="External" /><Relationship Id="rId6" Type="http://schemas.openxmlformats.org/officeDocument/2006/relationships/drawing" Target="../drawings/drawing8.xm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79.140625" style="0" bestFit="1" customWidth="1"/>
    <col min="6" max="6" width="37.421875" style="0" customWidth="1"/>
  </cols>
  <sheetData>
    <row r="1" s="35" customFormat="1" ht="15"/>
    <row r="2" s="35" customFormat="1" ht="15"/>
    <row r="3" spans="1:4" ht="15">
      <c r="A3" s="80" t="s">
        <v>50</v>
      </c>
      <c r="B3" s="16"/>
      <c r="C3" s="16"/>
      <c r="D3" s="16"/>
    </row>
    <row r="4" spans="1:4" ht="15">
      <c r="A4" s="80" t="s">
        <v>91</v>
      </c>
      <c r="B4" s="16"/>
      <c r="C4" s="16"/>
      <c r="D4" s="16"/>
    </row>
    <row r="5" spans="1:4" ht="15">
      <c r="A5" s="80" t="s">
        <v>51</v>
      </c>
      <c r="B5" s="16"/>
      <c r="C5" s="16"/>
      <c r="D5" s="16"/>
    </row>
    <row r="6" spans="1:4" ht="15">
      <c r="A6" s="80" t="s">
        <v>52</v>
      </c>
      <c r="B6" s="16"/>
      <c r="C6" s="16"/>
      <c r="D6" s="16"/>
    </row>
    <row r="7" spans="1:4" ht="15">
      <c r="A7" s="81" t="s">
        <v>53</v>
      </c>
      <c r="B7" s="16"/>
      <c r="C7" s="16"/>
      <c r="D7" s="16"/>
    </row>
    <row r="8" spans="1:4" ht="15">
      <c r="A8" s="16"/>
      <c r="B8" s="16"/>
      <c r="C8" s="16"/>
      <c r="D8" s="16"/>
    </row>
    <row r="9" spans="1:4" ht="15" customHeight="1">
      <c r="A9" s="94" t="s">
        <v>0</v>
      </c>
      <c r="B9" s="94" t="s">
        <v>54</v>
      </c>
      <c r="C9" s="95"/>
      <c r="D9" s="96"/>
    </row>
    <row r="10" spans="1:4" ht="15">
      <c r="A10" s="94"/>
      <c r="B10" s="63" t="s">
        <v>55</v>
      </c>
      <c r="C10" s="64" t="s">
        <v>56</v>
      </c>
      <c r="D10" s="65" t="s">
        <v>57</v>
      </c>
    </row>
    <row r="11" spans="1:4" ht="15">
      <c r="A11" s="75" t="s">
        <v>1</v>
      </c>
      <c r="B11" s="72"/>
      <c r="C11" s="66">
        <v>1892</v>
      </c>
      <c r="D11" s="69" t="s">
        <v>2</v>
      </c>
    </row>
    <row r="12" spans="1:4" ht="15">
      <c r="A12" s="76" t="s">
        <v>21</v>
      </c>
      <c r="B12" s="73">
        <v>1216</v>
      </c>
      <c r="C12" s="67">
        <v>1364</v>
      </c>
      <c r="D12" s="70">
        <v>112.17105263157893</v>
      </c>
    </row>
    <row r="13" spans="1:4" ht="15">
      <c r="A13" s="76" t="s">
        <v>22</v>
      </c>
      <c r="B13" s="73">
        <v>473</v>
      </c>
      <c r="C13" s="67">
        <v>528</v>
      </c>
      <c r="D13" s="70">
        <v>111.62790697674419</v>
      </c>
    </row>
    <row r="14" spans="1:4" ht="15">
      <c r="A14" s="76" t="s">
        <v>3</v>
      </c>
      <c r="B14" s="73">
        <v>16717</v>
      </c>
      <c r="C14" s="67">
        <v>17610</v>
      </c>
      <c r="D14" s="70">
        <v>105.3418675599689</v>
      </c>
    </row>
    <row r="15" spans="1:4" ht="15">
      <c r="A15" s="76" t="s">
        <v>4</v>
      </c>
      <c r="B15" s="73">
        <v>10922701.669</v>
      </c>
      <c r="C15" s="67">
        <v>11612344.401</v>
      </c>
      <c r="D15" s="70">
        <v>106.31384755254547</v>
      </c>
    </row>
    <row r="16" spans="1:4" ht="15">
      <c r="A16" s="76" t="s">
        <v>5</v>
      </c>
      <c r="B16" s="73">
        <v>10585727.906</v>
      </c>
      <c r="C16" s="67">
        <v>11041122.498</v>
      </c>
      <c r="D16" s="70">
        <v>104.30196766858029</v>
      </c>
    </row>
    <row r="17" spans="1:4" ht="15">
      <c r="A17" s="76" t="s">
        <v>6</v>
      </c>
      <c r="B17" s="73">
        <v>528385.338</v>
      </c>
      <c r="C17" s="67">
        <v>636780.313</v>
      </c>
      <c r="D17" s="70">
        <v>120.51437979151495</v>
      </c>
    </row>
    <row r="18" spans="1:4" ht="15">
      <c r="A18" s="76" t="s">
        <v>7</v>
      </c>
      <c r="B18" s="73">
        <v>191411.575</v>
      </c>
      <c r="C18" s="67">
        <v>65558.41</v>
      </c>
      <c r="D18" s="70">
        <v>34.24997155997488</v>
      </c>
    </row>
    <row r="19" spans="1:4" ht="15">
      <c r="A19" s="76" t="s">
        <v>8</v>
      </c>
      <c r="B19" s="73">
        <v>78367.815</v>
      </c>
      <c r="C19" s="67">
        <v>102399.54</v>
      </c>
      <c r="D19" s="70">
        <v>130.66529926858365</v>
      </c>
    </row>
    <row r="20" spans="1:4" ht="15">
      <c r="A20" s="76" t="s">
        <v>9</v>
      </c>
      <c r="B20" s="73">
        <v>452833.381</v>
      </c>
      <c r="C20" s="67">
        <v>533916.176</v>
      </c>
      <c r="D20" s="70">
        <v>117.90565766616928</v>
      </c>
    </row>
    <row r="21" spans="1:4" ht="15">
      <c r="A21" s="76" t="s">
        <v>10</v>
      </c>
      <c r="B21" s="73">
        <v>194227.433</v>
      </c>
      <c r="C21" s="67">
        <v>65093.813</v>
      </c>
      <c r="D21" s="70">
        <v>33.5142219585428</v>
      </c>
    </row>
    <row r="22" spans="1:4" ht="15">
      <c r="A22" s="76" t="s">
        <v>58</v>
      </c>
      <c r="B22" s="73">
        <v>258605.948</v>
      </c>
      <c r="C22" s="67">
        <v>468822.363</v>
      </c>
      <c r="D22" s="70">
        <v>181.28831398727147</v>
      </c>
    </row>
    <row r="23" spans="1:4" ht="15">
      <c r="A23" s="76" t="s">
        <v>59</v>
      </c>
      <c r="B23" s="73">
        <v>1071293.854</v>
      </c>
      <c r="C23" s="67">
        <v>1132291.375</v>
      </c>
      <c r="D23" s="70">
        <v>105.69381787940324</v>
      </c>
    </row>
    <row r="24" spans="1:4" ht="15">
      <c r="A24" s="76" t="s">
        <v>49</v>
      </c>
      <c r="B24" s="73">
        <v>5340.341438854659</v>
      </c>
      <c r="C24" s="67">
        <v>5358.183678780996</v>
      </c>
      <c r="D24" s="70">
        <v>100.33410298069188</v>
      </c>
    </row>
    <row r="25" spans="1:4" ht="15">
      <c r="A25" s="76" t="s">
        <v>60</v>
      </c>
      <c r="B25" s="73">
        <v>735.69</v>
      </c>
      <c r="C25" s="67">
        <v>737.76</v>
      </c>
      <c r="D25" s="70">
        <v>100.28136851119356</v>
      </c>
    </row>
    <row r="26" spans="1:4" ht="15">
      <c r="A26" s="76" t="s">
        <v>61</v>
      </c>
      <c r="B26" s="73">
        <v>7200969.514</v>
      </c>
      <c r="C26" s="67">
        <v>7459066.521</v>
      </c>
      <c r="D26" s="70">
        <v>103.58419802358851</v>
      </c>
    </row>
    <row r="27" spans="1:4" ht="15">
      <c r="A27" s="76" t="s">
        <v>62</v>
      </c>
      <c r="B27" s="73">
        <v>4995762.5</v>
      </c>
      <c r="C27" s="67">
        <v>5114934.69</v>
      </c>
      <c r="D27" s="70">
        <v>102.38546548199601</v>
      </c>
    </row>
    <row r="28" spans="1:4" ht="15">
      <c r="A28" s="76" t="s">
        <v>63</v>
      </c>
      <c r="B28" s="73">
        <v>65640.978</v>
      </c>
      <c r="C28" s="67">
        <v>91492.281</v>
      </c>
      <c r="D28" s="70">
        <v>139.3828729974133</v>
      </c>
    </row>
    <row r="29" spans="1:4" ht="15">
      <c r="A29" s="76" t="s">
        <v>64</v>
      </c>
      <c r="B29" s="73">
        <v>12263108.682</v>
      </c>
      <c r="C29" s="67">
        <v>12666231.252</v>
      </c>
      <c r="D29" s="70">
        <v>103.28727878430786</v>
      </c>
    </row>
    <row r="30" spans="1:4" ht="15">
      <c r="A30" s="76" t="s">
        <v>65</v>
      </c>
      <c r="B30" s="73">
        <v>5290792.952</v>
      </c>
      <c r="C30" s="67">
        <v>5665487.358</v>
      </c>
      <c r="D30" s="70">
        <v>107.08200848907458</v>
      </c>
    </row>
    <row r="31" spans="1:4" ht="15">
      <c r="A31" s="76" t="s">
        <v>66</v>
      </c>
      <c r="B31" s="73">
        <v>137544.361</v>
      </c>
      <c r="C31" s="67">
        <v>132375.216</v>
      </c>
      <c r="D31" s="70">
        <v>96.24183429809963</v>
      </c>
    </row>
    <row r="32" spans="1:4" ht="15">
      <c r="A32" s="76" t="s">
        <v>67</v>
      </c>
      <c r="B32" s="73">
        <v>2429414.435</v>
      </c>
      <c r="C32" s="67">
        <v>2289102.726</v>
      </c>
      <c r="D32" s="70">
        <v>94.22446384698459</v>
      </c>
    </row>
    <row r="33" spans="1:4" ht="15">
      <c r="A33" s="76" t="s">
        <v>68</v>
      </c>
      <c r="B33" s="73">
        <v>3550381.956</v>
      </c>
      <c r="C33" s="67">
        <v>3672587.993</v>
      </c>
      <c r="D33" s="70">
        <v>103.44205323580684</v>
      </c>
    </row>
    <row r="34" spans="1:4" ht="15">
      <c r="A34" s="76" t="s">
        <v>69</v>
      </c>
      <c r="B34" s="73">
        <v>854974.983</v>
      </c>
      <c r="C34" s="67">
        <v>906677.952</v>
      </c>
      <c r="D34" s="70">
        <v>106.04730781929791</v>
      </c>
    </row>
    <row r="35" spans="1:4" ht="15">
      <c r="A35" s="76" t="s">
        <v>70</v>
      </c>
      <c r="B35" s="73"/>
      <c r="C35" s="67">
        <v>1892</v>
      </c>
      <c r="D35" s="70" t="s">
        <v>2</v>
      </c>
    </row>
    <row r="36" spans="1:4" ht="15">
      <c r="A36" s="76" t="s">
        <v>71</v>
      </c>
      <c r="B36" s="73">
        <v>264</v>
      </c>
      <c r="C36" s="67">
        <v>309</v>
      </c>
      <c r="D36" s="70">
        <v>117.04545454545455</v>
      </c>
    </row>
    <row r="37" spans="1:4" ht="15">
      <c r="A37" s="76" t="s">
        <v>72</v>
      </c>
      <c r="B37" s="73">
        <v>225</v>
      </c>
      <c r="C37" s="67">
        <v>270</v>
      </c>
      <c r="D37" s="70">
        <v>120</v>
      </c>
    </row>
    <row r="38" spans="1:4" ht="15">
      <c r="A38" s="76" t="s">
        <v>11</v>
      </c>
      <c r="B38" s="73">
        <v>2721042.346</v>
      </c>
      <c r="C38" s="67">
        <v>2935812.449</v>
      </c>
      <c r="D38" s="70">
        <v>107.89293497455921</v>
      </c>
    </row>
    <row r="39" spans="1:4" ht="15">
      <c r="A39" s="76" t="s">
        <v>12</v>
      </c>
      <c r="B39" s="73">
        <v>1808667.223</v>
      </c>
      <c r="C39" s="67">
        <v>1825345.035</v>
      </c>
      <c r="D39" s="70">
        <v>100.9221050610038</v>
      </c>
    </row>
    <row r="40" spans="1:4" ht="15">
      <c r="A40" s="76" t="s">
        <v>73</v>
      </c>
      <c r="B40" s="73">
        <v>912375.123</v>
      </c>
      <c r="C40" s="67">
        <v>1110467.414</v>
      </c>
      <c r="D40" s="70">
        <v>121.71171550016058</v>
      </c>
    </row>
    <row r="41" spans="1:4" ht="15">
      <c r="A41" s="76" t="s">
        <v>70</v>
      </c>
      <c r="B41" s="73"/>
      <c r="C41" s="67">
        <v>1892</v>
      </c>
      <c r="D41" s="70" t="s">
        <v>2</v>
      </c>
    </row>
    <row r="42" spans="1:4" ht="15">
      <c r="A42" s="76" t="s">
        <v>74</v>
      </c>
      <c r="B42" s="73">
        <v>195</v>
      </c>
      <c r="C42" s="67">
        <v>203</v>
      </c>
      <c r="D42" s="70">
        <v>104.10256410256412</v>
      </c>
    </row>
    <row r="43" spans="1:4" ht="15">
      <c r="A43" s="76" t="s">
        <v>75</v>
      </c>
      <c r="B43" s="73">
        <v>1494</v>
      </c>
      <c r="C43" s="67">
        <v>1689</v>
      </c>
      <c r="D43" s="70">
        <v>113.05220883534137</v>
      </c>
    </row>
    <row r="44" spans="1:4" ht="15">
      <c r="A44" s="77" t="s">
        <v>76</v>
      </c>
      <c r="B44" s="74">
        <v>529809.442</v>
      </c>
      <c r="C44" s="68">
        <v>356654.189</v>
      </c>
      <c r="D44" s="71">
        <v>67.31744675097731</v>
      </c>
    </row>
  </sheetData>
  <sheetProtection/>
  <mergeCells count="2">
    <mergeCell ref="A9:A10"/>
    <mergeCell ref="B9:D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4.00390625" style="0" customWidth="1"/>
    <col min="2" max="3" width="10.421875" style="0" customWidth="1"/>
    <col min="4" max="4" width="6.421875" style="0" bestFit="1" customWidth="1"/>
    <col min="5" max="5" width="8.28125" style="0" bestFit="1" customWidth="1"/>
    <col min="6" max="6" width="9.140625" style="82" customWidth="1"/>
  </cols>
  <sheetData>
    <row r="4" spans="1:8" ht="15">
      <c r="A4" s="5" t="s">
        <v>92</v>
      </c>
      <c r="G4" s="35"/>
      <c r="H4" s="35"/>
    </row>
    <row r="5" spans="1:8" s="16" customFormat="1" ht="15">
      <c r="A5" s="100" t="s">
        <v>90</v>
      </c>
      <c r="B5" s="100"/>
      <c r="C5" s="100"/>
      <c r="D5" s="100"/>
      <c r="E5" s="100"/>
      <c r="F5" s="82"/>
      <c r="G5" s="35"/>
      <c r="H5" s="35"/>
    </row>
    <row r="6" spans="1:5" ht="16.5" customHeight="1">
      <c r="A6" s="97" t="s">
        <v>0</v>
      </c>
      <c r="B6" s="99" t="s">
        <v>93</v>
      </c>
      <c r="C6" s="99"/>
      <c r="D6" s="99"/>
      <c r="E6" s="10" t="s">
        <v>94</v>
      </c>
    </row>
    <row r="7" spans="1:5" ht="15.75" thickBot="1">
      <c r="A7" s="98"/>
      <c r="B7" s="11" t="s">
        <v>43</v>
      </c>
      <c r="C7" s="11" t="s">
        <v>44</v>
      </c>
      <c r="D7" s="11" t="s">
        <v>45</v>
      </c>
      <c r="E7" s="11" t="s">
        <v>42</v>
      </c>
    </row>
    <row r="8" spans="1:5" ht="15.75" thickBot="1">
      <c r="A8" s="25" t="s">
        <v>1</v>
      </c>
      <c r="B8" s="26"/>
      <c r="C8" s="27">
        <v>1892</v>
      </c>
      <c r="D8" s="30" t="s">
        <v>2</v>
      </c>
      <c r="E8" s="34">
        <v>1.44</v>
      </c>
    </row>
    <row r="9" spans="1:5" ht="15.75" thickBot="1">
      <c r="A9" s="28" t="s">
        <v>21</v>
      </c>
      <c r="B9" s="27">
        <v>1216</v>
      </c>
      <c r="C9" s="27">
        <v>1364</v>
      </c>
      <c r="D9" s="30">
        <v>112.2</v>
      </c>
      <c r="E9" s="34">
        <v>1.54</v>
      </c>
    </row>
    <row r="10" spans="1:5" ht="15.75" thickBot="1">
      <c r="A10" s="28" t="s">
        <v>22</v>
      </c>
      <c r="B10" s="27">
        <v>473</v>
      </c>
      <c r="C10" s="27">
        <v>528</v>
      </c>
      <c r="D10" s="30">
        <v>111.62790697674419</v>
      </c>
      <c r="E10" s="34">
        <v>1.25</v>
      </c>
    </row>
    <row r="11" spans="1:5" ht="15.75" thickBot="1">
      <c r="A11" s="29" t="s">
        <v>3</v>
      </c>
      <c r="B11" s="27">
        <v>16717</v>
      </c>
      <c r="C11" s="27">
        <v>17610</v>
      </c>
      <c r="D11" s="30">
        <v>105.3418675599689</v>
      </c>
      <c r="E11" s="34">
        <v>1.87</v>
      </c>
    </row>
    <row r="12" spans="1:5" ht="15.75" thickBot="1">
      <c r="A12" s="15" t="s">
        <v>4</v>
      </c>
      <c r="B12" s="78">
        <v>10922701.669</v>
      </c>
      <c r="C12" s="79">
        <v>11612344.401</v>
      </c>
      <c r="D12" s="30">
        <v>106.31384755254547</v>
      </c>
      <c r="E12" s="85" t="e">
        <f>C12/#REF!*100</f>
        <v>#REF!</v>
      </c>
    </row>
    <row r="13" spans="1:5" ht="15.75" thickBot="1">
      <c r="A13" s="15" t="s">
        <v>5</v>
      </c>
      <c r="B13" s="78">
        <v>10585727.906</v>
      </c>
      <c r="C13" s="79">
        <v>11041122.498</v>
      </c>
      <c r="D13" s="30">
        <v>104.30196766858029</v>
      </c>
      <c r="E13" s="85" t="e">
        <f>C13/#REF!*100</f>
        <v>#REF!</v>
      </c>
    </row>
    <row r="14" spans="1:5" ht="15.75" thickBot="1">
      <c r="A14" s="15" t="s">
        <v>6</v>
      </c>
      <c r="B14" s="78">
        <v>528385.338</v>
      </c>
      <c r="C14" s="79">
        <v>636780.313</v>
      </c>
      <c r="D14" s="30">
        <v>120.51437979151495</v>
      </c>
      <c r="E14" s="85" t="e">
        <f>C14/#REF!*100</f>
        <v>#REF!</v>
      </c>
    </row>
    <row r="15" spans="1:5" ht="15.75" thickBot="1">
      <c r="A15" s="15" t="s">
        <v>7</v>
      </c>
      <c r="B15" s="78">
        <v>191411.575</v>
      </c>
      <c r="C15" s="79">
        <v>65558.41</v>
      </c>
      <c r="D15" s="30">
        <v>34.24997155997488</v>
      </c>
      <c r="E15" s="85" t="e">
        <f>C15/#REF!*100</f>
        <v>#REF!</v>
      </c>
    </row>
    <row r="16" spans="1:5" ht="15.75" thickBot="1">
      <c r="A16" s="15" t="s">
        <v>8</v>
      </c>
      <c r="B16" s="78">
        <v>78367.815</v>
      </c>
      <c r="C16" s="79">
        <v>102399.54</v>
      </c>
      <c r="D16" s="30">
        <v>130.66529926858365</v>
      </c>
      <c r="E16" s="85" t="e">
        <f>C16/#REF!*100</f>
        <v>#REF!</v>
      </c>
    </row>
    <row r="17" spans="1:5" ht="15.75" thickBot="1">
      <c r="A17" s="15" t="s">
        <v>9</v>
      </c>
      <c r="B17" s="78">
        <v>452833.381</v>
      </c>
      <c r="C17" s="79">
        <v>533916.176</v>
      </c>
      <c r="D17" s="30">
        <v>117.90565766616928</v>
      </c>
      <c r="E17" s="85" t="e">
        <f>C17/#REF!*100</f>
        <v>#REF!</v>
      </c>
    </row>
    <row r="18" spans="1:5" ht="15.75" thickBot="1">
      <c r="A18" s="21" t="s">
        <v>10</v>
      </c>
      <c r="B18" s="78">
        <v>194227.433</v>
      </c>
      <c r="C18" s="79">
        <v>65093.813</v>
      </c>
      <c r="D18" s="30">
        <v>33.5142219585428</v>
      </c>
      <c r="E18" s="85" t="e">
        <f>C18/#REF!*100</f>
        <v>#REF!</v>
      </c>
    </row>
    <row r="19" spans="1:6" ht="15" customHeight="1" thickBot="1">
      <c r="A19" s="22" t="s">
        <v>47</v>
      </c>
      <c r="B19" s="23">
        <v>258605.948</v>
      </c>
      <c r="C19" s="24">
        <v>468822.363</v>
      </c>
      <c r="D19" s="31">
        <v>181.28831398727147</v>
      </c>
      <c r="E19" s="84">
        <v>1.66</v>
      </c>
      <c r="F19" s="83"/>
    </row>
    <row r="20" spans="1:5" ht="15.75" thickBot="1">
      <c r="A20" s="15" t="s">
        <v>11</v>
      </c>
      <c r="B20" s="78">
        <v>2721042.346</v>
      </c>
      <c r="C20" s="79">
        <v>2935812.449</v>
      </c>
      <c r="D20" s="30">
        <v>107.89293497455921</v>
      </c>
      <c r="E20" s="85" t="e">
        <f>C20/#REF!*100</f>
        <v>#REF!</v>
      </c>
    </row>
    <row r="21" spans="1:5" ht="15.75" thickBot="1">
      <c r="A21" s="15" t="s">
        <v>12</v>
      </c>
      <c r="B21" s="78">
        <v>1808667.223</v>
      </c>
      <c r="C21" s="79">
        <v>1825345.035</v>
      </c>
      <c r="D21" s="30">
        <v>100.9221050610038</v>
      </c>
      <c r="E21" s="85" t="e">
        <f>C21/#REF!*100</f>
        <v>#REF!</v>
      </c>
    </row>
    <row r="22" spans="1:5" ht="15.75" thickBot="1">
      <c r="A22" s="15" t="s">
        <v>48</v>
      </c>
      <c r="B22" s="78">
        <v>912375.123</v>
      </c>
      <c r="C22" s="79">
        <v>1110467.414</v>
      </c>
      <c r="D22" s="30">
        <v>121.71171550016058</v>
      </c>
      <c r="E22" s="85" t="e">
        <f>C22/#REF!*100</f>
        <v>#REF!</v>
      </c>
    </row>
    <row r="23" spans="1:5" ht="15.75" thickBot="1">
      <c r="A23" s="38" t="s">
        <v>13</v>
      </c>
      <c r="B23" s="78">
        <v>529809.442</v>
      </c>
      <c r="C23" s="79">
        <v>356654.189</v>
      </c>
      <c r="D23" s="30">
        <v>67.31744675097731</v>
      </c>
      <c r="E23" s="85" t="e">
        <f>C23/#REF!*100</f>
        <v>#REF!</v>
      </c>
    </row>
    <row r="24" spans="1:8" ht="15.75" thickBot="1">
      <c r="A24" s="22" t="s">
        <v>49</v>
      </c>
      <c r="B24" s="23">
        <v>5340.341438854659</v>
      </c>
      <c r="C24" s="24">
        <v>5358.183678780996</v>
      </c>
      <c r="D24" s="31">
        <v>100.33410298069188</v>
      </c>
      <c r="E24" s="84">
        <v>95.95</v>
      </c>
      <c r="H24" s="16"/>
    </row>
    <row r="25" spans="1:8" ht="15">
      <c r="A25" s="1" t="s">
        <v>14</v>
      </c>
      <c r="H25" s="16"/>
    </row>
    <row r="26" ht="15">
      <c r="H26" s="16"/>
    </row>
    <row r="27" ht="15">
      <c r="H27" s="16"/>
    </row>
    <row r="28" ht="15">
      <c r="H28" s="16"/>
    </row>
    <row r="29" ht="15">
      <c r="H29" s="16"/>
    </row>
    <row r="30" ht="15">
      <c r="H30" s="16"/>
    </row>
    <row r="31" ht="15">
      <c r="H31" s="16"/>
    </row>
    <row r="32" ht="15">
      <c r="H32" s="16"/>
    </row>
    <row r="33" ht="15">
      <c r="H33" s="16"/>
    </row>
    <row r="34" ht="15">
      <c r="H34" s="16"/>
    </row>
    <row r="35" ht="15">
      <c r="H35" s="16"/>
    </row>
    <row r="36" ht="15">
      <c r="H36" s="16"/>
    </row>
    <row r="37" ht="15">
      <c r="H37" s="16"/>
    </row>
    <row r="38" ht="15">
      <c r="H38" s="16"/>
    </row>
    <row r="39" ht="15">
      <c r="H39" s="16"/>
    </row>
  </sheetData>
  <sheetProtection/>
  <mergeCells count="3">
    <mergeCell ref="A6:A7"/>
    <mergeCell ref="B6:D6"/>
    <mergeCell ref="A5:E5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13"/>
  <sheetViews>
    <sheetView zoomScalePageLayoutView="0" workbookViewId="0" topLeftCell="A2">
      <selection activeCell="A4" sqref="A4:IV4"/>
    </sheetView>
  </sheetViews>
  <sheetFormatPr defaultColWidth="9.140625" defaultRowHeight="15"/>
  <cols>
    <col min="1" max="1" width="21.8515625" style="0" customWidth="1"/>
    <col min="2" max="2" width="9.7109375" style="0" customWidth="1"/>
    <col min="3" max="3" width="4.8515625" style="0" bestFit="1" customWidth="1"/>
    <col min="4" max="4" width="11.7109375" style="0" customWidth="1"/>
    <col min="5" max="5" width="4.8515625" style="0" bestFit="1" customWidth="1"/>
    <col min="6" max="6" width="11.7109375" style="0" customWidth="1"/>
    <col min="7" max="7" width="4.8515625" style="0" bestFit="1" customWidth="1"/>
    <col min="8" max="8" width="9.7109375" style="0" customWidth="1"/>
    <col min="9" max="9" width="4.8515625" style="0" bestFit="1" customWidth="1"/>
    <col min="10" max="10" width="7.8515625" style="0" customWidth="1"/>
  </cols>
  <sheetData>
    <row r="4" ht="15">
      <c r="A4" s="4" t="s">
        <v>95</v>
      </c>
    </row>
    <row r="5" spans="1:12" s="35" customFormat="1" ht="15">
      <c r="A5" s="4"/>
      <c r="G5" s="100" t="s">
        <v>78</v>
      </c>
      <c r="H5" s="100"/>
      <c r="I5" s="100"/>
      <c r="J5" s="62"/>
      <c r="K5" s="62"/>
      <c r="L5" s="62"/>
    </row>
    <row r="6" spans="1:9" ht="15">
      <c r="A6" s="101" t="s">
        <v>23</v>
      </c>
      <c r="B6" s="103" t="s">
        <v>1</v>
      </c>
      <c r="C6" s="104"/>
      <c r="D6" s="103" t="s">
        <v>15</v>
      </c>
      <c r="E6" s="104"/>
      <c r="F6" s="103" t="s">
        <v>16</v>
      </c>
      <c r="G6" s="104"/>
      <c r="H6" s="103" t="s">
        <v>3</v>
      </c>
      <c r="I6" s="104"/>
    </row>
    <row r="7" spans="1:9" ht="26.25" customHeight="1">
      <c r="A7" s="102"/>
      <c r="B7" s="8" t="s">
        <v>17</v>
      </c>
      <c r="C7" s="9" t="s">
        <v>24</v>
      </c>
      <c r="D7" s="8" t="s">
        <v>18</v>
      </c>
      <c r="E7" s="9" t="s">
        <v>24</v>
      </c>
      <c r="F7" s="8" t="s">
        <v>18</v>
      </c>
      <c r="G7" s="9" t="s">
        <v>24</v>
      </c>
      <c r="H7" s="8" t="s">
        <v>17</v>
      </c>
      <c r="I7" s="9" t="s">
        <v>24</v>
      </c>
    </row>
    <row r="8" spans="1:9" ht="15">
      <c r="A8" s="20" t="s">
        <v>100</v>
      </c>
      <c r="B8" s="17">
        <v>736</v>
      </c>
      <c r="C8" s="17">
        <v>23</v>
      </c>
      <c r="D8" s="32">
        <v>5689723</v>
      </c>
      <c r="E8" s="17">
        <v>17</v>
      </c>
      <c r="F8" s="17">
        <v>259848.895</v>
      </c>
      <c r="G8" s="17">
        <v>16</v>
      </c>
      <c r="H8" s="17">
        <v>8942</v>
      </c>
      <c r="I8" s="17">
        <v>15</v>
      </c>
    </row>
    <row r="9" spans="1:9" ht="15">
      <c r="A9" s="20" t="s">
        <v>101</v>
      </c>
      <c r="B9" s="17">
        <v>473</v>
      </c>
      <c r="C9" s="17">
        <v>34</v>
      </c>
      <c r="D9" s="32">
        <v>3646598.329</v>
      </c>
      <c r="E9" s="17">
        <v>24</v>
      </c>
      <c r="F9" s="17">
        <v>139852.138</v>
      </c>
      <c r="G9" s="17">
        <v>25</v>
      </c>
      <c r="H9" s="17">
        <v>4748</v>
      </c>
      <c r="I9" s="17">
        <v>27</v>
      </c>
    </row>
    <row r="10" spans="1:9" ht="15">
      <c r="A10" s="20" t="s">
        <v>102</v>
      </c>
      <c r="B10" s="17">
        <v>147</v>
      </c>
      <c r="C10" s="17">
        <v>102</v>
      </c>
      <c r="D10" s="32">
        <v>804952.686</v>
      </c>
      <c r="E10" s="17">
        <v>89</v>
      </c>
      <c r="F10" s="17">
        <v>18408.764</v>
      </c>
      <c r="G10" s="17">
        <v>114</v>
      </c>
      <c r="H10" s="17">
        <v>1325</v>
      </c>
      <c r="I10" s="17">
        <v>91</v>
      </c>
    </row>
    <row r="11" spans="1:9" ht="15">
      <c r="A11" s="20" t="s">
        <v>103</v>
      </c>
      <c r="B11" s="17">
        <v>42</v>
      </c>
      <c r="C11" s="17">
        <v>287</v>
      </c>
      <c r="D11" s="32">
        <v>324969.669</v>
      </c>
      <c r="E11" s="17">
        <v>157</v>
      </c>
      <c r="F11" s="17">
        <v>4412.794</v>
      </c>
      <c r="G11" s="17">
        <v>265</v>
      </c>
      <c r="H11" s="17">
        <v>175</v>
      </c>
      <c r="I11" s="17">
        <v>329</v>
      </c>
    </row>
    <row r="12" spans="1:9" ht="15">
      <c r="A12" s="20" t="s">
        <v>104</v>
      </c>
      <c r="B12" s="17">
        <v>68</v>
      </c>
      <c r="C12" s="17">
        <v>209</v>
      </c>
      <c r="D12" s="32">
        <v>210970.708</v>
      </c>
      <c r="E12" s="17">
        <v>201</v>
      </c>
      <c r="F12" s="17">
        <v>4382.603</v>
      </c>
      <c r="G12" s="17">
        <v>268</v>
      </c>
      <c r="H12" s="17">
        <v>216</v>
      </c>
      <c r="I12" s="17">
        <v>292</v>
      </c>
    </row>
    <row r="13" spans="1:9" ht="15">
      <c r="A13" s="1" t="s">
        <v>14</v>
      </c>
      <c r="I13" s="16"/>
    </row>
    <row r="14" s="16" customFormat="1" ht="15" customHeight="1"/>
    <row r="15" s="16" customFormat="1" ht="15" customHeight="1"/>
    <row r="16" s="16" customFormat="1" ht="15" customHeight="1"/>
    <row r="17" s="16" customFormat="1" ht="15" customHeight="1"/>
    <row r="18" s="16" customFormat="1" ht="15" customHeight="1"/>
    <row r="19" s="16" customFormat="1" ht="15" customHeight="1"/>
    <row r="20" s="16" customFormat="1" ht="15" customHeight="1"/>
    <row r="21" s="16" customFormat="1" ht="15" customHeight="1"/>
    <row r="22" s="16" customFormat="1" ht="15" customHeight="1"/>
    <row r="23" s="16" customFormat="1" ht="15" customHeight="1"/>
    <row r="24" s="16" customFormat="1" ht="15" customHeight="1"/>
    <row r="25" s="16" customFormat="1" ht="15" customHeight="1"/>
    <row r="26" ht="15" customHeight="1"/>
    <row r="27" s="16" customFormat="1" ht="15" customHeight="1"/>
    <row r="28" s="16" customFormat="1" ht="15" customHeight="1"/>
    <row r="29" s="16" customFormat="1" ht="15" customHeight="1"/>
    <row r="30" s="16" customFormat="1" ht="15" customHeight="1"/>
  </sheetData>
  <sheetProtection/>
  <mergeCells count="6">
    <mergeCell ref="A6:A7"/>
    <mergeCell ref="B6:C6"/>
    <mergeCell ref="D6:E6"/>
    <mergeCell ref="F6:G6"/>
    <mergeCell ref="H6:I6"/>
    <mergeCell ref="G5:I5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8.7109375" style="0" customWidth="1"/>
    <col min="2" max="2" width="11.7109375" style="0" customWidth="1"/>
    <col min="3" max="3" width="8.7109375" style="0" customWidth="1"/>
  </cols>
  <sheetData>
    <row r="1" spans="1:11" ht="24">
      <c r="A1" s="55" t="s">
        <v>79</v>
      </c>
      <c r="B1" s="55" t="s">
        <v>1</v>
      </c>
      <c r="C1" s="55" t="s">
        <v>88</v>
      </c>
      <c r="E1" s="106" t="s">
        <v>81</v>
      </c>
      <c r="F1" s="106"/>
      <c r="G1" s="106"/>
      <c r="H1" s="106"/>
      <c r="I1" s="106"/>
      <c r="J1" s="106"/>
      <c r="K1" s="106"/>
    </row>
    <row r="2" spans="1:14" ht="15" customHeight="1">
      <c r="A2" s="41" t="s">
        <v>80</v>
      </c>
      <c r="B2" s="42">
        <v>43927</v>
      </c>
      <c r="C2" s="56">
        <f>B2/B8*100</f>
        <v>33.50213931069197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" customHeight="1">
      <c r="A3" s="43" t="s">
        <v>82</v>
      </c>
      <c r="B3" s="44">
        <v>14518</v>
      </c>
      <c r="C3" s="57">
        <f>B3/B8*100</f>
        <v>11.07255352090118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43" t="s">
        <v>83</v>
      </c>
      <c r="B4" s="44">
        <v>11006</v>
      </c>
      <c r="C4" s="57">
        <f>B4/B8*100</f>
        <v>8.394029759680285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 customHeight="1">
      <c r="A5" s="43" t="s">
        <v>84</v>
      </c>
      <c r="B5" s="44">
        <v>10974</v>
      </c>
      <c r="C5" s="57">
        <f>B5/B8*100</f>
        <v>8.369624076206748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" customHeight="1">
      <c r="A6" s="43" t="s">
        <v>85</v>
      </c>
      <c r="B6" s="44">
        <v>8589</v>
      </c>
      <c r="C6" s="57">
        <f>B6/B8*100</f>
        <v>6.55063797981955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" customHeight="1">
      <c r="A7" s="45" t="s">
        <v>86</v>
      </c>
      <c r="B7" s="46">
        <v>42103</v>
      </c>
      <c r="C7" s="58">
        <f>B7/B8*100</f>
        <v>32.111015352700264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5">
      <c r="A8" s="59" t="s">
        <v>89</v>
      </c>
      <c r="B8" s="60">
        <f>SUM(B2:B7)</f>
        <v>131117</v>
      </c>
      <c r="C8" s="61">
        <f>SUM(C2:C7)</f>
        <v>100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5">
      <c r="A9" s="35"/>
      <c r="B9" s="18"/>
      <c r="C9" s="3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35"/>
      <c r="M11" s="35"/>
      <c r="N11" s="35"/>
    </row>
    <row r="12" spans="1:14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">
      <c r="A18" s="35"/>
      <c r="B18" s="35"/>
      <c r="C18" s="35"/>
      <c r="D18" s="35"/>
      <c r="E18" s="40" t="s">
        <v>87</v>
      </c>
      <c r="F18" s="35"/>
      <c r="G18" s="35"/>
      <c r="H18" s="35"/>
      <c r="I18" s="35"/>
      <c r="J18" s="35"/>
      <c r="K18" s="35"/>
      <c r="L18" s="35"/>
      <c r="M18" s="35"/>
      <c r="N18" s="35"/>
    </row>
    <row r="19" spans="1:11" ht="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4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1" ht="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4:11" ht="15">
      <c r="D27" s="35"/>
      <c r="E27" s="35"/>
      <c r="F27" s="35"/>
      <c r="G27" s="35"/>
      <c r="H27" s="35"/>
      <c r="I27" s="35"/>
      <c r="J27" s="35"/>
      <c r="K27" s="35"/>
    </row>
    <row r="28" spans="1:11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6:7" ht="15">
      <c r="F29" s="35"/>
      <c r="G29" s="35"/>
    </row>
    <row r="30" spans="6:7" ht="15">
      <c r="F30" s="35"/>
      <c r="G30" s="35"/>
    </row>
    <row r="31" spans="6:7" ht="15">
      <c r="F31" s="35"/>
      <c r="G31" s="35"/>
    </row>
    <row r="32" spans="6:7" ht="15">
      <c r="F32" s="35"/>
      <c r="G32" s="35"/>
    </row>
  </sheetData>
  <sheetProtection/>
  <mergeCells count="2">
    <mergeCell ref="A11:K11"/>
    <mergeCell ref="E1:K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9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4.7109375" style="0" customWidth="1"/>
    <col min="2" max="2" width="12.00390625" style="0" bestFit="1" customWidth="1"/>
    <col min="3" max="3" width="55.00390625" style="0" customWidth="1"/>
    <col min="4" max="4" width="12.140625" style="0" bestFit="1" customWidth="1"/>
    <col min="5" max="6" width="12.7109375" style="0" bestFit="1" customWidth="1"/>
    <col min="7" max="7" width="10.7109375" style="0" customWidth="1"/>
    <col min="8" max="8" width="9.140625" style="33" customWidth="1"/>
  </cols>
  <sheetData>
    <row r="4" ht="15">
      <c r="A4" s="2" t="s">
        <v>96</v>
      </c>
    </row>
    <row r="5" spans="1:5" s="35" customFormat="1" ht="15">
      <c r="A5" s="2"/>
      <c r="D5" s="108" t="s">
        <v>78</v>
      </c>
      <c r="E5" s="108"/>
    </row>
    <row r="6" spans="1:5" ht="27" customHeight="1">
      <c r="A6" s="6" t="s">
        <v>25</v>
      </c>
      <c r="B6" s="12" t="s">
        <v>19</v>
      </c>
      <c r="C6" s="13" t="s">
        <v>20</v>
      </c>
      <c r="D6" s="12" t="s">
        <v>46</v>
      </c>
      <c r="E6" s="12" t="s">
        <v>26</v>
      </c>
    </row>
    <row r="7" spans="1:5" ht="15">
      <c r="A7" s="47" t="s">
        <v>27</v>
      </c>
      <c r="B7" s="92">
        <v>18928523252</v>
      </c>
      <c r="C7" s="120" t="s">
        <v>115</v>
      </c>
      <c r="D7" s="90" t="s">
        <v>116</v>
      </c>
      <c r="E7" s="93">
        <v>2060225.456</v>
      </c>
    </row>
    <row r="8" spans="1:5" ht="15">
      <c r="A8" s="50" t="s">
        <v>28</v>
      </c>
      <c r="B8" s="51">
        <v>95970838122</v>
      </c>
      <c r="C8" s="120" t="s">
        <v>106</v>
      </c>
      <c r="D8" s="52" t="s">
        <v>117</v>
      </c>
      <c r="E8" s="53">
        <v>1548025.492</v>
      </c>
    </row>
    <row r="9" spans="1:5" ht="15">
      <c r="A9" s="50" t="s">
        <v>29</v>
      </c>
      <c r="B9" s="51">
        <v>74181493335</v>
      </c>
      <c r="C9" s="120" t="s">
        <v>107</v>
      </c>
      <c r="D9" s="52" t="s">
        <v>116</v>
      </c>
      <c r="E9" s="53">
        <v>696744.802</v>
      </c>
    </row>
    <row r="10" spans="1:5" ht="15">
      <c r="A10" s="50" t="s">
        <v>30</v>
      </c>
      <c r="B10" s="51">
        <v>21846792292</v>
      </c>
      <c r="C10" s="120" t="s">
        <v>108</v>
      </c>
      <c r="D10" s="52" t="s">
        <v>117</v>
      </c>
      <c r="E10" s="53">
        <v>465255.291</v>
      </c>
    </row>
    <row r="11" spans="1:5" ht="15">
      <c r="A11" s="50" t="s">
        <v>31</v>
      </c>
      <c r="B11" s="121" t="s">
        <v>129</v>
      </c>
      <c r="C11" s="120" t="s">
        <v>109</v>
      </c>
      <c r="D11" s="52" t="s">
        <v>116</v>
      </c>
      <c r="E11" s="53">
        <v>313273.838</v>
      </c>
    </row>
    <row r="12" spans="1:5" ht="15">
      <c r="A12" s="50" t="s">
        <v>32</v>
      </c>
      <c r="B12" s="51">
        <v>21155404807</v>
      </c>
      <c r="C12" s="51" t="s">
        <v>110</v>
      </c>
      <c r="D12" s="52" t="s">
        <v>118</v>
      </c>
      <c r="E12" s="53">
        <v>274767.888</v>
      </c>
    </row>
    <row r="13" spans="1:5" ht="15">
      <c r="A13" s="50" t="s">
        <v>33</v>
      </c>
      <c r="B13" s="51">
        <v>49929727453</v>
      </c>
      <c r="C13" s="51" t="s">
        <v>111</v>
      </c>
      <c r="D13" s="52" t="s">
        <v>117</v>
      </c>
      <c r="E13" s="53">
        <v>163085.811</v>
      </c>
    </row>
    <row r="14" spans="1:5" ht="15">
      <c r="A14" s="50" t="s">
        <v>34</v>
      </c>
      <c r="B14" s="51">
        <v>82362237153</v>
      </c>
      <c r="C14" s="51" t="s">
        <v>112</v>
      </c>
      <c r="D14" s="52" t="s">
        <v>118</v>
      </c>
      <c r="E14" s="53">
        <v>150910.537</v>
      </c>
    </row>
    <row r="15" spans="1:5" ht="15">
      <c r="A15" s="50" t="s">
        <v>35</v>
      </c>
      <c r="B15" s="51">
        <v>87499126990</v>
      </c>
      <c r="C15" s="51" t="s">
        <v>113</v>
      </c>
      <c r="D15" s="52" t="s">
        <v>116</v>
      </c>
      <c r="E15" s="53">
        <v>149575.073</v>
      </c>
    </row>
    <row r="16" spans="1:5" ht="15">
      <c r="A16" s="54" t="s">
        <v>36</v>
      </c>
      <c r="B16" s="51">
        <v>29531974087</v>
      </c>
      <c r="C16" s="51" t="s">
        <v>114</v>
      </c>
      <c r="D16" s="52" t="s">
        <v>116</v>
      </c>
      <c r="E16" s="53">
        <v>148103.924</v>
      </c>
    </row>
    <row r="17" spans="1:7" ht="15">
      <c r="A17" s="107" t="s">
        <v>37</v>
      </c>
      <c r="B17" s="107"/>
      <c r="C17" s="107"/>
      <c r="D17" s="107"/>
      <c r="E17" s="87">
        <v>5969968</v>
      </c>
      <c r="G17" s="79"/>
    </row>
    <row r="18" spans="1:7" ht="15">
      <c r="A18" s="107" t="s">
        <v>119</v>
      </c>
      <c r="B18" s="107"/>
      <c r="C18" s="107"/>
      <c r="D18" s="107"/>
      <c r="E18" s="88" t="s">
        <v>120</v>
      </c>
      <c r="G18" s="82"/>
    </row>
    <row r="19" spans="1:5" ht="15">
      <c r="A19" s="1" t="s">
        <v>14</v>
      </c>
      <c r="E19" s="18"/>
    </row>
  </sheetData>
  <sheetProtection/>
  <mergeCells count="3">
    <mergeCell ref="A17:D17"/>
    <mergeCell ref="A18:D18"/>
    <mergeCell ref="D5:E5"/>
  </mergeCells>
  <hyperlinks>
    <hyperlink ref="C7" r:id="rId1" display="PODRAVKA d.d."/>
    <hyperlink ref="C8" r:id="rId2" display="KTC d.d."/>
    <hyperlink ref="C9" r:id="rId3" display="BELUPO d.d."/>
    <hyperlink ref="C10" r:id="rId4" display="RADNIK d.d."/>
    <hyperlink ref="C11" r:id="rId5" display="CARLSBERG CROATIA d.o.o."/>
  </hyperlinks>
  <printOptions/>
  <pageMargins left="0.7" right="0.7" top="0.75" bottom="0.75" header="0.3" footer="0.3"/>
  <pageSetup horizontalDpi="300" verticalDpi="300" orientation="portrait" paperSize="9" r:id="rId7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.00390625" style="0" customWidth="1"/>
    <col min="2" max="2" width="12.00390625" style="0" bestFit="1" customWidth="1"/>
    <col min="3" max="3" width="41.8515625" style="0" customWidth="1"/>
    <col min="4" max="4" width="19.8515625" style="0" bestFit="1" customWidth="1"/>
    <col min="5" max="5" width="13.140625" style="0" bestFit="1" customWidth="1"/>
    <col min="6" max="6" width="10.140625" style="0" bestFit="1" customWidth="1"/>
    <col min="7" max="7" width="11.8515625" style="0" customWidth="1"/>
  </cols>
  <sheetData>
    <row r="4" ht="15">
      <c r="A4" s="2" t="s">
        <v>97</v>
      </c>
    </row>
    <row r="5" spans="1:5" s="35" customFormat="1" ht="15">
      <c r="A5" s="2"/>
      <c r="D5" s="108" t="s">
        <v>78</v>
      </c>
      <c r="E5" s="108"/>
    </row>
    <row r="6" spans="1:5" ht="29.25" customHeight="1">
      <c r="A6" s="7" t="s">
        <v>25</v>
      </c>
      <c r="B6" s="13" t="s">
        <v>19</v>
      </c>
      <c r="C6" s="13" t="s">
        <v>20</v>
      </c>
      <c r="D6" s="13" t="s">
        <v>46</v>
      </c>
      <c r="E6" s="13" t="s">
        <v>9</v>
      </c>
    </row>
    <row r="7" spans="1:7" ht="15">
      <c r="A7" s="47" t="s">
        <v>27</v>
      </c>
      <c r="B7" s="92">
        <v>18928523252</v>
      </c>
      <c r="C7" s="120" t="s">
        <v>131</v>
      </c>
      <c r="D7" s="90" t="s">
        <v>116</v>
      </c>
      <c r="E7" s="93">
        <v>113141.326</v>
      </c>
      <c r="G7" s="3"/>
    </row>
    <row r="8" spans="1:7" ht="15">
      <c r="A8" s="47" t="s">
        <v>28</v>
      </c>
      <c r="B8" s="51">
        <v>74181493335</v>
      </c>
      <c r="C8" s="120" t="s">
        <v>107</v>
      </c>
      <c r="D8" s="52" t="s">
        <v>116</v>
      </c>
      <c r="E8" s="53">
        <v>45117.196</v>
      </c>
      <c r="G8" s="3"/>
    </row>
    <row r="9" spans="1:7" ht="15">
      <c r="A9" s="47" t="s">
        <v>29</v>
      </c>
      <c r="B9" s="51">
        <v>95970838122</v>
      </c>
      <c r="C9" s="120" t="s">
        <v>106</v>
      </c>
      <c r="D9" s="52" t="s">
        <v>117</v>
      </c>
      <c r="E9" s="53">
        <v>35673.826</v>
      </c>
      <c r="G9" s="3"/>
    </row>
    <row r="10" spans="1:7" ht="15">
      <c r="A10" s="47" t="s">
        <v>30</v>
      </c>
      <c r="B10" s="51">
        <v>21846792292</v>
      </c>
      <c r="C10" s="120" t="s">
        <v>108</v>
      </c>
      <c r="D10" s="52" t="s">
        <v>117</v>
      </c>
      <c r="E10" s="53">
        <v>27944.522</v>
      </c>
      <c r="G10" s="3"/>
    </row>
    <row r="11" spans="1:7" ht="15">
      <c r="A11" s="47" t="s">
        <v>31</v>
      </c>
      <c r="B11" s="51">
        <v>12710048305</v>
      </c>
      <c r="C11" s="120" t="s">
        <v>121</v>
      </c>
      <c r="D11" s="52" t="s">
        <v>126</v>
      </c>
      <c r="E11" s="53">
        <v>13148.496</v>
      </c>
      <c r="G11" s="3"/>
    </row>
    <row r="12" spans="1:7" ht="15">
      <c r="A12" s="47" t="s">
        <v>32</v>
      </c>
      <c r="B12" s="51">
        <v>52971700497</v>
      </c>
      <c r="C12" s="51" t="s">
        <v>122</v>
      </c>
      <c r="D12" s="52" t="s">
        <v>117</v>
      </c>
      <c r="E12" s="53">
        <v>12569.689</v>
      </c>
      <c r="G12" s="3"/>
    </row>
    <row r="13" spans="1:7" ht="15">
      <c r="A13" s="47" t="s">
        <v>33</v>
      </c>
      <c r="B13" s="51">
        <v>87499126990</v>
      </c>
      <c r="C13" s="51" t="s">
        <v>113</v>
      </c>
      <c r="D13" s="52" t="s">
        <v>116</v>
      </c>
      <c r="E13" s="53">
        <v>11016.989</v>
      </c>
      <c r="G13" s="3"/>
    </row>
    <row r="14" spans="1:7" ht="15">
      <c r="A14" s="47" t="s">
        <v>34</v>
      </c>
      <c r="B14" s="51">
        <v>70097052684</v>
      </c>
      <c r="C14" s="51" t="s">
        <v>123</v>
      </c>
      <c r="D14" s="52" t="s">
        <v>117</v>
      </c>
      <c r="E14" s="53">
        <v>10901.618</v>
      </c>
      <c r="G14" s="3"/>
    </row>
    <row r="15" spans="1:7" ht="15">
      <c r="A15" s="47" t="s">
        <v>35</v>
      </c>
      <c r="B15" s="51">
        <v>15094174707</v>
      </c>
      <c r="C15" s="51" t="s">
        <v>124</v>
      </c>
      <c r="D15" s="52" t="s">
        <v>116</v>
      </c>
      <c r="E15" s="53">
        <v>8279.651</v>
      </c>
      <c r="G15" s="3"/>
    </row>
    <row r="16" spans="1:9" ht="15">
      <c r="A16" s="47" t="s">
        <v>36</v>
      </c>
      <c r="B16" s="51">
        <v>31458573467</v>
      </c>
      <c r="C16" s="51" t="s">
        <v>125</v>
      </c>
      <c r="D16" s="52" t="s">
        <v>127</v>
      </c>
      <c r="E16" s="53">
        <v>7839.839</v>
      </c>
      <c r="I16" s="16"/>
    </row>
    <row r="17" spans="1:9" ht="15" customHeight="1">
      <c r="A17" s="107" t="s">
        <v>38</v>
      </c>
      <c r="B17" s="107"/>
      <c r="C17" s="107"/>
      <c r="D17" s="107"/>
      <c r="E17" s="87">
        <f>SUM(E7:E16)</f>
        <v>285633.152</v>
      </c>
      <c r="G17" s="16"/>
      <c r="H17" s="16"/>
      <c r="I17" s="16"/>
    </row>
    <row r="18" spans="1:9" ht="15" customHeight="1">
      <c r="A18" s="107" t="s">
        <v>39</v>
      </c>
      <c r="B18" s="107"/>
      <c r="C18" s="107"/>
      <c r="D18" s="107"/>
      <c r="E18" s="88">
        <v>0.535</v>
      </c>
      <c r="G18" s="16"/>
      <c r="H18" s="16"/>
      <c r="I18" s="16"/>
    </row>
    <row r="19" spans="1:9" ht="15">
      <c r="A19" s="1" t="s">
        <v>14</v>
      </c>
      <c r="E19" s="18"/>
      <c r="G19" s="16"/>
      <c r="H19" s="16"/>
      <c r="I19" s="16"/>
    </row>
  </sheetData>
  <sheetProtection/>
  <mergeCells count="3">
    <mergeCell ref="A17:D17"/>
    <mergeCell ref="A18:D18"/>
    <mergeCell ref="D5:E5"/>
  </mergeCells>
  <hyperlinks>
    <hyperlink ref="C7" r:id="rId1" display="https://www.transparentno.hr/pregled/18928523252/6e938ff44653d3d0993acb9bd5df28fde7ee8a58b6d7ba26191689f280a7b08908e05ba4548002ece1c86d17c82f9977bd05bba37f4c2050ab3628396f5de542"/>
    <hyperlink ref="C8" r:id="rId2" display="BELUPO d.d."/>
    <hyperlink ref="C9" r:id="rId3" display="KTC d.d."/>
    <hyperlink ref="C10" r:id="rId4" display="RADNIK d.d."/>
    <hyperlink ref="C11" r:id="rId5" display="RASCO d.o.o."/>
  </hyperlinks>
  <printOptions/>
  <pageMargins left="0.7" right="0.7" top="0.75" bottom="0.75" header="0.3" footer="0.3"/>
  <pageSetup horizontalDpi="300" verticalDpi="300" orientation="portrait" paperSize="9" r:id="rId7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4:K20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.57421875" style="0" customWidth="1"/>
    <col min="2" max="2" width="12.00390625" style="0" bestFit="1" customWidth="1"/>
    <col min="3" max="3" width="47.8515625" style="0" customWidth="1"/>
    <col min="4" max="4" width="10.421875" style="0" customWidth="1"/>
    <col min="5" max="5" width="13.7109375" style="0" customWidth="1"/>
    <col min="6" max="6" width="13.8515625" style="0" bestFit="1" customWidth="1"/>
  </cols>
  <sheetData>
    <row r="4" ht="15">
      <c r="A4" s="2" t="s">
        <v>98</v>
      </c>
    </row>
    <row r="5" spans="1:5" s="35" customFormat="1" ht="3.75" customHeight="1">
      <c r="A5" s="2"/>
      <c r="D5" s="109"/>
      <c r="E5" s="109"/>
    </row>
    <row r="6" spans="1:10" ht="30" customHeight="1">
      <c r="A6" s="14" t="s">
        <v>25</v>
      </c>
      <c r="B6" s="14" t="s">
        <v>19</v>
      </c>
      <c r="C6" s="14" t="s">
        <v>20</v>
      </c>
      <c r="D6" s="14" t="s">
        <v>46</v>
      </c>
      <c r="E6" s="14" t="s">
        <v>3</v>
      </c>
      <c r="J6" s="19"/>
    </row>
    <row r="7" spans="1:10" ht="15">
      <c r="A7" s="47" t="s">
        <v>27</v>
      </c>
      <c r="B7" s="92">
        <v>18928523252</v>
      </c>
      <c r="C7" s="120" t="s">
        <v>131</v>
      </c>
      <c r="D7" s="90" t="s">
        <v>116</v>
      </c>
      <c r="E7" s="93">
        <v>3097</v>
      </c>
      <c r="J7" s="19"/>
    </row>
    <row r="8" spans="1:10" ht="15">
      <c r="A8" s="47" t="s">
        <v>28</v>
      </c>
      <c r="B8" s="51">
        <v>95970838122</v>
      </c>
      <c r="C8" s="120" t="s">
        <v>106</v>
      </c>
      <c r="D8" s="52" t="s">
        <v>117</v>
      </c>
      <c r="E8" s="53">
        <v>1228</v>
      </c>
      <c r="J8" s="19"/>
    </row>
    <row r="9" spans="1:10" ht="15">
      <c r="A9" s="47" t="s">
        <v>29</v>
      </c>
      <c r="B9" s="51">
        <v>74181493335</v>
      </c>
      <c r="C9" s="120" t="s">
        <v>107</v>
      </c>
      <c r="D9" s="52" t="s">
        <v>116</v>
      </c>
      <c r="E9" s="53">
        <v>1128</v>
      </c>
      <c r="J9" s="19"/>
    </row>
    <row r="10" spans="1:10" ht="15">
      <c r="A10" s="47" t="s">
        <v>30</v>
      </c>
      <c r="B10" s="51">
        <v>21846792292</v>
      </c>
      <c r="C10" s="120" t="s">
        <v>108</v>
      </c>
      <c r="D10" s="52" t="s">
        <v>117</v>
      </c>
      <c r="E10" s="53">
        <v>378</v>
      </c>
      <c r="J10" s="19"/>
    </row>
    <row r="11" spans="1:10" ht="15">
      <c r="A11" s="47" t="s">
        <v>31</v>
      </c>
      <c r="B11" s="122">
        <v>9520995772</v>
      </c>
      <c r="C11" s="120" t="s">
        <v>109</v>
      </c>
      <c r="D11" s="52" t="s">
        <v>116</v>
      </c>
      <c r="E11" s="53">
        <v>296</v>
      </c>
      <c r="J11" s="19"/>
    </row>
    <row r="12" spans="1:10" ht="15">
      <c r="A12" s="47" t="s">
        <v>32</v>
      </c>
      <c r="B12" s="51">
        <v>12710048305</v>
      </c>
      <c r="C12" s="51" t="s">
        <v>121</v>
      </c>
      <c r="D12" s="52" t="s">
        <v>126</v>
      </c>
      <c r="E12" s="53">
        <v>285</v>
      </c>
      <c r="J12" s="19"/>
    </row>
    <row r="13" spans="1:11" ht="15">
      <c r="A13" s="47" t="s">
        <v>33</v>
      </c>
      <c r="B13" s="51">
        <v>82362237153</v>
      </c>
      <c r="C13" s="51" t="s">
        <v>112</v>
      </c>
      <c r="D13" s="52" t="s">
        <v>118</v>
      </c>
      <c r="E13" s="53">
        <v>273</v>
      </c>
      <c r="J13" s="19"/>
      <c r="K13" s="34"/>
    </row>
    <row r="14" spans="1:11" ht="15">
      <c r="A14" s="47" t="s">
        <v>34</v>
      </c>
      <c r="B14" s="51">
        <v>21155404807</v>
      </c>
      <c r="C14" s="51" t="s">
        <v>110</v>
      </c>
      <c r="D14" s="52" t="s">
        <v>118</v>
      </c>
      <c r="E14" s="53">
        <v>261</v>
      </c>
      <c r="F14" s="86"/>
      <c r="J14" s="19"/>
      <c r="K14" s="34"/>
    </row>
    <row r="15" spans="1:11" ht="15" customHeight="1">
      <c r="A15" s="47" t="s">
        <v>35</v>
      </c>
      <c r="B15" s="51">
        <v>48542326621</v>
      </c>
      <c r="C15" s="51" t="s">
        <v>128</v>
      </c>
      <c r="D15" s="52" t="s">
        <v>117</v>
      </c>
      <c r="E15" s="53">
        <v>219</v>
      </c>
      <c r="F15" s="86"/>
      <c r="J15" s="19"/>
      <c r="K15" s="34"/>
    </row>
    <row r="16" spans="1:11" ht="15" customHeight="1">
      <c r="A16" s="47" t="s">
        <v>36</v>
      </c>
      <c r="B16" s="51">
        <v>87499126990</v>
      </c>
      <c r="C16" s="51" t="s">
        <v>113</v>
      </c>
      <c r="D16" s="52" t="s">
        <v>116</v>
      </c>
      <c r="E16" s="53">
        <v>195</v>
      </c>
      <c r="F16" s="86"/>
      <c r="K16" s="34"/>
    </row>
    <row r="17" spans="1:11" ht="15" customHeight="1">
      <c r="A17" s="107" t="s">
        <v>40</v>
      </c>
      <c r="B17" s="107"/>
      <c r="C17" s="107"/>
      <c r="D17" s="107"/>
      <c r="E17" s="87">
        <f>SUM(E7:E16)</f>
        <v>7360</v>
      </c>
      <c r="F17" s="86"/>
      <c r="G17" s="16"/>
      <c r="H17" s="16"/>
      <c r="I17" s="16"/>
      <c r="J17" s="16"/>
      <c r="K17" s="34"/>
    </row>
    <row r="18" spans="1:11" ht="15">
      <c r="A18" s="107" t="s">
        <v>41</v>
      </c>
      <c r="B18" s="107"/>
      <c r="C18" s="107"/>
      <c r="D18" s="107"/>
      <c r="E18" s="88">
        <v>0.4179</v>
      </c>
      <c r="F18" s="86"/>
      <c r="G18" s="16"/>
      <c r="H18" s="16"/>
      <c r="I18" s="16"/>
      <c r="J18" s="16"/>
      <c r="K18" s="34"/>
    </row>
    <row r="19" spans="1:11" ht="15">
      <c r="A19" s="1" t="s">
        <v>14</v>
      </c>
      <c r="F19" s="86"/>
      <c r="G19" s="16"/>
      <c r="H19" s="16"/>
      <c r="I19" s="16"/>
      <c r="J19" s="16"/>
      <c r="K19" s="34"/>
    </row>
    <row r="20" spans="6:11" s="33" customFormat="1" ht="15">
      <c r="F20" s="86"/>
      <c r="K20" s="34"/>
    </row>
  </sheetData>
  <sheetProtection/>
  <mergeCells count="3">
    <mergeCell ref="A17:D17"/>
    <mergeCell ref="A18:D18"/>
    <mergeCell ref="D5:E5"/>
  </mergeCells>
  <hyperlinks>
    <hyperlink ref="C7" r:id="rId1" display="https://www.transparentno.hr/pregled/18928523252/6e938ff44653d3d0993acb9bd5df28fde7ee8a58b6d7ba26191689f280a7b08908e05ba4548002ece1c86d17c82f9977bd05bba37f4c2050ab3628396f5de542"/>
    <hyperlink ref="C9" r:id="rId2" display="BELUPO d.d."/>
    <hyperlink ref="C8" r:id="rId3" display="KTC d.d."/>
    <hyperlink ref="C10" r:id="rId4" display="RADNIK d.d."/>
    <hyperlink ref="C11" r:id="rId5" display="CARLSBERG CROATIA d.o.o."/>
  </hyperlinks>
  <printOptions/>
  <pageMargins left="0.7" right="0.7" top="0.75" bottom="0.75" header="0.3" footer="0.3"/>
  <pageSetup horizontalDpi="1200" verticalDpi="1200" orientation="portrait" paperSize="9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4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5.00390625" style="35" customWidth="1"/>
    <col min="2" max="2" width="14.00390625" style="0" customWidth="1"/>
    <col min="3" max="3" width="40.00390625" style="0" customWidth="1"/>
    <col min="5" max="5" width="12.421875" style="0" customWidth="1"/>
  </cols>
  <sheetData>
    <row r="1" s="35" customFormat="1" ht="15"/>
    <row r="2" s="35" customFormat="1" ht="15"/>
    <row r="3" spans="1:8" s="35" customFormat="1" ht="15">
      <c r="A3" s="112" t="s">
        <v>99</v>
      </c>
      <c r="B3" s="113"/>
      <c r="C3" s="113"/>
      <c r="D3" s="113"/>
      <c r="E3" s="113"/>
      <c r="F3" s="113"/>
      <c r="G3" s="113"/>
      <c r="H3" s="113"/>
    </row>
    <row r="4" spans="1:8" s="35" customFormat="1" ht="15">
      <c r="A4" s="36"/>
      <c r="B4" s="37"/>
      <c r="C4" s="37"/>
      <c r="D4" s="114" t="s">
        <v>78</v>
      </c>
      <c r="E4" s="114"/>
      <c r="F4" s="37"/>
      <c r="G4" s="37"/>
      <c r="H4" s="37"/>
    </row>
    <row r="5" spans="1:5" ht="15">
      <c r="A5" s="118" t="s">
        <v>25</v>
      </c>
      <c r="B5" s="115" t="s">
        <v>19</v>
      </c>
      <c r="C5" s="115" t="s">
        <v>20</v>
      </c>
      <c r="D5" s="115" t="s">
        <v>46</v>
      </c>
      <c r="E5" s="110" t="s">
        <v>11</v>
      </c>
    </row>
    <row r="6" spans="1:5" ht="15">
      <c r="A6" s="119"/>
      <c r="B6" s="116"/>
      <c r="C6" s="117"/>
      <c r="D6" s="117"/>
      <c r="E6" s="111"/>
    </row>
    <row r="7" spans="1:5" ht="15">
      <c r="A7" s="47" t="s">
        <v>27</v>
      </c>
      <c r="B7" s="89">
        <v>18928523252</v>
      </c>
      <c r="C7" s="120" t="s">
        <v>131</v>
      </c>
      <c r="D7" s="90" t="s">
        <v>116</v>
      </c>
      <c r="E7" s="91">
        <v>902897.405</v>
      </c>
    </row>
    <row r="8" spans="1:5" ht="15">
      <c r="A8" s="47" t="s">
        <v>28</v>
      </c>
      <c r="B8" s="48">
        <v>74181493335</v>
      </c>
      <c r="C8" s="123" t="s">
        <v>107</v>
      </c>
      <c r="D8" s="52" t="s">
        <v>116</v>
      </c>
      <c r="E8" s="49">
        <v>320514.287</v>
      </c>
    </row>
    <row r="9" spans="1:5" ht="15">
      <c r="A9" s="47" t="s">
        <v>29</v>
      </c>
      <c r="B9" s="48">
        <v>21155404807</v>
      </c>
      <c r="C9" s="123" t="s">
        <v>110</v>
      </c>
      <c r="D9" s="52" t="s">
        <v>118</v>
      </c>
      <c r="E9" s="49">
        <v>257367.678</v>
      </c>
    </row>
    <row r="10" spans="1:5" ht="15">
      <c r="A10" s="47" t="s">
        <v>30</v>
      </c>
      <c r="B10" s="48">
        <v>87499126990</v>
      </c>
      <c r="C10" s="123" t="s">
        <v>113</v>
      </c>
      <c r="D10" s="52" t="s">
        <v>116</v>
      </c>
      <c r="E10" s="49">
        <v>127319.912</v>
      </c>
    </row>
    <row r="11" spans="1:5" ht="15">
      <c r="A11" s="47" t="s">
        <v>31</v>
      </c>
      <c r="B11" s="48">
        <v>69347003393</v>
      </c>
      <c r="C11" s="123" t="s">
        <v>130</v>
      </c>
      <c r="D11" s="52" t="s">
        <v>116</v>
      </c>
      <c r="E11" s="49">
        <v>116856.246</v>
      </c>
    </row>
    <row r="12" spans="1:9" s="35" customFormat="1" ht="15" customHeight="1">
      <c r="A12" s="107" t="s">
        <v>77</v>
      </c>
      <c r="B12" s="107"/>
      <c r="C12" s="107"/>
      <c r="D12" s="107"/>
      <c r="E12" s="87">
        <f>SUM(E7:E11)</f>
        <v>1724955.5280000002</v>
      </c>
      <c r="I12" s="34"/>
    </row>
    <row r="13" spans="1:9" s="35" customFormat="1" ht="15">
      <c r="A13" s="107" t="s">
        <v>105</v>
      </c>
      <c r="B13" s="107"/>
      <c r="C13" s="107"/>
      <c r="D13" s="107"/>
      <c r="E13" s="88">
        <v>0.5876</v>
      </c>
      <c r="I13" s="34"/>
    </row>
    <row r="14" ht="15">
      <c r="A14" s="1" t="s">
        <v>14</v>
      </c>
    </row>
  </sheetData>
  <sheetProtection/>
  <mergeCells count="9">
    <mergeCell ref="A12:D12"/>
    <mergeCell ref="A13:D13"/>
    <mergeCell ref="E5:E6"/>
    <mergeCell ref="A3:H3"/>
    <mergeCell ref="D4:E4"/>
    <mergeCell ref="B5:B6"/>
    <mergeCell ref="C5:C6"/>
    <mergeCell ref="D5:D6"/>
    <mergeCell ref="A5:A6"/>
  </mergeCells>
  <hyperlinks>
    <hyperlink ref="C7" r:id="rId1" display="https://www.transparentno.hr/pregled/18928523252/6e938ff44653d3d0993acb9bd5df28fde7ee8a58b6d7ba26191689f280a7b08908e05ba4548002ece1c86d17c82f9977bd05bba37f4c2050ab3628396f5de542"/>
    <hyperlink ref="C8" r:id="rId2" display="BELUPO d.d."/>
    <hyperlink ref="C9" r:id="rId3" display="BAUWERK BOEN d.o.o."/>
    <hyperlink ref="C10" r:id="rId4" display="HARTMANN d.o.o."/>
    <hyperlink ref="C11" r:id="rId5" display="MAUTHNER d.o.o."/>
  </hyperlinks>
  <printOptions/>
  <pageMargins left="0.7" right="0.7" top="0.75" bottom="0.75" header="0.3" footer="0.3"/>
  <pageSetup horizontalDpi="300" verticalDpi="3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Nataša Marić</cp:lastModifiedBy>
  <dcterms:created xsi:type="dcterms:W3CDTF">2018-02-08T07:45:28Z</dcterms:created>
  <dcterms:modified xsi:type="dcterms:W3CDTF">2020-03-31T09:26:36Z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