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 tabRatio="879"/>
  </bookViews>
  <sheets>
    <sheet name="Tablica 1" sheetId="2" r:id="rId1"/>
    <sheet name="Tablica 2" sheetId="8" r:id="rId2"/>
    <sheet name="Tablica 3" sheetId="15" r:id="rId3"/>
    <sheet name="Tablica 4" sheetId="3" r:id="rId4"/>
    <sheet name="NKD 47.59 po županijama" sheetId="7" r:id="rId5"/>
    <sheet name="NKD 47.59 2014.-2018." sheetId="16" r:id="rId6"/>
  </sheets>
  <definedNames>
    <definedName name="_ftn1" localSheetId="3">'Tablica 4'!#REF!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26" i="16" l="1"/>
  <c r="G25" i="16"/>
  <c r="G24" i="16"/>
  <c r="G22" i="16"/>
  <c r="G21" i="16"/>
  <c r="G20" i="16"/>
  <c r="G19" i="16"/>
  <c r="G18" i="16"/>
  <c r="G17" i="16"/>
  <c r="G16" i="16"/>
  <c r="G15" i="16"/>
  <c r="G13" i="16"/>
  <c r="G12" i="16"/>
  <c r="G11" i="16"/>
  <c r="G9" i="16"/>
  <c r="G8" i="16"/>
  <c r="G7" i="16"/>
  <c r="G6" i="16"/>
  <c r="G5" i="16"/>
  <c r="G4" i="16"/>
  <c r="H17" i="8" l="1"/>
  <c r="G17" i="8"/>
  <c r="F17" i="8"/>
  <c r="H19" i="8" l="1"/>
  <c r="F19" i="8" l="1"/>
  <c r="G19" i="8" l="1"/>
  <c r="H17" i="3" l="1"/>
  <c r="H19" i="3" s="1"/>
  <c r="G17" i="3"/>
  <c r="G19" i="3" s="1"/>
  <c r="F17" i="3"/>
  <c r="F19" i="3" s="1"/>
</calcChain>
</file>

<file path=xl/sharedStrings.xml><?xml version="1.0" encoding="utf-8"?>
<sst xmlns="http://schemas.openxmlformats.org/spreadsheetml/2006/main" count="232" uniqueCount="136">
  <si>
    <t>Za sve veličine i sve oznake vlasništva</t>
  </si>
  <si>
    <t>Iznosi u tisućama kuna, prosječne plaće u kunama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</si>
  <si>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</si>
  <si>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</si>
  <si>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</si>
  <si>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</si>
  <si>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</si>
  <si>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</si>
  <si>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</si>
  <si>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</si>
  <si>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</si>
  <si>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</si>
  <si>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</si>
  <si>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</si>
  <si>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</si>
  <si>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</si>
  <si>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</si>
  <si>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</si>
  <si>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</si>
  <si>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</si>
  <si>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</si>
  <si>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</si>
  <si>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</si>
  <si>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GRAD ZAGREB</t>
  </si>
  <si>
    <t>PRIMORSKO-GORANSKA</t>
  </si>
  <si>
    <t>ISTARSKA</t>
  </si>
  <si>
    <t>KRAPINSKO-ZAGORSKA</t>
  </si>
  <si>
    <t>BJELOVARSKO-BILOGORSKA</t>
  </si>
  <si>
    <t>DUBROVAČKO-NERETVANSKA</t>
  </si>
  <si>
    <t>VARAŽDINSKA</t>
  </si>
  <si>
    <t>VIROVITIČKO-PODRAVSKA</t>
  </si>
  <si>
    <t>MEĐIMURSKA</t>
  </si>
  <si>
    <t>ZADARSKA</t>
  </si>
  <si>
    <t>LIČKO-SENJSKA</t>
  </si>
  <si>
    <t>KARLOVAČKA</t>
  </si>
  <si>
    <t>ZAGREBAČKA</t>
  </si>
  <si>
    <t>SPLITSKO-DALMATINSKA</t>
  </si>
  <si>
    <t>KOPRIVNIČKO-KRIŽEVAČKA</t>
  </si>
  <si>
    <t>POŽEŠKO-SLAVONSKA</t>
  </si>
  <si>
    <t>ŠIBENSKO-KNINSKA</t>
  </si>
  <si>
    <t>SISAČKO-MOSLAVAČKA</t>
  </si>
  <si>
    <t>VUKOVARSKO-SRIJEMSKA</t>
  </si>
  <si>
    <t>R.br.</t>
  </si>
  <si>
    <t>Naziv</t>
  </si>
  <si>
    <t>Vlasništvo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</si>
  <si>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</si>
  <si>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</si>
  <si>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</si>
  <si>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</si>
  <si>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</si>
  <si>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</si>
  <si>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</si>
  <si>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</si>
  <si>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</si>
  <si>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</si>
  <si>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</si>
  <si>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Privatno</t>
  </si>
  <si>
    <t>Šifra i naziv županije</t>
  </si>
  <si>
    <t>Žup.</t>
  </si>
  <si>
    <t>Naziv županije</t>
  </si>
  <si>
    <t>svih</t>
  </si>
  <si>
    <t>UKUPNO SVE ŽUPANIJE</t>
  </si>
  <si>
    <t>dobitaša</t>
  </si>
  <si>
    <t>gubitaša</t>
  </si>
  <si>
    <t>Dobit razdoblja (+) ili gubitak razdoblja (-)</t>
  </si>
  <si>
    <t>&gt;&gt;100</t>
  </si>
  <si>
    <t>Prosječan broj zaposlenih na bazi sati rada</t>
  </si>
  <si>
    <t>2017.</t>
  </si>
  <si>
    <t>Izvor: Fina – Registar godišnjih financijskih izvještaja</t>
  </si>
  <si>
    <t>Mjesto</t>
  </si>
  <si>
    <t>Zagreb</t>
  </si>
  <si>
    <t>Split</t>
  </si>
  <si>
    <t>Sjedište</t>
  </si>
  <si>
    <t>Trgovina na malo namještajem NKD 47.59</t>
  </si>
  <si>
    <t>Dobit ili
gubitak razdoblja</t>
  </si>
  <si>
    <t>Udio top 10 poduzetnika u razredu djelatnosti NKD 47.59</t>
  </si>
  <si>
    <t>Zadar</t>
  </si>
  <si>
    <t>Pula</t>
  </si>
  <si>
    <t>Imotski</t>
  </si>
  <si>
    <t>Vinkovci</t>
  </si>
  <si>
    <t>Ivanja Reka</t>
  </si>
  <si>
    <t>LESNINA H. d.o.o.</t>
  </si>
  <si>
    <t>IKEA HRVATSKA d.o.o.</t>
  </si>
  <si>
    <t>JYSK d.o.o.</t>
  </si>
  <si>
    <t>INTERMOD d.o.o.</t>
  </si>
  <si>
    <t>NAMJEŠTAJ MIMA d.o.o.</t>
  </si>
  <si>
    <t>VOKEL d.o.o.</t>
  </si>
  <si>
    <t>ABC INTERIJER d.o.o.</t>
  </si>
  <si>
    <t>NAŠ DOM NAMJEŠTAJ d.o.o.</t>
  </si>
  <si>
    <t>LES-MMS d.o.o. PODRUŽNICA ZAGREB</t>
  </si>
  <si>
    <t>Za djelatnost: G4759 Trgovina na malo namještajem, opremom za rasvjetu i ostalim proizvodima za kućanstvo u specijaliziranim prodavaonicama</t>
  </si>
  <si>
    <t>Šifra djelatnosti</t>
  </si>
  <si>
    <t>Grad/općina</t>
  </si>
  <si>
    <t>Dobit/gubitak razdoblja</t>
  </si>
  <si>
    <t>FLIBA d.o.o. (Trgovački centar Emmezeta)</t>
  </si>
  <si>
    <t>Donji Stupnik</t>
  </si>
  <si>
    <t>47.19</t>
  </si>
  <si>
    <t>47.54</t>
  </si>
  <si>
    <t>46.47</t>
  </si>
  <si>
    <t>HARVEY NORMAN ZAGREB d.o.o.</t>
  </si>
  <si>
    <t>MEBLO TRADE d.o.o.</t>
  </si>
  <si>
    <t>2018.</t>
  </si>
  <si>
    <t>OSJEČKO-BARANJSKA</t>
  </si>
  <si>
    <t>ART INTERIJERI-KUHINJE 2000 d.o.o.</t>
  </si>
  <si>
    <t>THEMELIA d.o.o.</t>
  </si>
  <si>
    <t>Buje</t>
  </si>
  <si>
    <t>TRGOVAČKI CENTAR SOLIDUM d.o.o. u stečaju</t>
  </si>
  <si>
    <t>SILICIJ d.d.</t>
  </si>
  <si>
    <t>LIGHT BASE d.o.o.</t>
  </si>
  <si>
    <t>Osnovni podaci poslovanja poduzetnika po županijama za 2018. godinu</t>
  </si>
  <si>
    <t>Rugvica</t>
  </si>
  <si>
    <r>
      <rPr>
        <b/>
        <sz val="10"/>
        <color theme="3" tint="-0.249977111117893"/>
        <rFont val="Arial"/>
        <family val="2"/>
        <charset val="238"/>
      </rPr>
      <t>Tablica 3.</t>
    </r>
    <r>
      <rPr>
        <sz val="10"/>
        <color theme="3" tint="-0.249977111117893"/>
        <rFont val="Arial"/>
        <family val="2"/>
        <charset val="238"/>
      </rPr>
      <t xml:space="preserve">  Financijski rezultati poslovanja odabranih poduzetnika u 2018. godini, čija je jedna od djelatnosti trgovina namještajem na malo (G47) (iznosi u tisućama kuna)</t>
    </r>
  </si>
  <si>
    <t>(iznosi u tisućama kuna, prosječne plaće u kunama)</t>
  </si>
  <si>
    <r>
      <rPr>
        <b/>
        <sz val="9"/>
        <color theme="3" tint="-0.249977111117893"/>
        <rFont val="Arial"/>
        <family val="2"/>
        <charset val="238"/>
      </rPr>
      <t>Tablica 1.</t>
    </r>
    <r>
      <rPr>
        <sz val="9"/>
        <color theme="3" tint="-0.249977111117893"/>
        <rFont val="Arial"/>
        <family val="2"/>
        <charset val="238"/>
      </rPr>
      <t xml:space="preserve">  Osnovni financijski rezultati poslovanja poduzetnika u djelatnosti trgovine na malo namještajem (NKD 47.59) u 2018. godini </t>
    </r>
  </si>
  <si>
    <r>
      <rPr>
        <b/>
        <sz val="9"/>
        <color theme="3" tint="-0.249977111117893"/>
        <rFont val="Arial"/>
        <family val="2"/>
        <charset val="238"/>
      </rPr>
      <t>Tablica 2.</t>
    </r>
    <r>
      <rPr>
        <sz val="9"/>
        <color theme="3" tint="-0.249977111117893"/>
        <rFont val="Arial"/>
        <family val="2"/>
        <charset val="238"/>
      </rPr>
      <t xml:space="preserve">  Top 10 poduzetnika čija je pretežita djelatnost trgovina na malo namještajem (NKD 47.59), </t>
    </r>
    <r>
      <rPr>
        <u/>
        <sz val="9"/>
        <color theme="3" tint="-0.249977111117893"/>
        <rFont val="Arial"/>
        <family val="2"/>
        <charset val="238"/>
      </rPr>
      <t>rangirani prema ukupnom prihodu</t>
    </r>
    <r>
      <rPr>
        <sz val="9"/>
        <color theme="3" tint="-0.249977111117893"/>
        <rFont val="Arial"/>
        <family val="2"/>
        <charset val="238"/>
      </rPr>
      <t xml:space="preserve">, u 2018. godini </t>
    </r>
  </si>
  <si>
    <r>
      <rPr>
        <b/>
        <sz val="9"/>
        <color theme="3" tint="-0.249977111117893"/>
        <rFont val="Arial"/>
        <family val="2"/>
        <charset val="238"/>
      </rPr>
      <t>Tablica 4.</t>
    </r>
    <r>
      <rPr>
        <sz val="9"/>
        <color theme="3" tint="-0.249977111117893"/>
        <rFont val="Arial"/>
        <family val="2"/>
        <charset val="238"/>
      </rPr>
      <t xml:space="preserve">  Top 10 poduzetnika čija je pretežita djelatnost trgovina na malo namještajem (NKD 47.59), </t>
    </r>
    <r>
      <rPr>
        <u/>
        <sz val="9"/>
        <color theme="3" tint="-0.249977111117893"/>
        <rFont val="Arial"/>
        <family val="2"/>
        <charset val="238"/>
      </rPr>
      <t>rangirani prema dobiti razdoblja</t>
    </r>
    <r>
      <rPr>
        <sz val="9"/>
        <color theme="3" tint="-0.249977111117893"/>
        <rFont val="Arial"/>
        <family val="2"/>
        <charset val="238"/>
      </rPr>
      <t xml:space="preserve">, u 2018. godini </t>
    </r>
  </si>
  <si>
    <t>(iznosi u tisućama kuna)</t>
  </si>
  <si>
    <t>Stubičke T.</t>
  </si>
  <si>
    <t>Ukupno top 10 poduzetnika u razredu djel. NKD 47.59</t>
  </si>
  <si>
    <t>Ukupno svi poduzetnici u razredu djel. NKD 47.59</t>
  </si>
  <si>
    <t>2014.</t>
  </si>
  <si>
    <t>2015.</t>
  </si>
  <si>
    <t>2016.</t>
  </si>
  <si>
    <t>Indeks 2018./14.</t>
  </si>
  <si>
    <t>Broj uvoznika</t>
  </si>
  <si>
    <t>Broj izvoznika</t>
  </si>
  <si>
    <t>Broj investitora</t>
  </si>
  <si>
    <t>Prosječna mjesečna bruto plaća po zaposlenom</t>
  </si>
  <si>
    <t>(iznosi u kunama)</t>
  </si>
  <si>
    <t>Djelatnost: 47.59 - Trgovina na malo namještajem, opremom za rasvjetu i ostalim proizvodima za kućanstvo u specijaliziranim prodavaonicama, 2014.-2018.</t>
  </si>
  <si>
    <t>UKUPNI PRIHODI</t>
  </si>
  <si>
    <t>UKUPNI RASHODI</t>
  </si>
  <si>
    <t>DOBIT ILI GUBITAK PRIJE OPOREZIVANJA</t>
  </si>
  <si>
    <t>POREZ NA DOBIT</t>
  </si>
  <si>
    <t>DOBIT ILI GUBITAK RAZDOBLJA</t>
  </si>
  <si>
    <t>Bruto investicije u dugotrajnu materijalnu i nematerijalnu imovinu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</si>
</sst>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u/>
      <sz val="9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0">
    <xf numFmtId="0" fontId="0" fillId="0" borderId="0"/>
    <xf numFmtId="0" fontId="12" fillId="0" borderId="0"/>
    <xf numFmtId="0" fontId="4" fillId="0" borderId="0"/>
    <xf numFmtId="0" fontId="22" fillId="0" borderId="0" applyNumberFormat="0" applyFill="0" applyBorder="0" applyAlignment="0" applyProtection="0"/>
    <xf numFmtId="0" fontId="24" fillId="0" borderId="0"/>
    <xf numFmtId="0" fontId="3" fillId="0" borderId="0"/>
    <xf numFmtId="0" fontId="2" fillId="0" borderId="0"/>
    <xf numFmtId="0" fontId="25" fillId="0" borderId="0"/>
    <xf numFmtId="0" fontId="12" fillId="0" borderId="0"/>
    <xf numFmtId="0" fontId="1" fillId="0" borderId="0"/>
  </cellStyleXfs>
  <cellXfs count="94">
    <xf numFmtId="0" fontId="0" fillId="0" borderId="0" xfId="0"/>
    <xf numFmtId="0" fontId="7" fillId="0" borderId="0" xfId="0" applyFont="1" applyAlignment="1"/>
    <xf numFmtId="0" fontId="7" fillId="0" borderId="0" xfId="0" applyFont="1"/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right" vertical="center"/>
    </xf>
    <xf numFmtId="3" fontId="15" fillId="3" borderId="3" xfId="0" applyNumberFormat="1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right" vertical="center" wrapText="1"/>
    </xf>
    <xf numFmtId="0" fontId="17" fillId="0" borderId="0" xfId="0" applyFont="1" applyAlignment="1"/>
    <xf numFmtId="0" fontId="18" fillId="0" borderId="0" xfId="0" applyFont="1"/>
    <xf numFmtId="0" fontId="20" fillId="0" borderId="0" xfId="0" applyFont="1" applyAlignment="1"/>
    <xf numFmtId="0" fontId="20" fillId="0" borderId="0" xfId="0" applyFont="1"/>
    <xf numFmtId="3" fontId="6" fillId="2" borderId="3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right" vertical="center" wrapText="1"/>
    </xf>
    <xf numFmtId="3" fontId="19" fillId="2" borderId="3" xfId="0" applyNumberFormat="1" applyFont="1" applyFill="1" applyBorder="1" applyAlignment="1">
      <alignment horizontal="righ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3" fontId="6" fillId="2" borderId="6" xfId="0" applyNumberFormat="1" applyFont="1" applyFill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165" fontId="6" fillId="0" borderId="13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0" fontId="21" fillId="0" borderId="0" xfId="0" applyFont="1" applyAlignment="1"/>
    <xf numFmtId="0" fontId="21" fillId="0" borderId="0" xfId="0" applyFont="1"/>
    <xf numFmtId="0" fontId="15" fillId="3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3" fontId="23" fillId="4" borderId="3" xfId="0" applyNumberFormat="1" applyFont="1" applyFill="1" applyBorder="1" applyAlignment="1">
      <alignment horizontal="right" vertical="center" wrapText="1"/>
    </xf>
    <xf numFmtId="3" fontId="23" fillId="5" borderId="3" xfId="0" applyNumberFormat="1" applyFont="1" applyFill="1" applyBorder="1" applyAlignment="1">
      <alignment horizontal="right" vertical="center" wrapText="1"/>
    </xf>
    <xf numFmtId="0" fontId="22" fillId="0" borderId="0" xfId="3" applyAlignment="1">
      <alignment vertical="center"/>
    </xf>
    <xf numFmtId="164" fontId="23" fillId="6" borderId="3" xfId="0" applyNumberFormat="1" applyFont="1" applyFill="1" applyBorder="1" applyAlignment="1">
      <alignment horizontal="right" vertical="center" wrapText="1"/>
    </xf>
    <xf numFmtId="0" fontId="15" fillId="3" borderId="3" xfId="0" quotePrefix="1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vertical="center" wrapText="1"/>
    </xf>
    <xf numFmtId="0" fontId="23" fillId="5" borderId="3" xfId="0" applyFont="1" applyFill="1" applyBorder="1" applyAlignment="1">
      <alignment vertical="center" wrapText="1"/>
    </xf>
    <xf numFmtId="0" fontId="23" fillId="6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3" fontId="0" fillId="0" borderId="0" xfId="0" applyNumberFormat="1"/>
    <xf numFmtId="49" fontId="10" fillId="7" borderId="3" xfId="0" applyNumberFormat="1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3" fontId="10" fillId="7" borderId="7" xfId="0" applyNumberFormat="1" applyFont="1" applyFill="1" applyBorder="1" applyAlignment="1">
      <alignment vertical="center" wrapText="1"/>
    </xf>
    <xf numFmtId="3" fontId="10" fillId="7" borderId="9" xfId="0" applyNumberFormat="1" applyFont="1" applyFill="1" applyBorder="1" applyAlignment="1">
      <alignment vertical="center" wrapText="1"/>
    </xf>
    <xf numFmtId="3" fontId="10" fillId="7" borderId="12" xfId="0" applyNumberFormat="1" applyFont="1" applyFill="1" applyBorder="1" applyAlignment="1">
      <alignment horizontal="right" vertical="center" wrapText="1"/>
    </xf>
    <xf numFmtId="165" fontId="10" fillId="7" borderId="12" xfId="0" applyNumberFormat="1" applyFont="1" applyFill="1" applyBorder="1" applyAlignment="1">
      <alignment horizontal="right" vertical="center" wrapText="1"/>
    </xf>
    <xf numFmtId="3" fontId="10" fillId="7" borderId="3" xfId="0" applyNumberFormat="1" applyFont="1" applyFill="1" applyBorder="1" applyAlignment="1">
      <alignment horizontal="right" vertical="center" wrapText="1"/>
    </xf>
    <xf numFmtId="165" fontId="10" fillId="7" borderId="3" xfId="0" applyNumberFormat="1" applyFont="1" applyFill="1" applyBorder="1" applyAlignment="1">
      <alignment horizontal="right" vertical="center" wrapText="1"/>
    </xf>
    <xf numFmtId="3" fontId="10" fillId="7" borderId="8" xfId="0" applyNumberFormat="1" applyFont="1" applyFill="1" applyBorder="1" applyAlignment="1">
      <alignment horizontal="right" vertical="center" wrapText="1"/>
    </xf>
    <xf numFmtId="3" fontId="10" fillId="7" borderId="9" xfId="0" applyNumberFormat="1" applyFont="1" applyFill="1" applyBorder="1" applyAlignment="1">
      <alignment horizontal="right" vertical="center" wrapText="1"/>
    </xf>
    <xf numFmtId="165" fontId="10" fillId="7" borderId="10" xfId="0" applyNumberFormat="1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3" fillId="6" borderId="5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26" fillId="0" borderId="0" xfId="0" applyFont="1" applyAlignment="1"/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NumberFormat="1" applyFont="1" applyBorder="1" applyAlignment="1">
      <alignment vertical="center"/>
    </xf>
    <xf numFmtId="0" fontId="31" fillId="0" borderId="0" xfId="0" applyNumberFormat="1" applyFont="1"/>
    <xf numFmtId="0" fontId="30" fillId="0" borderId="0" xfId="0" applyNumberFormat="1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29" fillId="2" borderId="3" xfId="0" applyNumberFormat="1" applyFont="1" applyFill="1" applyBorder="1" applyAlignment="1">
      <alignment vertical="center"/>
    </xf>
    <xf numFmtId="3" fontId="29" fillId="2" borderId="3" xfId="0" applyNumberFormat="1" applyFont="1" applyFill="1" applyBorder="1"/>
    <xf numFmtId="0" fontId="29" fillId="0" borderId="15" xfId="0" applyNumberFormat="1" applyFont="1" applyBorder="1" applyAlignment="1">
      <alignment vertical="center"/>
    </xf>
    <xf numFmtId="3" fontId="29" fillId="0" borderId="15" xfId="0" applyNumberFormat="1" applyFont="1" applyBorder="1"/>
    <xf numFmtId="164" fontId="29" fillId="8" borderId="6" xfId="0" applyNumberFormat="1" applyFont="1" applyFill="1" applyBorder="1" applyAlignment="1">
      <alignment vertical="center"/>
    </xf>
    <xf numFmtId="0" fontId="29" fillId="9" borderId="15" xfId="0" applyNumberFormat="1" applyFont="1" applyFill="1" applyBorder="1" applyAlignment="1">
      <alignment vertical="center"/>
    </xf>
    <xf numFmtId="3" fontId="29" fillId="9" borderId="15" xfId="0" applyNumberFormat="1" applyFont="1" applyFill="1" applyBorder="1"/>
    <xf numFmtId="3" fontId="29" fillId="9" borderId="15" xfId="0" applyNumberFormat="1" applyFont="1" applyFill="1" applyBorder="1" applyAlignment="1">
      <alignment vertical="center"/>
    </xf>
    <xf numFmtId="0" fontId="30" fillId="9" borderId="15" xfId="0" applyNumberFormat="1" applyFont="1" applyFill="1" applyBorder="1" applyAlignment="1">
      <alignment vertical="center"/>
    </xf>
    <xf numFmtId="3" fontId="30" fillId="9" borderId="15" xfId="0" applyNumberFormat="1" applyFont="1" applyFill="1" applyBorder="1" applyAlignment="1">
      <alignment vertical="center"/>
    </xf>
    <xf numFmtId="164" fontId="29" fillId="8" borderId="16" xfId="0" applyNumberFormat="1" applyFont="1" applyFill="1" applyBorder="1" applyAlignment="1">
      <alignment vertical="center"/>
    </xf>
    <xf numFmtId="0" fontId="32" fillId="7" borderId="3" xfId="0" applyNumberFormat="1" applyFont="1" applyFill="1" applyBorder="1" applyAlignment="1">
      <alignment horizontal="center" vertical="center" wrapText="1"/>
    </xf>
    <xf numFmtId="0" fontId="29" fillId="0" borderId="17" xfId="0" applyNumberFormat="1" applyFont="1" applyBorder="1" applyAlignment="1">
      <alignment vertical="center"/>
    </xf>
    <xf numFmtId="3" fontId="29" fillId="0" borderId="17" xfId="0" applyNumberFormat="1" applyFont="1" applyBorder="1"/>
    <xf numFmtId="164" fontId="29" fillId="2" borderId="3" xfId="0" applyNumberFormat="1" applyFont="1" applyFill="1" applyBorder="1" applyAlignment="1">
      <alignment vertical="center"/>
    </xf>
    <xf numFmtId="3" fontId="30" fillId="9" borderId="15" xfId="0" applyNumberFormat="1" applyFont="1" applyFill="1" applyBorder="1"/>
  </cellXfs>
  <cellStyles count="10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5" xfId="7"/>
    <cellStyle name="Normalno 6" xfId="8"/>
    <cellStyle name="Normalno 7" xfId="9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0</xdr:col>
      <xdr:colOff>1352550</xdr:colOff>
      <xdr:row>2</xdr:row>
      <xdr:rowOff>57149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152400</xdr:rowOff>
    </xdr:from>
    <xdr:to>
      <xdr:col>1</xdr:col>
      <xdr:colOff>485775</xdr:colOff>
      <xdr:row>2</xdr:row>
      <xdr:rowOff>38099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12001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6682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0"/>
  <sheetViews>
    <sheetView tabSelected="1" workbookViewId="0">
      <selection activeCell="K18" sqref="K18"/>
    </sheetView>
  </sheetViews>
  <sheetFormatPr defaultRowHeight="15" x14ac:dyDescent="0.25"/>
  <cols>
    <col min="1" max="1" width="54.7109375" customWidth="1"/>
  </cols>
  <sheetData>
    <row r="4" spans="1:4" x14ac:dyDescent="0.25">
      <c r="A4" s="71" t="s">
        <v>113</v>
      </c>
      <c r="B4" s="2"/>
      <c r="C4" s="2"/>
      <c r="D4" s="2"/>
    </row>
    <row r="5" spans="1:4" x14ac:dyDescent="0.25">
      <c r="A5" s="2"/>
      <c r="B5" s="2" t="s">
        <v>112</v>
      </c>
      <c r="C5" s="2"/>
      <c r="D5" s="2"/>
    </row>
    <row r="6" spans="1:4" ht="24" customHeight="1" x14ac:dyDescent="0.25">
      <c r="A6" s="62" t="s">
        <v>2</v>
      </c>
      <c r="B6" s="63" t="s">
        <v>73</v>
      </c>
      <c r="C6" s="63"/>
      <c r="D6" s="63"/>
    </row>
    <row r="7" spans="1:4" x14ac:dyDescent="0.25">
      <c r="A7" s="62"/>
      <c r="B7" s="48" t="s">
        <v>67</v>
      </c>
      <c r="C7" s="48" t="s">
        <v>101</v>
      </c>
      <c r="D7" s="48" t="s">
        <v>3</v>
      </c>
    </row>
    <row r="8" spans="1:4" x14ac:dyDescent="0.25">
      <c r="A8" s="8" t="s">
        <v>4</v>
      </c>
      <c r="B8" s="9"/>
      <c r="C8" s="9">
        <v>214</v>
      </c>
      <c r="D8" s="33" t="s">
        <v>5</v>
      </c>
    </row>
    <row r="9" spans="1:4" x14ac:dyDescent="0.25">
      <c r="A9" s="8" t="s">
        <v>6</v>
      </c>
      <c r="B9" s="9">
        <v>140</v>
      </c>
      <c r="C9" s="9">
        <v>146</v>
      </c>
      <c r="D9" s="33">
        <v>104.28571428571429</v>
      </c>
    </row>
    <row r="10" spans="1:4" x14ac:dyDescent="0.25">
      <c r="A10" s="8" t="s">
        <v>7</v>
      </c>
      <c r="B10" s="9">
        <v>62</v>
      </c>
      <c r="C10" s="9">
        <v>68</v>
      </c>
      <c r="D10" s="33">
        <v>109.6774193548387</v>
      </c>
    </row>
    <row r="11" spans="1:4" x14ac:dyDescent="0.25">
      <c r="A11" s="6" t="s">
        <v>8</v>
      </c>
      <c r="B11" s="7">
        <v>2245</v>
      </c>
      <c r="C11" s="7">
        <v>2491</v>
      </c>
      <c r="D11" s="34">
        <v>110.95768374164811</v>
      </c>
    </row>
    <row r="12" spans="1:4" x14ac:dyDescent="0.25">
      <c r="A12" s="4" t="s">
        <v>9</v>
      </c>
      <c r="B12" s="5">
        <v>2807072.5460000001</v>
      </c>
      <c r="C12" s="5">
        <v>3085821.4449999998</v>
      </c>
      <c r="D12" s="35">
        <v>109.93023494876215</v>
      </c>
    </row>
    <row r="13" spans="1:4" x14ac:dyDescent="0.25">
      <c r="A13" s="4" t="s">
        <v>10</v>
      </c>
      <c r="B13" s="5">
        <v>2577546.1179999998</v>
      </c>
      <c r="C13" s="5">
        <v>2870007.0079999999</v>
      </c>
      <c r="D13" s="35">
        <v>111.34648524647659</v>
      </c>
    </row>
    <row r="14" spans="1:4" x14ac:dyDescent="0.25">
      <c r="A14" s="4" t="s">
        <v>11</v>
      </c>
      <c r="B14" s="5">
        <v>236226.84</v>
      </c>
      <c r="C14" s="5">
        <v>225714.59599999999</v>
      </c>
      <c r="D14" s="35">
        <v>95.549936662573984</v>
      </c>
    </row>
    <row r="15" spans="1:4" x14ac:dyDescent="0.25">
      <c r="A15" s="4" t="s">
        <v>12</v>
      </c>
      <c r="B15" s="5">
        <v>6700.4120000000003</v>
      </c>
      <c r="C15" s="5">
        <v>9900.1589999999997</v>
      </c>
      <c r="D15" s="35">
        <v>147.75448136622046</v>
      </c>
    </row>
    <row r="16" spans="1:4" x14ac:dyDescent="0.25">
      <c r="A16" s="4" t="s">
        <v>13</v>
      </c>
      <c r="B16" s="5">
        <v>27285.228999999999</v>
      </c>
      <c r="C16" s="5">
        <v>26305.474999999999</v>
      </c>
      <c r="D16" s="35">
        <v>96.409214670692336</v>
      </c>
    </row>
    <row r="17" spans="1:6" x14ac:dyDescent="0.25">
      <c r="A17" s="4" t="s">
        <v>14</v>
      </c>
      <c r="B17" s="5">
        <v>208941.611</v>
      </c>
      <c r="C17" s="5">
        <v>199409.12100000001</v>
      </c>
      <c r="D17" s="35">
        <v>95.43772542272589</v>
      </c>
    </row>
    <row r="18" spans="1:6" x14ac:dyDescent="0.25">
      <c r="A18" s="4" t="s">
        <v>15</v>
      </c>
      <c r="B18" s="5">
        <v>6700.4120000000003</v>
      </c>
      <c r="C18" s="5">
        <v>9900.1589999999997</v>
      </c>
      <c r="D18" s="35">
        <v>147.75448136622046</v>
      </c>
    </row>
    <row r="19" spans="1:6" x14ac:dyDescent="0.25">
      <c r="A19" s="10" t="s">
        <v>20</v>
      </c>
      <c r="B19" s="11">
        <v>202241.19899999999</v>
      </c>
      <c r="C19" s="11">
        <v>189508.962</v>
      </c>
      <c r="D19" s="36">
        <v>93.70442963008739</v>
      </c>
    </row>
    <row r="20" spans="1:6" x14ac:dyDescent="0.25">
      <c r="A20" s="4" t="s">
        <v>17</v>
      </c>
      <c r="B20" s="5">
        <v>69035.413</v>
      </c>
      <c r="C20" s="5">
        <v>65368.516000000003</v>
      </c>
      <c r="D20" s="35">
        <v>94.688382613137989</v>
      </c>
    </row>
    <row r="21" spans="1:6" x14ac:dyDescent="0.25">
      <c r="A21" s="4" t="s">
        <v>18</v>
      </c>
      <c r="B21" s="5">
        <v>1151341.3030000001</v>
      </c>
      <c r="C21" s="5">
        <v>1309806.243</v>
      </c>
      <c r="D21" s="35">
        <v>113.76350692771074</v>
      </c>
    </row>
    <row r="22" spans="1:6" x14ac:dyDescent="0.25">
      <c r="A22" s="4" t="s">
        <v>19</v>
      </c>
      <c r="B22" s="5">
        <v>-1082305.8899999999</v>
      </c>
      <c r="C22" s="5">
        <v>-1244437.727</v>
      </c>
      <c r="D22" s="35">
        <v>114.98022310494864</v>
      </c>
    </row>
    <row r="23" spans="1:6" x14ac:dyDescent="0.25">
      <c r="A23" s="4" t="s">
        <v>21</v>
      </c>
      <c r="B23" s="5">
        <v>60658.123</v>
      </c>
      <c r="C23" s="5">
        <v>102270.66099999999</v>
      </c>
      <c r="D23" s="35">
        <v>168.60175676718515</v>
      </c>
    </row>
    <row r="24" spans="1:6" x14ac:dyDescent="0.25">
      <c r="A24" s="4" t="s">
        <v>16</v>
      </c>
      <c r="B24" s="5">
        <v>6354.340386043059</v>
      </c>
      <c r="C24" s="5">
        <v>6638.7548173424329</v>
      </c>
      <c r="D24" s="35">
        <v>104.47590802538802</v>
      </c>
    </row>
    <row r="25" spans="1:6" x14ac:dyDescent="0.25">
      <c r="A25" s="3" t="s">
        <v>68</v>
      </c>
    </row>
    <row r="30" spans="1:6" x14ac:dyDescent="0.25">
      <c r="F30" s="47"/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2"/>
  <sheetViews>
    <sheetView workbookViewId="0">
      <selection activeCell="H24" sqref="H24"/>
    </sheetView>
  </sheetViews>
  <sheetFormatPr defaultRowHeight="15" x14ac:dyDescent="0.25"/>
  <cols>
    <col min="1" max="1" width="6" customWidth="1"/>
    <col min="2" max="2" width="12" bestFit="1" customWidth="1"/>
    <col min="3" max="3" width="34" bestFit="1" customWidth="1"/>
    <col min="4" max="4" width="9.28515625" bestFit="1" customWidth="1"/>
    <col min="5" max="5" width="7.42578125" bestFit="1" customWidth="1"/>
    <col min="6" max="8" width="10.7109375" customWidth="1"/>
  </cols>
  <sheetData>
    <row r="4" spans="1:8" x14ac:dyDescent="0.25">
      <c r="A4" s="73" t="s">
        <v>114</v>
      </c>
    </row>
    <row r="5" spans="1:8" x14ac:dyDescent="0.25">
      <c r="F5" s="72" t="s">
        <v>112</v>
      </c>
    </row>
    <row r="6" spans="1:8" ht="33.75" x14ac:dyDescent="0.25">
      <c r="A6" s="49" t="s">
        <v>42</v>
      </c>
      <c r="B6" s="49" t="s">
        <v>22</v>
      </c>
      <c r="C6" s="49" t="s">
        <v>43</v>
      </c>
      <c r="D6" s="49" t="s">
        <v>44</v>
      </c>
      <c r="E6" s="49" t="s">
        <v>72</v>
      </c>
      <c r="F6" s="49" t="s">
        <v>8</v>
      </c>
      <c r="G6" s="49" t="s">
        <v>45</v>
      </c>
      <c r="H6" s="49" t="s">
        <v>74</v>
      </c>
    </row>
    <row r="7" spans="1:8" x14ac:dyDescent="0.25">
      <c r="A7" s="13" t="s">
        <v>46</v>
      </c>
      <c r="B7" s="32">
        <v>36998794856</v>
      </c>
      <c r="C7" s="14" t="s">
        <v>81</v>
      </c>
      <c r="D7" s="15" t="s">
        <v>56</v>
      </c>
      <c r="E7" s="15" t="s">
        <v>70</v>
      </c>
      <c r="F7" s="16">
        <v>778</v>
      </c>
      <c r="G7" s="12">
        <v>994695.45400000003</v>
      </c>
      <c r="H7" s="12">
        <v>46482.105000000003</v>
      </c>
    </row>
    <row r="8" spans="1:8" x14ac:dyDescent="0.25">
      <c r="A8" s="15" t="s">
        <v>47</v>
      </c>
      <c r="B8" s="32">
        <v>21523879111</v>
      </c>
      <c r="C8" s="14" t="s">
        <v>82</v>
      </c>
      <c r="D8" s="15" t="s">
        <v>56</v>
      </c>
      <c r="E8" s="15" t="s">
        <v>110</v>
      </c>
      <c r="F8" s="16">
        <v>258</v>
      </c>
      <c r="G8" s="12">
        <v>752271.29299999995</v>
      </c>
      <c r="H8" s="12">
        <v>42229.17</v>
      </c>
    </row>
    <row r="9" spans="1:8" x14ac:dyDescent="0.25">
      <c r="A9" s="15" t="s">
        <v>48</v>
      </c>
      <c r="B9" s="32">
        <v>64729046835</v>
      </c>
      <c r="C9" s="14" t="s">
        <v>83</v>
      </c>
      <c r="D9" s="15" t="s">
        <v>56</v>
      </c>
      <c r="E9" s="15" t="s">
        <v>70</v>
      </c>
      <c r="F9" s="16">
        <v>407</v>
      </c>
      <c r="G9" s="12">
        <v>516699.86300000001</v>
      </c>
      <c r="H9" s="12">
        <v>49766.052000000003</v>
      </c>
    </row>
    <row r="10" spans="1:8" x14ac:dyDescent="0.25">
      <c r="A10" s="15" t="s">
        <v>49</v>
      </c>
      <c r="B10" s="32">
        <v>40095595710</v>
      </c>
      <c r="C10" s="14" t="s">
        <v>84</v>
      </c>
      <c r="D10" s="15" t="s">
        <v>56</v>
      </c>
      <c r="E10" s="15" t="s">
        <v>76</v>
      </c>
      <c r="F10" s="16">
        <v>174</v>
      </c>
      <c r="G10" s="12">
        <v>132176.38399999999</v>
      </c>
      <c r="H10" s="12">
        <v>10666.626</v>
      </c>
    </row>
    <row r="11" spans="1:8" x14ac:dyDescent="0.25">
      <c r="A11" s="15" t="s">
        <v>50</v>
      </c>
      <c r="B11" s="32">
        <v>24769473247</v>
      </c>
      <c r="C11" s="45" t="s">
        <v>85</v>
      </c>
      <c r="D11" s="15" t="s">
        <v>56</v>
      </c>
      <c r="E11" s="15" t="s">
        <v>77</v>
      </c>
      <c r="F11" s="16">
        <v>130</v>
      </c>
      <c r="G11" s="12">
        <v>106988.72900000001</v>
      </c>
      <c r="H11" s="12">
        <v>8386.1579999999994</v>
      </c>
    </row>
    <row r="12" spans="1:8" x14ac:dyDescent="0.25">
      <c r="A12" s="15" t="s">
        <v>51</v>
      </c>
      <c r="B12" s="32">
        <v>21462377208</v>
      </c>
      <c r="C12" s="14" t="s">
        <v>103</v>
      </c>
      <c r="D12" s="15" t="s">
        <v>56</v>
      </c>
      <c r="E12" s="15" t="s">
        <v>71</v>
      </c>
      <c r="F12" s="16">
        <v>30</v>
      </c>
      <c r="G12" s="12">
        <v>39099.769</v>
      </c>
      <c r="H12" s="12">
        <v>1489.7739999999999</v>
      </c>
    </row>
    <row r="13" spans="1:8" x14ac:dyDescent="0.25">
      <c r="A13" s="15" t="s">
        <v>52</v>
      </c>
      <c r="B13" s="32">
        <v>48626798291</v>
      </c>
      <c r="C13" s="14" t="s">
        <v>86</v>
      </c>
      <c r="D13" s="15" t="s">
        <v>56</v>
      </c>
      <c r="E13" s="15" t="s">
        <v>78</v>
      </c>
      <c r="F13" s="16">
        <v>7</v>
      </c>
      <c r="G13" s="12">
        <v>26454.044999999998</v>
      </c>
      <c r="H13" s="12">
        <v>1405.184</v>
      </c>
    </row>
    <row r="14" spans="1:8" x14ac:dyDescent="0.25">
      <c r="A14" s="15" t="s">
        <v>53</v>
      </c>
      <c r="B14" s="32">
        <v>66358073532</v>
      </c>
      <c r="C14" s="14" t="s">
        <v>87</v>
      </c>
      <c r="D14" s="15" t="s">
        <v>56</v>
      </c>
      <c r="E14" s="15" t="s">
        <v>70</v>
      </c>
      <c r="F14" s="16">
        <v>25</v>
      </c>
      <c r="G14" s="12">
        <v>25460.541000000001</v>
      </c>
      <c r="H14" s="12">
        <v>447.06</v>
      </c>
    </row>
    <row r="15" spans="1:8" x14ac:dyDescent="0.25">
      <c r="A15" s="15" t="s">
        <v>54</v>
      </c>
      <c r="B15" s="41">
        <v>63139940001</v>
      </c>
      <c r="C15" s="14" t="s">
        <v>88</v>
      </c>
      <c r="D15" s="15" t="s">
        <v>56</v>
      </c>
      <c r="E15" s="15" t="s">
        <v>79</v>
      </c>
      <c r="F15" s="16">
        <v>37</v>
      </c>
      <c r="G15" s="12">
        <v>22866.111000000001</v>
      </c>
      <c r="H15" s="12">
        <v>3385.9760000000001</v>
      </c>
    </row>
    <row r="16" spans="1:8" x14ac:dyDescent="0.25">
      <c r="A16" s="15" t="s">
        <v>55</v>
      </c>
      <c r="B16" s="32">
        <v>92274371073</v>
      </c>
      <c r="C16" s="14" t="s">
        <v>104</v>
      </c>
      <c r="D16" s="15" t="s">
        <v>56</v>
      </c>
      <c r="E16" s="15" t="s">
        <v>70</v>
      </c>
      <c r="F16" s="16">
        <v>9</v>
      </c>
      <c r="G16" s="12">
        <v>20497.991000000002</v>
      </c>
      <c r="H16" s="12">
        <v>1514.807</v>
      </c>
    </row>
    <row r="17" spans="1:8" ht="15" customHeight="1" x14ac:dyDescent="0.25">
      <c r="A17" s="64" t="s">
        <v>118</v>
      </c>
      <c r="B17" s="65"/>
      <c r="C17" s="65"/>
      <c r="D17" s="65"/>
      <c r="E17" s="42"/>
      <c r="F17" s="37">
        <f>SUM(F7:F16)</f>
        <v>1855</v>
      </c>
      <c r="G17" s="37">
        <f>SUM(G7:G16)</f>
        <v>2637210.1799999997</v>
      </c>
      <c r="H17" s="37">
        <f>SUM(H7:H16)</f>
        <v>165772.91199999998</v>
      </c>
    </row>
    <row r="18" spans="1:8" ht="15" customHeight="1" x14ac:dyDescent="0.25">
      <c r="A18" s="66" t="s">
        <v>119</v>
      </c>
      <c r="B18" s="67"/>
      <c r="C18" s="67"/>
      <c r="D18" s="67"/>
      <c r="E18" s="43"/>
      <c r="F18" s="38">
        <v>2491</v>
      </c>
      <c r="G18" s="38">
        <v>3085821.4449999998</v>
      </c>
      <c r="H18" s="38">
        <v>189508.962</v>
      </c>
    </row>
    <row r="19" spans="1:8" x14ac:dyDescent="0.25">
      <c r="A19" s="68" t="s">
        <v>75</v>
      </c>
      <c r="B19" s="69"/>
      <c r="C19" s="69"/>
      <c r="D19" s="69"/>
      <c r="E19" s="44"/>
      <c r="F19" s="40">
        <f>F17/F18</f>
        <v>0.74468085106382975</v>
      </c>
      <c r="G19" s="40">
        <f>G17/G18</f>
        <v>0.85462176830519754</v>
      </c>
      <c r="H19" s="40">
        <f>H17/H18</f>
        <v>0.87474972291811715</v>
      </c>
    </row>
    <row r="20" spans="1:8" x14ac:dyDescent="0.25">
      <c r="A20" s="3" t="s">
        <v>68</v>
      </c>
      <c r="G20" s="46"/>
    </row>
    <row r="21" spans="1:8" x14ac:dyDescent="0.25">
      <c r="G21" s="46"/>
    </row>
    <row r="22" spans="1:8" x14ac:dyDescent="0.25">
      <c r="A22" s="39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1"/>
  <sheetViews>
    <sheetView workbookViewId="0">
      <selection activeCell="A17" sqref="A17"/>
    </sheetView>
  </sheetViews>
  <sheetFormatPr defaultRowHeight="15" x14ac:dyDescent="0.25"/>
  <cols>
    <col min="1" max="1" width="13.42578125" customWidth="1"/>
    <col min="2" max="2" width="35.5703125" customWidth="1"/>
    <col min="3" max="3" width="9.28515625" bestFit="1" customWidth="1"/>
    <col min="4" max="4" width="11.5703125" customWidth="1"/>
    <col min="5" max="6" width="10.7109375" customWidth="1"/>
    <col min="7" max="7" width="12.28515625" customWidth="1"/>
  </cols>
  <sheetData>
    <row r="4" spans="1:7" x14ac:dyDescent="0.25">
      <c r="A4" s="1" t="s">
        <v>111</v>
      </c>
    </row>
    <row r="6" spans="1:7" ht="22.5" x14ac:dyDescent="0.25">
      <c r="A6" s="49" t="s">
        <v>22</v>
      </c>
      <c r="B6" s="49" t="s">
        <v>43</v>
      </c>
      <c r="C6" s="49" t="s">
        <v>91</v>
      </c>
      <c r="D6" s="49" t="s">
        <v>92</v>
      </c>
      <c r="E6" s="49" t="s">
        <v>8</v>
      </c>
      <c r="F6" s="49" t="s">
        <v>45</v>
      </c>
      <c r="G6" s="49" t="s">
        <v>93</v>
      </c>
    </row>
    <row r="7" spans="1:7" x14ac:dyDescent="0.25">
      <c r="A7" s="32">
        <v>30777726033</v>
      </c>
      <c r="B7" s="14" t="s">
        <v>94</v>
      </c>
      <c r="C7" s="15" t="s">
        <v>96</v>
      </c>
      <c r="D7" s="15" t="s">
        <v>95</v>
      </c>
      <c r="E7" s="16">
        <v>685</v>
      </c>
      <c r="F7" s="12">
        <v>981410.79</v>
      </c>
      <c r="G7" s="12">
        <v>19259.223999999998</v>
      </c>
    </row>
    <row r="8" spans="1:7" x14ac:dyDescent="0.25">
      <c r="A8" s="32">
        <v>97757193486</v>
      </c>
      <c r="B8" s="14" t="s">
        <v>99</v>
      </c>
      <c r="C8" s="15" t="s">
        <v>97</v>
      </c>
      <c r="D8" s="15" t="s">
        <v>70</v>
      </c>
      <c r="E8" s="16">
        <v>120</v>
      </c>
      <c r="F8" s="12">
        <v>163340.921</v>
      </c>
      <c r="G8" s="12">
        <v>4156.8879999999999</v>
      </c>
    </row>
    <row r="9" spans="1:7" x14ac:dyDescent="0.25">
      <c r="A9" s="32">
        <v>61918537027</v>
      </c>
      <c r="B9" s="14" t="s">
        <v>100</v>
      </c>
      <c r="C9" s="15" t="s">
        <v>98</v>
      </c>
      <c r="D9" s="15" t="s">
        <v>70</v>
      </c>
      <c r="E9" s="16">
        <v>71</v>
      </c>
      <c r="F9" s="12">
        <v>62802.739000000001</v>
      </c>
      <c r="G9" s="12">
        <v>517.31899999999996</v>
      </c>
    </row>
    <row r="11" spans="1:7" x14ac:dyDescent="0.25">
      <c r="A11" s="3" t="s">
        <v>68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workbookViewId="0">
      <selection activeCell="G5" sqref="G5"/>
    </sheetView>
  </sheetViews>
  <sheetFormatPr defaultRowHeight="15" x14ac:dyDescent="0.25"/>
  <cols>
    <col min="1" max="1" width="6" customWidth="1"/>
    <col min="2" max="2" width="13.42578125" customWidth="1"/>
    <col min="3" max="3" width="39.5703125" customWidth="1"/>
    <col min="4" max="4" width="9.28515625" bestFit="1" customWidth="1"/>
    <col min="5" max="5" width="10.140625" bestFit="1" customWidth="1"/>
    <col min="6" max="6" width="9.5703125" bestFit="1" customWidth="1"/>
    <col min="7" max="7" width="12.5703125" bestFit="1" customWidth="1"/>
    <col min="8" max="8" width="10.5703125" customWidth="1"/>
    <col min="14" max="14" width="14.85546875" bestFit="1" customWidth="1"/>
    <col min="15" max="15" width="13.85546875" bestFit="1" customWidth="1"/>
  </cols>
  <sheetData>
    <row r="4" spans="1:8" x14ac:dyDescent="0.25">
      <c r="A4" s="73" t="s">
        <v>115</v>
      </c>
    </row>
    <row r="5" spans="1:8" x14ac:dyDescent="0.25">
      <c r="G5" s="72" t="s">
        <v>116</v>
      </c>
    </row>
    <row r="6" spans="1:8" ht="23.25" customHeight="1" x14ac:dyDescent="0.25">
      <c r="A6" s="49" t="s">
        <v>42</v>
      </c>
      <c r="B6" s="49" t="s">
        <v>22</v>
      </c>
      <c r="C6" s="49" t="s">
        <v>43</v>
      </c>
      <c r="D6" s="49" t="s">
        <v>44</v>
      </c>
      <c r="E6" s="49" t="s">
        <v>69</v>
      </c>
      <c r="F6" s="49" t="s">
        <v>8</v>
      </c>
      <c r="G6" s="49" t="s">
        <v>45</v>
      </c>
      <c r="H6" s="49" t="s">
        <v>14</v>
      </c>
    </row>
    <row r="7" spans="1:8" x14ac:dyDescent="0.25">
      <c r="A7" s="13" t="s">
        <v>46</v>
      </c>
      <c r="B7" s="32">
        <v>64729046835</v>
      </c>
      <c r="C7" s="14" t="s">
        <v>83</v>
      </c>
      <c r="D7" s="15" t="s">
        <v>56</v>
      </c>
      <c r="E7" s="15" t="s">
        <v>70</v>
      </c>
      <c r="F7" s="16">
        <v>407</v>
      </c>
      <c r="G7" s="12">
        <v>516699.86300000001</v>
      </c>
      <c r="H7" s="12">
        <v>49766.052000000003</v>
      </c>
    </row>
    <row r="8" spans="1:8" x14ac:dyDescent="0.25">
      <c r="A8" s="15" t="s">
        <v>47</v>
      </c>
      <c r="B8" s="32">
        <v>36998794856</v>
      </c>
      <c r="C8" s="14" t="s">
        <v>81</v>
      </c>
      <c r="D8" s="15" t="s">
        <v>56</v>
      </c>
      <c r="E8" s="15" t="s">
        <v>70</v>
      </c>
      <c r="F8" s="16">
        <v>778</v>
      </c>
      <c r="G8" s="12">
        <v>994695.45400000003</v>
      </c>
      <c r="H8" s="12">
        <v>46482.105000000003</v>
      </c>
    </row>
    <row r="9" spans="1:8" x14ac:dyDescent="0.25">
      <c r="A9" s="15" t="s">
        <v>48</v>
      </c>
      <c r="B9" s="32">
        <v>21523879111</v>
      </c>
      <c r="C9" s="14" t="s">
        <v>82</v>
      </c>
      <c r="D9" s="15" t="s">
        <v>56</v>
      </c>
      <c r="E9" s="15" t="s">
        <v>110</v>
      </c>
      <c r="F9" s="16">
        <v>258</v>
      </c>
      <c r="G9" s="12">
        <v>752271.29299999995</v>
      </c>
      <c r="H9" s="12">
        <v>42229.17</v>
      </c>
    </row>
    <row r="10" spans="1:8" x14ac:dyDescent="0.25">
      <c r="A10" s="15" t="s">
        <v>49</v>
      </c>
      <c r="B10" s="32">
        <v>40095595710</v>
      </c>
      <c r="C10" s="14" t="s">
        <v>84</v>
      </c>
      <c r="D10" s="15" t="s">
        <v>56</v>
      </c>
      <c r="E10" s="15" t="s">
        <v>76</v>
      </c>
      <c r="F10" s="16">
        <v>174</v>
      </c>
      <c r="G10" s="12">
        <v>132176.38399999999</v>
      </c>
      <c r="H10" s="12">
        <v>10666.626</v>
      </c>
    </row>
    <row r="11" spans="1:8" x14ac:dyDescent="0.25">
      <c r="A11" s="15" t="s">
        <v>50</v>
      </c>
      <c r="B11" s="32">
        <v>33487765286</v>
      </c>
      <c r="C11" s="45" t="s">
        <v>89</v>
      </c>
      <c r="D11" s="15" t="s">
        <v>56</v>
      </c>
      <c r="E11" s="15" t="s">
        <v>80</v>
      </c>
      <c r="F11" s="16">
        <v>0</v>
      </c>
      <c r="G11" s="12">
        <v>19696.591</v>
      </c>
      <c r="H11" s="12">
        <v>8822.277</v>
      </c>
    </row>
    <row r="12" spans="1:8" x14ac:dyDescent="0.25">
      <c r="A12" s="15" t="s">
        <v>51</v>
      </c>
      <c r="B12" s="32">
        <v>24769473247</v>
      </c>
      <c r="C12" s="14" t="s">
        <v>85</v>
      </c>
      <c r="D12" s="15" t="s">
        <v>56</v>
      </c>
      <c r="E12" s="15" t="s">
        <v>77</v>
      </c>
      <c r="F12" s="16">
        <v>130</v>
      </c>
      <c r="G12" s="12">
        <v>106988.72900000001</v>
      </c>
      <c r="H12" s="12">
        <v>8386.1579999999994</v>
      </c>
    </row>
    <row r="13" spans="1:8" x14ac:dyDescent="0.25">
      <c r="A13" s="15" t="s">
        <v>52</v>
      </c>
      <c r="B13" s="41">
        <v>63139940001</v>
      </c>
      <c r="C13" s="14" t="s">
        <v>88</v>
      </c>
      <c r="D13" s="15" t="s">
        <v>56</v>
      </c>
      <c r="E13" s="15" t="s">
        <v>79</v>
      </c>
      <c r="F13" s="16">
        <v>37</v>
      </c>
      <c r="G13" s="12">
        <v>22866.111000000001</v>
      </c>
      <c r="H13" s="12">
        <v>3385.9760000000001</v>
      </c>
    </row>
    <row r="14" spans="1:8" x14ac:dyDescent="0.25">
      <c r="A14" s="15" t="s">
        <v>53</v>
      </c>
      <c r="B14" s="32">
        <v>92174812949</v>
      </c>
      <c r="C14" s="14" t="s">
        <v>106</v>
      </c>
      <c r="D14" s="15" t="s">
        <v>56</v>
      </c>
      <c r="E14" s="15" t="s">
        <v>70</v>
      </c>
      <c r="F14" s="16">
        <v>0</v>
      </c>
      <c r="G14" s="12">
        <v>3295.607</v>
      </c>
      <c r="H14" s="12">
        <v>2934.8890000000001</v>
      </c>
    </row>
    <row r="15" spans="1:8" x14ac:dyDescent="0.25">
      <c r="A15" s="15" t="s">
        <v>54</v>
      </c>
      <c r="B15" s="41">
        <v>28382277289</v>
      </c>
      <c r="C15" s="14" t="s">
        <v>107</v>
      </c>
      <c r="D15" s="15" t="s">
        <v>56</v>
      </c>
      <c r="E15" s="15" t="s">
        <v>105</v>
      </c>
      <c r="F15" s="16">
        <v>0</v>
      </c>
      <c r="G15" s="12">
        <v>2803.9209999999998</v>
      </c>
      <c r="H15" s="12">
        <v>2503.3890000000001</v>
      </c>
    </row>
    <row r="16" spans="1:8" x14ac:dyDescent="0.25">
      <c r="A16" s="15" t="s">
        <v>55</v>
      </c>
      <c r="B16" s="32">
        <v>21897505438</v>
      </c>
      <c r="C16" s="14" t="s">
        <v>108</v>
      </c>
      <c r="D16" s="15" t="s">
        <v>56</v>
      </c>
      <c r="E16" s="15" t="s">
        <v>117</v>
      </c>
      <c r="F16" s="16">
        <v>1</v>
      </c>
      <c r="G16" s="12">
        <v>6482.4059999999999</v>
      </c>
      <c r="H16" s="12">
        <v>1913.1980000000001</v>
      </c>
    </row>
    <row r="17" spans="1:8" ht="15" customHeight="1" x14ac:dyDescent="0.25">
      <c r="A17" s="64" t="s">
        <v>118</v>
      </c>
      <c r="B17" s="65"/>
      <c r="C17" s="65"/>
      <c r="D17" s="65"/>
      <c r="E17" s="42"/>
      <c r="F17" s="37">
        <f>SUM(F7:F16)</f>
        <v>1785</v>
      </c>
      <c r="G17" s="37">
        <f>SUM(G7:G16)</f>
        <v>2557976.3589999997</v>
      </c>
      <c r="H17" s="37">
        <f>SUM(H7:H16)</f>
        <v>177089.83999999997</v>
      </c>
    </row>
    <row r="18" spans="1:8" ht="15" customHeight="1" x14ac:dyDescent="0.25">
      <c r="A18" s="66" t="s">
        <v>119</v>
      </c>
      <c r="B18" s="67"/>
      <c r="C18" s="67"/>
      <c r="D18" s="67"/>
      <c r="E18" s="43"/>
      <c r="F18" s="38">
        <v>2491</v>
      </c>
      <c r="G18" s="38">
        <v>3085821.4449999998</v>
      </c>
      <c r="H18" s="38">
        <v>199409.12100000001</v>
      </c>
    </row>
    <row r="19" spans="1:8" ht="15" customHeight="1" x14ac:dyDescent="0.25">
      <c r="A19" s="68" t="s">
        <v>75</v>
      </c>
      <c r="B19" s="69"/>
      <c r="C19" s="69"/>
      <c r="D19" s="69"/>
      <c r="E19" s="44"/>
      <c r="F19" s="40">
        <f>F17/F18</f>
        <v>0.71657968687274187</v>
      </c>
      <c r="G19" s="40">
        <f>G17/G18</f>
        <v>0.82894503281929188</v>
      </c>
      <c r="H19" s="40">
        <f>H17/H18</f>
        <v>0.88807291818913314</v>
      </c>
    </row>
    <row r="21" spans="1:8" x14ac:dyDescent="0.25">
      <c r="A21" s="3" t="s">
        <v>68</v>
      </c>
      <c r="G21" s="46"/>
    </row>
    <row r="22" spans="1:8" x14ac:dyDescent="0.25">
      <c r="G22" s="46"/>
    </row>
    <row r="23" spans="1:8" x14ac:dyDescent="0.25">
      <c r="A23" s="39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>
      <selection activeCell="U5" sqref="U5:W5"/>
    </sheetView>
  </sheetViews>
  <sheetFormatPr defaultRowHeight="15" x14ac:dyDescent="0.25"/>
  <cols>
    <col min="1" max="1" width="4.85546875" customWidth="1"/>
    <col min="2" max="2" width="26.140625" customWidth="1"/>
    <col min="3" max="3" width="4.5703125" bestFit="1" customWidth="1"/>
    <col min="4" max="5" width="7.7109375" bestFit="1" customWidth="1"/>
    <col min="6" max="7" width="8.85546875" bestFit="1" customWidth="1"/>
    <col min="8" max="8" width="5.5703125" bestFit="1" customWidth="1"/>
    <col min="9" max="10" width="7.42578125" bestFit="1" customWidth="1"/>
    <col min="11" max="11" width="6.42578125" customWidth="1"/>
    <col min="12" max="13" width="6.42578125" bestFit="1" customWidth="1"/>
    <col min="14" max="14" width="6.28515625" customWidth="1"/>
    <col min="15" max="16" width="7.42578125" bestFit="1" customWidth="1"/>
    <col min="17" max="17" width="6.140625" customWidth="1"/>
    <col min="18" max="18" width="7.42578125" customWidth="1"/>
    <col min="19" max="19" width="6.7109375" customWidth="1"/>
    <col min="20" max="20" width="8.5703125" customWidth="1"/>
    <col min="21" max="22" width="8.85546875" customWidth="1"/>
    <col min="23" max="23" width="5.42578125" bestFit="1" customWidth="1"/>
  </cols>
  <sheetData>
    <row r="1" spans="1:23" x14ac:dyDescent="0.25">
      <c r="A1" s="17" t="s">
        <v>109</v>
      </c>
      <c r="B1" s="18"/>
      <c r="C1" s="18"/>
      <c r="D1" s="18"/>
      <c r="E1" s="18"/>
    </row>
    <row r="2" spans="1:23" x14ac:dyDescent="0.25">
      <c r="A2" s="19" t="s">
        <v>0</v>
      </c>
      <c r="B2" s="20"/>
      <c r="C2" s="18"/>
      <c r="D2" s="18"/>
      <c r="E2" s="18"/>
    </row>
    <row r="3" spans="1:23" x14ac:dyDescent="0.25">
      <c r="A3" s="30" t="s">
        <v>90</v>
      </c>
      <c r="B3" s="31"/>
      <c r="C3" s="18"/>
      <c r="D3" s="18"/>
      <c r="E3" s="18"/>
    </row>
    <row r="4" spans="1:23" x14ac:dyDescent="0.25">
      <c r="A4" s="19" t="s">
        <v>1</v>
      </c>
      <c r="B4" s="20"/>
      <c r="C4" s="18"/>
      <c r="D4" s="18"/>
      <c r="E4" s="18"/>
    </row>
    <row r="5" spans="1:23" ht="24" customHeight="1" x14ac:dyDescent="0.25">
      <c r="A5" s="63" t="s">
        <v>57</v>
      </c>
      <c r="B5" s="70"/>
      <c r="C5" s="63" t="s">
        <v>4</v>
      </c>
      <c r="D5" s="63"/>
      <c r="E5" s="63"/>
      <c r="F5" s="63" t="s">
        <v>9</v>
      </c>
      <c r="G5" s="63"/>
      <c r="H5" s="63"/>
      <c r="I5" s="63" t="s">
        <v>14</v>
      </c>
      <c r="J5" s="63"/>
      <c r="K5" s="63"/>
      <c r="L5" s="63" t="s">
        <v>15</v>
      </c>
      <c r="M5" s="63"/>
      <c r="N5" s="63"/>
      <c r="O5" s="63" t="s">
        <v>64</v>
      </c>
      <c r="P5" s="63"/>
      <c r="Q5" s="63"/>
      <c r="R5" s="63" t="s">
        <v>66</v>
      </c>
      <c r="S5" s="63"/>
      <c r="T5" s="63"/>
      <c r="U5" s="63" t="s">
        <v>16</v>
      </c>
      <c r="V5" s="63"/>
      <c r="W5" s="63"/>
    </row>
    <row r="6" spans="1:23" x14ac:dyDescent="0.25">
      <c r="A6" s="50" t="s">
        <v>58</v>
      </c>
      <c r="B6" s="51" t="s">
        <v>59</v>
      </c>
      <c r="C6" s="52" t="s">
        <v>60</v>
      </c>
      <c r="D6" s="52" t="s">
        <v>62</v>
      </c>
      <c r="E6" s="52" t="s">
        <v>63</v>
      </c>
      <c r="F6" s="52">
        <v>2017</v>
      </c>
      <c r="G6" s="52">
        <v>2018</v>
      </c>
      <c r="H6" s="52" t="s">
        <v>3</v>
      </c>
      <c r="I6" s="52">
        <v>2017</v>
      </c>
      <c r="J6" s="52">
        <v>2018</v>
      </c>
      <c r="K6" s="52" t="s">
        <v>3</v>
      </c>
      <c r="L6" s="52">
        <v>2017</v>
      </c>
      <c r="M6" s="52">
        <v>2018</v>
      </c>
      <c r="N6" s="52" t="s">
        <v>3</v>
      </c>
      <c r="O6" s="52">
        <v>2017</v>
      </c>
      <c r="P6" s="52">
        <v>2018</v>
      </c>
      <c r="Q6" s="52" t="s">
        <v>3</v>
      </c>
      <c r="R6" s="52">
        <v>2017</v>
      </c>
      <c r="S6" s="52">
        <v>2018</v>
      </c>
      <c r="T6" s="52" t="s">
        <v>3</v>
      </c>
      <c r="U6" s="52">
        <v>2017</v>
      </c>
      <c r="V6" s="52">
        <v>2018</v>
      </c>
      <c r="W6" s="52" t="s">
        <v>3</v>
      </c>
    </row>
    <row r="7" spans="1:23" x14ac:dyDescent="0.25">
      <c r="A7" s="28">
        <v>1</v>
      </c>
      <c r="B7" s="28" t="s">
        <v>35</v>
      </c>
      <c r="C7" s="25">
        <v>12</v>
      </c>
      <c r="D7" s="21">
        <v>9</v>
      </c>
      <c r="E7" s="29">
        <v>3</v>
      </c>
      <c r="F7" s="26">
        <v>689097.19700000004</v>
      </c>
      <c r="G7" s="26">
        <v>761642.41599999997</v>
      </c>
      <c r="H7" s="27">
        <v>110.52757424000956</v>
      </c>
      <c r="I7" s="25">
        <v>32372.035</v>
      </c>
      <c r="J7" s="21">
        <v>42443.694000000003</v>
      </c>
      <c r="K7" s="24">
        <v>131.11222077944745</v>
      </c>
      <c r="L7" s="26">
        <v>16.875</v>
      </c>
      <c r="M7" s="26">
        <v>872.70600000000002</v>
      </c>
      <c r="N7" s="27" t="s">
        <v>65</v>
      </c>
      <c r="O7" s="21">
        <v>32355.16</v>
      </c>
      <c r="P7" s="21">
        <v>41570.987999999998</v>
      </c>
      <c r="Q7" s="24">
        <v>128.48333310668221</v>
      </c>
      <c r="R7" s="26">
        <v>243</v>
      </c>
      <c r="S7" s="26">
        <v>279</v>
      </c>
      <c r="T7" s="27">
        <v>114.81481481481481</v>
      </c>
      <c r="U7" s="25">
        <v>11104.239368998627</v>
      </c>
      <c r="V7" s="21">
        <v>11496.866188769416</v>
      </c>
      <c r="W7" s="22">
        <v>103.53582813485581</v>
      </c>
    </row>
    <row r="8" spans="1:23" x14ac:dyDescent="0.25">
      <c r="A8" s="28">
        <v>2</v>
      </c>
      <c r="B8" s="28" t="s">
        <v>26</v>
      </c>
      <c r="C8" s="25">
        <v>4</v>
      </c>
      <c r="D8" s="21">
        <v>3</v>
      </c>
      <c r="E8" s="29">
        <v>1</v>
      </c>
      <c r="F8" s="26">
        <v>2301.0059999999999</v>
      </c>
      <c r="G8" s="26">
        <v>7528.54</v>
      </c>
      <c r="H8" s="27">
        <v>327.18471833624079</v>
      </c>
      <c r="I8" s="25">
        <v>445.37599999999998</v>
      </c>
      <c r="J8" s="21">
        <v>1978.903</v>
      </c>
      <c r="K8" s="24">
        <v>444.32187634717633</v>
      </c>
      <c r="L8" s="26">
        <v>0</v>
      </c>
      <c r="M8" s="26">
        <v>118.262</v>
      </c>
      <c r="N8" s="27"/>
      <c r="O8" s="21">
        <v>445.37599999999998</v>
      </c>
      <c r="P8" s="21">
        <v>1860.6410000000001</v>
      </c>
      <c r="Q8" s="24">
        <v>417.76858205201898</v>
      </c>
      <c r="R8" s="26">
        <v>11</v>
      </c>
      <c r="S8" s="26">
        <v>10</v>
      </c>
      <c r="T8" s="27">
        <v>90.909090909090907</v>
      </c>
      <c r="U8" s="25">
        <v>2476.219696969697</v>
      </c>
      <c r="V8" s="21">
        <v>2983.5</v>
      </c>
      <c r="W8" s="22">
        <v>120.48607818002148</v>
      </c>
    </row>
    <row r="9" spans="1:23" x14ac:dyDescent="0.25">
      <c r="A9" s="28">
        <v>3</v>
      </c>
      <c r="B9" s="28" t="s">
        <v>40</v>
      </c>
      <c r="C9" s="25">
        <v>1</v>
      </c>
      <c r="D9" s="21">
        <v>1</v>
      </c>
      <c r="E9" s="29">
        <v>0</v>
      </c>
      <c r="F9" s="26">
        <v>493.63600000000002</v>
      </c>
      <c r="G9" s="26">
        <v>500.30099999999999</v>
      </c>
      <c r="H9" s="27">
        <v>101.35018515667416</v>
      </c>
      <c r="I9" s="25">
        <v>25.692</v>
      </c>
      <c r="J9" s="21">
        <v>21.427</v>
      </c>
      <c r="K9" s="24">
        <v>83.399501790440596</v>
      </c>
      <c r="L9" s="26">
        <v>0</v>
      </c>
      <c r="M9" s="26">
        <v>0</v>
      </c>
      <c r="N9" s="27"/>
      <c r="O9" s="21">
        <v>25.692</v>
      </c>
      <c r="P9" s="21">
        <v>21.427</v>
      </c>
      <c r="Q9" s="24">
        <v>83.399501790440596</v>
      </c>
      <c r="R9" s="26">
        <v>1</v>
      </c>
      <c r="S9" s="26">
        <v>1</v>
      </c>
      <c r="T9" s="27">
        <v>100</v>
      </c>
      <c r="U9" s="25">
        <v>3495.6666666666665</v>
      </c>
      <c r="V9" s="21">
        <v>3863.9166666666665</v>
      </c>
      <c r="W9" s="22">
        <v>110.5344712501192</v>
      </c>
    </row>
    <row r="10" spans="1:23" x14ac:dyDescent="0.25">
      <c r="A10" s="28">
        <v>4</v>
      </c>
      <c r="B10" s="28" t="s">
        <v>34</v>
      </c>
      <c r="C10" s="25">
        <v>4</v>
      </c>
      <c r="D10" s="21">
        <v>3</v>
      </c>
      <c r="E10" s="29">
        <v>1</v>
      </c>
      <c r="F10" s="26">
        <v>3664.848</v>
      </c>
      <c r="G10" s="26">
        <v>4117.4340000000002</v>
      </c>
      <c r="H10" s="27">
        <v>112.34937983785412</v>
      </c>
      <c r="I10" s="25">
        <v>245.33099999999999</v>
      </c>
      <c r="J10" s="21">
        <v>205.05699999999999</v>
      </c>
      <c r="K10" s="24">
        <v>83.583811259074466</v>
      </c>
      <c r="L10" s="26">
        <v>2.8239999999999998</v>
      </c>
      <c r="M10" s="26">
        <v>7.5019999999999998</v>
      </c>
      <c r="N10" s="27">
        <v>265.65155807365437</v>
      </c>
      <c r="O10" s="21">
        <v>242.50700000000001</v>
      </c>
      <c r="P10" s="21">
        <v>197.55500000000001</v>
      </c>
      <c r="Q10" s="24">
        <v>81.463627854041334</v>
      </c>
      <c r="R10" s="26">
        <v>6</v>
      </c>
      <c r="S10" s="26">
        <v>6</v>
      </c>
      <c r="T10" s="27">
        <v>100</v>
      </c>
      <c r="U10" s="25">
        <v>3504.6666666666665</v>
      </c>
      <c r="V10" s="21">
        <v>4312.9722222222217</v>
      </c>
      <c r="W10" s="22">
        <v>123.06369285397247</v>
      </c>
    </row>
    <row r="11" spans="1:23" x14ac:dyDescent="0.25">
      <c r="A11" s="28">
        <v>5</v>
      </c>
      <c r="B11" s="28" t="s">
        <v>29</v>
      </c>
      <c r="C11" s="25">
        <v>4</v>
      </c>
      <c r="D11" s="21">
        <v>2</v>
      </c>
      <c r="E11" s="29">
        <v>2</v>
      </c>
      <c r="F11" s="26">
        <v>10155.556</v>
      </c>
      <c r="G11" s="26">
        <v>9923.8510000000006</v>
      </c>
      <c r="H11" s="27">
        <v>97.718441018886608</v>
      </c>
      <c r="I11" s="25">
        <v>228.94800000000001</v>
      </c>
      <c r="J11" s="21">
        <v>228.33199999999999</v>
      </c>
      <c r="K11" s="24">
        <v>99.730943270961092</v>
      </c>
      <c r="L11" s="26">
        <v>20.927</v>
      </c>
      <c r="M11" s="26">
        <v>17.838000000000001</v>
      </c>
      <c r="N11" s="27">
        <v>85.239164715439387</v>
      </c>
      <c r="O11" s="21">
        <v>208.02099999999999</v>
      </c>
      <c r="P11" s="21">
        <v>210.494</v>
      </c>
      <c r="Q11" s="24">
        <v>101.18882228236572</v>
      </c>
      <c r="R11" s="26">
        <v>20</v>
      </c>
      <c r="S11" s="26">
        <v>22</v>
      </c>
      <c r="T11" s="27">
        <v>110.00000000000001</v>
      </c>
      <c r="U11" s="25">
        <v>3684.9749999999999</v>
      </c>
      <c r="V11" s="21">
        <v>3659.80303030303</v>
      </c>
      <c r="W11" s="22">
        <v>99.316902565228531</v>
      </c>
    </row>
    <row r="12" spans="1:23" x14ac:dyDescent="0.25">
      <c r="A12" s="28">
        <v>6</v>
      </c>
      <c r="B12" s="28" t="s">
        <v>37</v>
      </c>
      <c r="C12" s="25">
        <v>4</v>
      </c>
      <c r="D12" s="21">
        <v>3</v>
      </c>
      <c r="E12" s="29">
        <v>1</v>
      </c>
      <c r="F12" s="26">
        <v>4488.4480000000003</v>
      </c>
      <c r="G12" s="26">
        <v>4439.2830000000004</v>
      </c>
      <c r="H12" s="27">
        <v>98.904632514401413</v>
      </c>
      <c r="I12" s="25">
        <v>219.94800000000001</v>
      </c>
      <c r="J12" s="21">
        <v>93.298000000000002</v>
      </c>
      <c r="K12" s="24">
        <v>42.418207940058558</v>
      </c>
      <c r="L12" s="26">
        <v>0</v>
      </c>
      <c r="M12" s="26">
        <v>736.71199999999999</v>
      </c>
      <c r="N12" s="27"/>
      <c r="O12" s="21">
        <v>219.94800000000001</v>
      </c>
      <c r="P12" s="23">
        <v>-643.41399999999999</v>
      </c>
      <c r="Q12" s="24" t="s">
        <v>5</v>
      </c>
      <c r="R12" s="26">
        <v>13</v>
      </c>
      <c r="S12" s="26">
        <v>10</v>
      </c>
      <c r="T12" s="27">
        <v>76.923076923076934</v>
      </c>
      <c r="U12" s="25">
        <v>3517.4487179487182</v>
      </c>
      <c r="V12" s="21">
        <v>3967.8166666666671</v>
      </c>
      <c r="W12" s="22">
        <v>112.80382415868144</v>
      </c>
    </row>
    <row r="13" spans="1:23" x14ac:dyDescent="0.25">
      <c r="A13" s="28">
        <v>7</v>
      </c>
      <c r="B13" s="28" t="s">
        <v>27</v>
      </c>
      <c r="C13" s="25">
        <v>4</v>
      </c>
      <c r="D13" s="21">
        <v>4</v>
      </c>
      <c r="E13" s="29">
        <v>0</v>
      </c>
      <c r="F13" s="26">
        <v>6700.5</v>
      </c>
      <c r="G13" s="26">
        <v>7414.9260000000004</v>
      </c>
      <c r="H13" s="27">
        <v>110.66227893440788</v>
      </c>
      <c r="I13" s="25">
        <v>336.673</v>
      </c>
      <c r="J13" s="21">
        <v>55.463000000000001</v>
      </c>
      <c r="K13" s="24">
        <v>16.473848511760668</v>
      </c>
      <c r="L13" s="26">
        <v>3.0390000000000001</v>
      </c>
      <c r="M13" s="26">
        <v>0</v>
      </c>
      <c r="N13" s="27">
        <v>0</v>
      </c>
      <c r="O13" s="21">
        <v>333.63400000000001</v>
      </c>
      <c r="P13" s="21">
        <v>55.463000000000001</v>
      </c>
      <c r="Q13" s="24">
        <v>16.623905237475796</v>
      </c>
      <c r="R13" s="26">
        <v>14</v>
      </c>
      <c r="S13" s="26">
        <v>17</v>
      </c>
      <c r="T13" s="27">
        <v>121.42857142857142</v>
      </c>
      <c r="U13" s="25">
        <v>2721.875</v>
      </c>
      <c r="V13" s="21">
        <v>3061.4264705882356</v>
      </c>
      <c r="W13" s="22">
        <v>112.47491051529683</v>
      </c>
    </row>
    <row r="14" spans="1:23" x14ac:dyDescent="0.25">
      <c r="A14" s="28">
        <v>8</v>
      </c>
      <c r="B14" s="28" t="s">
        <v>24</v>
      </c>
      <c r="C14" s="25">
        <v>15</v>
      </c>
      <c r="D14" s="21">
        <v>8</v>
      </c>
      <c r="E14" s="29">
        <v>7</v>
      </c>
      <c r="F14" s="26">
        <v>36369.824000000001</v>
      </c>
      <c r="G14" s="26">
        <v>41715.074000000001</v>
      </c>
      <c r="H14" s="27">
        <v>114.69693666925636</v>
      </c>
      <c r="I14" s="25">
        <v>1460.7159999999999</v>
      </c>
      <c r="J14" s="21">
        <v>1747.377</v>
      </c>
      <c r="K14" s="24">
        <v>119.62469090500822</v>
      </c>
      <c r="L14" s="26">
        <v>161.268</v>
      </c>
      <c r="M14" s="26">
        <v>568.33699999999999</v>
      </c>
      <c r="N14" s="27">
        <v>352.41771461170225</v>
      </c>
      <c r="O14" s="21">
        <v>1299.4480000000001</v>
      </c>
      <c r="P14" s="21">
        <v>1179.04</v>
      </c>
      <c r="Q14" s="24">
        <v>90.733911630169118</v>
      </c>
      <c r="R14" s="26">
        <v>53</v>
      </c>
      <c r="S14" s="26">
        <v>53</v>
      </c>
      <c r="T14" s="27">
        <v>100</v>
      </c>
      <c r="U14" s="25">
        <v>4147.6194968553455</v>
      </c>
      <c r="V14" s="21">
        <v>4267.0251572327043</v>
      </c>
      <c r="W14" s="22">
        <v>102.87889620703852</v>
      </c>
    </row>
    <row r="15" spans="1:23" x14ac:dyDescent="0.25">
      <c r="A15" s="28">
        <v>9</v>
      </c>
      <c r="B15" s="28" t="s">
        <v>33</v>
      </c>
      <c r="C15" s="25">
        <v>1</v>
      </c>
      <c r="D15" s="21">
        <v>1</v>
      </c>
      <c r="E15" s="29">
        <v>0</v>
      </c>
      <c r="F15" s="26">
        <v>272.11</v>
      </c>
      <c r="G15" s="26">
        <v>621.76900000000001</v>
      </c>
      <c r="H15" s="27">
        <v>228.49913637867041</v>
      </c>
      <c r="I15" s="25">
        <v>54.024999999999999</v>
      </c>
      <c r="J15" s="21">
        <v>12</v>
      </c>
      <c r="K15" s="24">
        <v>22.211938917167977</v>
      </c>
      <c r="L15" s="26">
        <v>0</v>
      </c>
      <c r="M15" s="26">
        <v>0</v>
      </c>
      <c r="N15" s="27"/>
      <c r="O15" s="21">
        <v>54.024999999999999</v>
      </c>
      <c r="P15" s="21">
        <v>12</v>
      </c>
      <c r="Q15" s="24">
        <v>22.211938917167977</v>
      </c>
      <c r="R15" s="26">
        <v>1</v>
      </c>
      <c r="S15" s="26">
        <v>1</v>
      </c>
      <c r="T15" s="27">
        <v>100</v>
      </c>
      <c r="U15" s="25">
        <v>2974.1666666666665</v>
      </c>
      <c r="V15" s="21">
        <v>4073.5</v>
      </c>
      <c r="W15" s="22">
        <v>136.9627346595685</v>
      </c>
    </row>
    <row r="16" spans="1:23" x14ac:dyDescent="0.25">
      <c r="A16" s="28">
        <v>10</v>
      </c>
      <c r="B16" s="28" t="s">
        <v>30</v>
      </c>
      <c r="C16" s="25">
        <v>3</v>
      </c>
      <c r="D16" s="21">
        <v>3</v>
      </c>
      <c r="E16" s="29">
        <v>0</v>
      </c>
      <c r="F16" s="26">
        <v>10220.614</v>
      </c>
      <c r="G16" s="26">
        <v>17763.708999999999</v>
      </c>
      <c r="H16" s="27">
        <v>173.80275783822771</v>
      </c>
      <c r="I16" s="25">
        <v>790.00400000000002</v>
      </c>
      <c r="J16" s="21">
        <v>898.55</v>
      </c>
      <c r="K16" s="24">
        <v>113.739930430732</v>
      </c>
      <c r="L16" s="26">
        <v>260.14699999999999</v>
      </c>
      <c r="M16" s="26">
        <v>0</v>
      </c>
      <c r="N16" s="27">
        <v>0</v>
      </c>
      <c r="O16" s="21">
        <v>529.85699999999997</v>
      </c>
      <c r="P16" s="21">
        <v>898.55</v>
      </c>
      <c r="Q16" s="24">
        <v>169.58349139484804</v>
      </c>
      <c r="R16" s="26">
        <v>32</v>
      </c>
      <c r="S16" s="26">
        <v>30</v>
      </c>
      <c r="T16" s="27">
        <v>93.75</v>
      </c>
      <c r="U16" s="25">
        <v>2086.1041666666665</v>
      </c>
      <c r="V16" s="21">
        <v>4620.6944444444443</v>
      </c>
      <c r="W16" s="22">
        <v>221.49874000912121</v>
      </c>
    </row>
    <row r="17" spans="1:23" x14ac:dyDescent="0.25">
      <c r="A17" s="28">
        <v>11</v>
      </c>
      <c r="B17" s="28" t="s">
        <v>38</v>
      </c>
      <c r="C17" s="25">
        <v>1</v>
      </c>
      <c r="D17" s="21">
        <v>1</v>
      </c>
      <c r="E17" s="29">
        <v>0</v>
      </c>
      <c r="F17" s="26">
        <v>3218.308</v>
      </c>
      <c r="G17" s="26">
        <v>4102.692</v>
      </c>
      <c r="H17" s="27">
        <v>127.47978130123035</v>
      </c>
      <c r="I17" s="25">
        <v>9.48</v>
      </c>
      <c r="J17" s="21">
        <v>77.394000000000005</v>
      </c>
      <c r="K17" s="24">
        <v>816.39240506329111</v>
      </c>
      <c r="L17" s="26">
        <v>0</v>
      </c>
      <c r="M17" s="26">
        <v>0</v>
      </c>
      <c r="N17" s="27"/>
      <c r="O17" s="21">
        <v>9.48</v>
      </c>
      <c r="P17" s="21">
        <v>77.394000000000005</v>
      </c>
      <c r="Q17" s="24">
        <v>816.39240506329111</v>
      </c>
      <c r="R17" s="26">
        <v>6</v>
      </c>
      <c r="S17" s="26">
        <v>10</v>
      </c>
      <c r="T17" s="27">
        <v>166.66666666666669</v>
      </c>
      <c r="U17" s="25">
        <v>3265.3333333333335</v>
      </c>
      <c r="V17" s="21">
        <v>3625.5333333333333</v>
      </c>
      <c r="W17" s="22">
        <v>111.03103307472438</v>
      </c>
    </row>
    <row r="18" spans="1:23" x14ac:dyDescent="0.25">
      <c r="A18" s="28">
        <v>13</v>
      </c>
      <c r="B18" s="28" t="s">
        <v>32</v>
      </c>
      <c r="C18" s="25">
        <v>8</v>
      </c>
      <c r="D18" s="21">
        <v>2</v>
      </c>
      <c r="E18" s="29">
        <v>6</v>
      </c>
      <c r="F18" s="26">
        <v>133506.853</v>
      </c>
      <c r="G18" s="26">
        <v>137828.12599999999</v>
      </c>
      <c r="H18" s="27">
        <v>103.23674246145251</v>
      </c>
      <c r="I18" s="25">
        <v>13269.308999999999</v>
      </c>
      <c r="J18" s="21">
        <v>10959.977999999999</v>
      </c>
      <c r="K18" s="24">
        <v>82.596448692241623</v>
      </c>
      <c r="L18" s="26">
        <v>182.44</v>
      </c>
      <c r="M18" s="26">
        <v>179.619</v>
      </c>
      <c r="N18" s="27">
        <v>98.453738215303659</v>
      </c>
      <c r="O18" s="21">
        <v>13086.869000000001</v>
      </c>
      <c r="P18" s="21">
        <v>10780.359</v>
      </c>
      <c r="Q18" s="24">
        <v>82.375387115130437</v>
      </c>
      <c r="R18" s="26">
        <v>179</v>
      </c>
      <c r="S18" s="26">
        <v>180</v>
      </c>
      <c r="T18" s="27">
        <v>100.55865921787711</v>
      </c>
      <c r="U18" s="25">
        <v>5124.7178770949722</v>
      </c>
      <c r="V18" s="21">
        <v>5520.2925925925929</v>
      </c>
      <c r="W18" s="22">
        <v>107.7189559500563</v>
      </c>
    </row>
    <row r="19" spans="1:23" x14ac:dyDescent="0.25">
      <c r="A19" s="28">
        <v>14</v>
      </c>
      <c r="B19" s="28" t="s">
        <v>102</v>
      </c>
      <c r="C19" s="25">
        <v>5</v>
      </c>
      <c r="D19" s="21">
        <v>4</v>
      </c>
      <c r="E19" s="29">
        <v>1</v>
      </c>
      <c r="F19" s="26">
        <v>8002.2510000000002</v>
      </c>
      <c r="G19" s="26">
        <v>8595.0490000000009</v>
      </c>
      <c r="H19" s="27">
        <v>107.40789060478109</v>
      </c>
      <c r="I19" s="25">
        <v>284.70400000000001</v>
      </c>
      <c r="J19" s="21">
        <v>123.949</v>
      </c>
      <c r="K19" s="24">
        <v>43.536093627065306</v>
      </c>
      <c r="L19" s="26">
        <v>0</v>
      </c>
      <c r="M19" s="26">
        <v>46.883000000000003</v>
      </c>
      <c r="N19" s="27"/>
      <c r="O19" s="21">
        <v>284.70400000000001</v>
      </c>
      <c r="P19" s="21">
        <v>77.066000000000003</v>
      </c>
      <c r="Q19" s="24">
        <v>27.068815331010455</v>
      </c>
      <c r="R19" s="26">
        <v>31</v>
      </c>
      <c r="S19" s="26">
        <v>33</v>
      </c>
      <c r="T19" s="27">
        <v>106.45161290322579</v>
      </c>
      <c r="U19" s="25">
        <v>2910.2688172043013</v>
      </c>
      <c r="V19" s="21">
        <v>3490.5833333333335</v>
      </c>
      <c r="W19" s="22">
        <v>119.94023757181651</v>
      </c>
    </row>
    <row r="20" spans="1:23" x14ac:dyDescent="0.25">
      <c r="A20" s="28">
        <v>15</v>
      </c>
      <c r="B20" s="28" t="s">
        <v>39</v>
      </c>
      <c r="C20" s="25">
        <v>3</v>
      </c>
      <c r="D20" s="21">
        <v>0</v>
      </c>
      <c r="E20" s="29">
        <v>3</v>
      </c>
      <c r="F20" s="26">
        <v>324.43299999999999</v>
      </c>
      <c r="G20" s="26">
        <v>816.79100000000005</v>
      </c>
      <c r="H20" s="27">
        <v>251.75953124373908</v>
      </c>
      <c r="I20" s="25">
        <v>0</v>
      </c>
      <c r="J20" s="21">
        <v>0</v>
      </c>
      <c r="K20" s="24"/>
      <c r="L20" s="26">
        <v>68.741</v>
      </c>
      <c r="M20" s="26">
        <v>218.49199999999999</v>
      </c>
      <c r="N20" s="27">
        <v>317.84815466752013</v>
      </c>
      <c r="O20" s="23">
        <v>-68.741</v>
      </c>
      <c r="P20" s="23">
        <v>-218.49199999999999</v>
      </c>
      <c r="Q20" s="24">
        <v>317.84815466752013</v>
      </c>
      <c r="R20" s="26">
        <v>1</v>
      </c>
      <c r="S20" s="26">
        <v>3</v>
      </c>
      <c r="T20" s="27">
        <v>300</v>
      </c>
      <c r="U20" s="25">
        <v>2136.5833333333335</v>
      </c>
      <c r="V20" s="21">
        <v>3557.3611111111113</v>
      </c>
      <c r="W20" s="22">
        <v>166.49765331461185</v>
      </c>
    </row>
    <row r="21" spans="1:23" x14ac:dyDescent="0.25">
      <c r="A21" s="28">
        <v>16</v>
      </c>
      <c r="B21" s="28" t="s">
        <v>41</v>
      </c>
      <c r="C21" s="25">
        <v>6</v>
      </c>
      <c r="D21" s="21">
        <v>4</v>
      </c>
      <c r="E21" s="29">
        <v>2</v>
      </c>
      <c r="F21" s="26">
        <v>28358.032999999999</v>
      </c>
      <c r="G21" s="26">
        <v>34315.394</v>
      </c>
      <c r="H21" s="27">
        <v>121.00766650493706</v>
      </c>
      <c r="I21" s="25">
        <v>3047.5459999999998</v>
      </c>
      <c r="J21" s="21">
        <v>3670.018</v>
      </c>
      <c r="K21" s="24">
        <v>120.42535207015743</v>
      </c>
      <c r="L21" s="26">
        <v>131.679</v>
      </c>
      <c r="M21" s="26">
        <v>155.84700000000001</v>
      </c>
      <c r="N21" s="27">
        <v>118.35372382840089</v>
      </c>
      <c r="O21" s="21">
        <v>2915.8670000000002</v>
      </c>
      <c r="P21" s="21">
        <v>3514.1709999999998</v>
      </c>
      <c r="Q21" s="24">
        <v>120.51890569768786</v>
      </c>
      <c r="R21" s="26">
        <v>50</v>
      </c>
      <c r="S21" s="26">
        <v>52</v>
      </c>
      <c r="T21" s="27">
        <v>104</v>
      </c>
      <c r="U21" s="25">
        <v>4062.2750000000001</v>
      </c>
      <c r="V21" s="21">
        <v>4402.9439102564102</v>
      </c>
      <c r="W21" s="22">
        <v>108.38616071675133</v>
      </c>
    </row>
    <row r="22" spans="1:23" x14ac:dyDescent="0.25">
      <c r="A22" s="28">
        <v>17</v>
      </c>
      <c r="B22" s="28" t="s">
        <v>36</v>
      </c>
      <c r="C22" s="25">
        <v>38</v>
      </c>
      <c r="D22" s="21">
        <v>27</v>
      </c>
      <c r="E22" s="29">
        <v>11</v>
      </c>
      <c r="F22" s="26">
        <v>145821.32999999999</v>
      </c>
      <c r="G22" s="26">
        <v>128205.20299999999</v>
      </c>
      <c r="H22" s="27">
        <v>87.919375718216259</v>
      </c>
      <c r="I22" s="25">
        <v>11110.781000000001</v>
      </c>
      <c r="J22" s="21">
        <v>6221.8810000000003</v>
      </c>
      <c r="K22" s="24">
        <v>55.998592718189656</v>
      </c>
      <c r="L22" s="26">
        <v>1593.72</v>
      </c>
      <c r="M22" s="26">
        <v>949.22299999999996</v>
      </c>
      <c r="N22" s="27">
        <v>59.56021132946816</v>
      </c>
      <c r="O22" s="21">
        <v>9517.0609999999997</v>
      </c>
      <c r="P22" s="21">
        <v>5272.6580000000004</v>
      </c>
      <c r="Q22" s="24">
        <v>55.402166698311596</v>
      </c>
      <c r="R22" s="26">
        <v>171</v>
      </c>
      <c r="S22" s="26">
        <v>148</v>
      </c>
      <c r="T22" s="27">
        <v>86.549707602339183</v>
      </c>
      <c r="U22" s="25">
        <v>3709.9420077972713</v>
      </c>
      <c r="V22" s="21">
        <v>4599.208896396397</v>
      </c>
      <c r="W22" s="22">
        <v>123.96983259388242</v>
      </c>
    </row>
    <row r="23" spans="1:23" x14ac:dyDescent="0.25">
      <c r="A23" s="28">
        <v>18</v>
      </c>
      <c r="B23" s="28" t="s">
        <v>25</v>
      </c>
      <c r="C23" s="25">
        <v>20</v>
      </c>
      <c r="D23" s="21">
        <v>13</v>
      </c>
      <c r="E23" s="29">
        <v>7</v>
      </c>
      <c r="F23" s="26">
        <v>143725.052</v>
      </c>
      <c r="G23" s="26">
        <v>162212.927</v>
      </c>
      <c r="H23" s="27">
        <v>112.86336288819014</v>
      </c>
      <c r="I23" s="25">
        <v>12393.405000000001</v>
      </c>
      <c r="J23" s="21">
        <v>13624.23</v>
      </c>
      <c r="K23" s="24">
        <v>109.93129006919406</v>
      </c>
      <c r="L23" s="26">
        <v>875.21</v>
      </c>
      <c r="M23" s="26">
        <v>5455.8050000000003</v>
      </c>
      <c r="N23" s="27">
        <v>623.37096239759603</v>
      </c>
      <c r="O23" s="21">
        <v>11518.195</v>
      </c>
      <c r="P23" s="21">
        <v>8168.4250000000002</v>
      </c>
      <c r="Q23" s="24">
        <v>70.91757866575449</v>
      </c>
      <c r="R23" s="26">
        <v>179</v>
      </c>
      <c r="S23" s="26">
        <v>187</v>
      </c>
      <c r="T23" s="27">
        <v>104.46927374301676</v>
      </c>
      <c r="U23" s="25">
        <v>5455.1587523277467</v>
      </c>
      <c r="V23" s="21">
        <v>5874.6853832442066</v>
      </c>
      <c r="W23" s="22">
        <v>107.69045686777577</v>
      </c>
    </row>
    <row r="24" spans="1:23" x14ac:dyDescent="0.25">
      <c r="A24" s="28">
        <v>19</v>
      </c>
      <c r="B24" s="28" t="s">
        <v>28</v>
      </c>
      <c r="C24" s="25">
        <v>5</v>
      </c>
      <c r="D24" s="21">
        <v>4</v>
      </c>
      <c r="E24" s="29">
        <v>1</v>
      </c>
      <c r="F24" s="26">
        <v>16121.602000000001</v>
      </c>
      <c r="G24" s="26">
        <v>18767.385999999999</v>
      </c>
      <c r="H24" s="27">
        <v>116.4114211478487</v>
      </c>
      <c r="I24" s="25">
        <v>1230.6079999999999</v>
      </c>
      <c r="J24" s="21">
        <v>1737.0219999999999</v>
      </c>
      <c r="K24" s="24">
        <v>141.15152835021388</v>
      </c>
      <c r="L24" s="26">
        <v>58.929000000000002</v>
      </c>
      <c r="M24" s="26">
        <v>1.7350000000000001</v>
      </c>
      <c r="N24" s="27">
        <v>2.9442210117259755</v>
      </c>
      <c r="O24" s="21">
        <v>1171.6790000000001</v>
      </c>
      <c r="P24" s="21">
        <v>1735.287</v>
      </c>
      <c r="Q24" s="24">
        <v>148.10259465263096</v>
      </c>
      <c r="R24" s="26">
        <v>15</v>
      </c>
      <c r="S24" s="26">
        <v>18</v>
      </c>
      <c r="T24" s="27">
        <v>120</v>
      </c>
      <c r="U24" s="25">
        <v>6279.5055555555555</v>
      </c>
      <c r="V24" s="21">
        <v>5651.0740740740739</v>
      </c>
      <c r="W24" s="22">
        <v>89.992341340864016</v>
      </c>
    </row>
    <row r="25" spans="1:23" x14ac:dyDescent="0.25">
      <c r="A25" s="28">
        <v>20</v>
      </c>
      <c r="B25" s="28" t="s">
        <v>31</v>
      </c>
      <c r="C25" s="25">
        <v>5</v>
      </c>
      <c r="D25" s="21">
        <v>2</v>
      </c>
      <c r="E25" s="29">
        <v>3</v>
      </c>
      <c r="F25" s="26">
        <v>741.68200000000002</v>
      </c>
      <c r="G25" s="26">
        <v>2647.9520000000002</v>
      </c>
      <c r="H25" s="27">
        <v>357.01985487041617</v>
      </c>
      <c r="I25" s="25">
        <v>22.193999999999999</v>
      </c>
      <c r="J25" s="21">
        <v>463.416</v>
      </c>
      <c r="K25" s="24" t="s">
        <v>65</v>
      </c>
      <c r="L25" s="26">
        <v>23.878</v>
      </c>
      <c r="M25" s="26">
        <v>24.998999999999999</v>
      </c>
      <c r="N25" s="27">
        <v>104.69469804841276</v>
      </c>
      <c r="O25" s="23">
        <v>-1.6839999999999999</v>
      </c>
      <c r="P25" s="21">
        <v>438.41699999999997</v>
      </c>
      <c r="Q25" s="24" t="s">
        <v>5</v>
      </c>
      <c r="R25" s="26">
        <v>4</v>
      </c>
      <c r="S25" s="26">
        <v>10</v>
      </c>
      <c r="T25" s="27">
        <v>250</v>
      </c>
      <c r="U25" s="25">
        <v>4247.895833333333</v>
      </c>
      <c r="V25" s="21">
        <v>3700.0833333333335</v>
      </c>
      <c r="W25" s="22">
        <v>87.103909288422216</v>
      </c>
    </row>
    <row r="26" spans="1:23" x14ac:dyDescent="0.25">
      <c r="A26" s="28">
        <v>21</v>
      </c>
      <c r="B26" s="28" t="s">
        <v>23</v>
      </c>
      <c r="C26" s="25">
        <v>71</v>
      </c>
      <c r="D26" s="21">
        <v>52</v>
      </c>
      <c r="E26" s="29">
        <v>19</v>
      </c>
      <c r="F26" s="26">
        <v>1563489.263</v>
      </c>
      <c r="G26" s="26">
        <v>1732662.622</v>
      </c>
      <c r="H26" s="27">
        <v>110.82024437285823</v>
      </c>
      <c r="I26" s="25">
        <v>131394.83600000001</v>
      </c>
      <c r="J26" s="21">
        <v>114847.132</v>
      </c>
      <c r="K26" s="24">
        <v>87.406123022977852</v>
      </c>
      <c r="L26" s="26">
        <v>3300.7350000000001</v>
      </c>
      <c r="M26" s="26">
        <v>546.19899999999996</v>
      </c>
      <c r="N26" s="27">
        <v>16.547799202298883</v>
      </c>
      <c r="O26" s="21">
        <v>128094.101</v>
      </c>
      <c r="P26" s="21">
        <v>114300.933</v>
      </c>
      <c r="Q26" s="24">
        <v>89.232003743872639</v>
      </c>
      <c r="R26" s="26">
        <v>1215</v>
      </c>
      <c r="S26" s="26">
        <v>1421</v>
      </c>
      <c r="T26" s="27">
        <v>116.95473251028807</v>
      </c>
      <c r="U26" s="25">
        <v>6678.0849108367629</v>
      </c>
      <c r="V26" s="21">
        <v>6633.4689772460706</v>
      </c>
      <c r="W26" s="22">
        <v>99.33190526645906</v>
      </c>
    </row>
    <row r="27" spans="1:23" x14ac:dyDescent="0.25">
      <c r="A27" s="53"/>
      <c r="B27" s="54" t="s">
        <v>61</v>
      </c>
      <c r="C27" s="55">
        <v>214</v>
      </c>
      <c r="D27" s="55">
        <v>146</v>
      </c>
      <c r="E27" s="55">
        <v>68</v>
      </c>
      <c r="F27" s="55">
        <v>2807072.5460000001</v>
      </c>
      <c r="G27" s="55">
        <v>3085821.4449999998</v>
      </c>
      <c r="H27" s="56">
        <v>109.93023494876218</v>
      </c>
      <c r="I27" s="57">
        <v>208941.611</v>
      </c>
      <c r="J27" s="57">
        <v>199409.12100000001</v>
      </c>
      <c r="K27" s="58">
        <v>95.437725422725876</v>
      </c>
      <c r="L27" s="55">
        <v>6700.4120000000003</v>
      </c>
      <c r="M27" s="55">
        <v>9900.1589999999997</v>
      </c>
      <c r="N27" s="56">
        <v>147.75448136622046</v>
      </c>
      <c r="O27" s="57">
        <v>202241.19899999999</v>
      </c>
      <c r="P27" s="57">
        <v>189508.962</v>
      </c>
      <c r="Q27" s="58">
        <v>93.70442963008739</v>
      </c>
      <c r="R27" s="55">
        <v>2245</v>
      </c>
      <c r="S27" s="55">
        <v>2491</v>
      </c>
      <c r="T27" s="56">
        <v>110.95768374164811</v>
      </c>
      <c r="U27" s="59">
        <v>6354.340386043059</v>
      </c>
      <c r="V27" s="60">
        <v>6638.7548173424329</v>
      </c>
      <c r="W27" s="61">
        <v>104.47590802538802</v>
      </c>
    </row>
  </sheetData>
  <sortState ref="A33:W52">
    <sortCondition descending="1" ref="C33:C52"/>
  </sortState>
  <mergeCells count="8">
    <mergeCell ref="O5:Q5"/>
    <mergeCell ref="R5:T5"/>
    <mergeCell ref="U5:W5"/>
    <mergeCell ref="A5:B5"/>
    <mergeCell ref="C5:E5"/>
    <mergeCell ref="F5:H5"/>
    <mergeCell ref="I5:K5"/>
    <mergeCell ref="L5:N5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8" sqref="B28"/>
    </sheetView>
  </sheetViews>
  <sheetFormatPr defaultRowHeight="15" x14ac:dyDescent="0.25"/>
  <cols>
    <col min="1" max="1" width="57.85546875" bestFit="1" customWidth="1"/>
    <col min="2" max="4" width="12.7109375" bestFit="1" customWidth="1"/>
    <col min="5" max="6" width="13.42578125" bestFit="1" customWidth="1"/>
    <col min="7" max="7" width="9.28515625" bestFit="1" customWidth="1"/>
  </cols>
  <sheetData>
    <row r="1" spans="1:7" x14ac:dyDescent="0.25">
      <c r="A1" s="74" t="s">
        <v>129</v>
      </c>
      <c r="B1" s="74"/>
      <c r="C1" s="74"/>
      <c r="D1" s="74"/>
      <c r="E1" s="74"/>
      <c r="F1" s="74"/>
      <c r="G1" s="75"/>
    </row>
    <row r="2" spans="1:7" x14ac:dyDescent="0.25">
      <c r="A2" s="76"/>
      <c r="B2" s="76"/>
      <c r="C2" s="76"/>
      <c r="D2" s="76"/>
      <c r="E2" s="76"/>
      <c r="F2" s="77" t="s">
        <v>128</v>
      </c>
      <c r="G2" s="75"/>
    </row>
    <row r="3" spans="1:7" ht="24.75" customHeight="1" x14ac:dyDescent="0.25">
      <c r="A3" s="89" t="s">
        <v>2</v>
      </c>
      <c r="B3" s="89" t="s">
        <v>120</v>
      </c>
      <c r="C3" s="89" t="s">
        <v>121</v>
      </c>
      <c r="D3" s="89" t="s">
        <v>122</v>
      </c>
      <c r="E3" s="89" t="s">
        <v>67</v>
      </c>
      <c r="F3" s="89" t="s">
        <v>101</v>
      </c>
      <c r="G3" s="89" t="s">
        <v>123</v>
      </c>
    </row>
    <row r="4" spans="1:7" x14ac:dyDescent="0.25">
      <c r="A4" s="78" t="s">
        <v>4</v>
      </c>
      <c r="B4" s="79">
        <v>239</v>
      </c>
      <c r="C4" s="79">
        <v>218</v>
      </c>
      <c r="D4" s="79">
        <v>213</v>
      </c>
      <c r="E4" s="79">
        <v>211</v>
      </c>
      <c r="F4" s="79">
        <v>214</v>
      </c>
      <c r="G4" s="92">
        <f>F4/B4</f>
        <v>0.89539748953974896</v>
      </c>
    </row>
    <row r="5" spans="1:7" x14ac:dyDescent="0.25">
      <c r="A5" s="78" t="s">
        <v>6</v>
      </c>
      <c r="B5" s="79">
        <v>128</v>
      </c>
      <c r="C5" s="79">
        <v>125</v>
      </c>
      <c r="D5" s="79">
        <v>141</v>
      </c>
      <c r="E5" s="79">
        <v>143</v>
      </c>
      <c r="F5" s="79">
        <v>146</v>
      </c>
      <c r="G5" s="92">
        <f t="shared" ref="G5:G24" si="0">F5/B5</f>
        <v>1.140625</v>
      </c>
    </row>
    <row r="6" spans="1:7" x14ac:dyDescent="0.25">
      <c r="A6" s="78" t="s">
        <v>7</v>
      </c>
      <c r="B6" s="79">
        <v>111</v>
      </c>
      <c r="C6" s="79">
        <v>93</v>
      </c>
      <c r="D6" s="79">
        <v>72</v>
      </c>
      <c r="E6" s="79">
        <v>68</v>
      </c>
      <c r="F6" s="79">
        <v>68</v>
      </c>
      <c r="G6" s="92">
        <f t="shared" si="0"/>
        <v>0.61261261261261257</v>
      </c>
    </row>
    <row r="7" spans="1:7" x14ac:dyDescent="0.25">
      <c r="A7" s="90" t="s">
        <v>8</v>
      </c>
      <c r="B7" s="91">
        <v>2220</v>
      </c>
      <c r="C7" s="91">
        <v>2409</v>
      </c>
      <c r="D7" s="91">
        <v>2183</v>
      </c>
      <c r="E7" s="91">
        <v>2355</v>
      </c>
      <c r="F7" s="91">
        <v>2491</v>
      </c>
      <c r="G7" s="88">
        <f>F7/B7</f>
        <v>1.122072072072072</v>
      </c>
    </row>
    <row r="8" spans="1:7" x14ac:dyDescent="0.25">
      <c r="A8" s="83" t="s">
        <v>130</v>
      </c>
      <c r="B8" s="84">
        <v>1698564856</v>
      </c>
      <c r="C8" s="84">
        <v>2364740127</v>
      </c>
      <c r="D8" s="84">
        <v>2511020041</v>
      </c>
      <c r="E8" s="84">
        <v>2815015274</v>
      </c>
      <c r="F8" s="84">
        <v>3085821445</v>
      </c>
      <c r="G8" s="82">
        <f t="shared" si="0"/>
        <v>1.8167227669286006</v>
      </c>
    </row>
    <row r="9" spans="1:7" x14ac:dyDescent="0.25">
      <c r="A9" s="83" t="s">
        <v>131</v>
      </c>
      <c r="B9" s="84">
        <v>1803790787</v>
      </c>
      <c r="C9" s="84">
        <v>2333446887</v>
      </c>
      <c r="D9" s="84">
        <v>2342755040</v>
      </c>
      <c r="E9" s="84">
        <v>2589336072</v>
      </c>
      <c r="F9" s="84">
        <v>2870007008</v>
      </c>
      <c r="G9" s="82">
        <f t="shared" si="0"/>
        <v>1.5910974979383792</v>
      </c>
    </row>
    <row r="10" spans="1:7" x14ac:dyDescent="0.25">
      <c r="A10" s="83" t="s">
        <v>132</v>
      </c>
      <c r="B10" s="85">
        <v>-105225931</v>
      </c>
      <c r="C10" s="84">
        <v>31293240</v>
      </c>
      <c r="D10" s="84">
        <v>168265001</v>
      </c>
      <c r="E10" s="84">
        <v>225679202</v>
      </c>
      <c r="F10" s="84">
        <v>215814437</v>
      </c>
      <c r="G10" s="82"/>
    </row>
    <row r="11" spans="1:7" x14ac:dyDescent="0.25">
      <c r="A11" s="83" t="s">
        <v>11</v>
      </c>
      <c r="B11" s="84">
        <v>60452222</v>
      </c>
      <c r="C11" s="84">
        <v>98598985</v>
      </c>
      <c r="D11" s="84">
        <v>177487051</v>
      </c>
      <c r="E11" s="84">
        <v>236843433</v>
      </c>
      <c r="F11" s="84">
        <v>225714596</v>
      </c>
      <c r="G11" s="82">
        <f t="shared" si="0"/>
        <v>3.7337683964701909</v>
      </c>
    </row>
    <row r="12" spans="1:7" x14ac:dyDescent="0.25">
      <c r="A12" s="83" t="s">
        <v>12</v>
      </c>
      <c r="B12" s="84">
        <v>165678153</v>
      </c>
      <c r="C12" s="84">
        <v>67305745</v>
      </c>
      <c r="D12" s="84">
        <v>9222050</v>
      </c>
      <c r="E12" s="84">
        <v>11164231</v>
      </c>
      <c r="F12" s="84">
        <v>9900159</v>
      </c>
      <c r="G12" s="82">
        <f t="shared" si="0"/>
        <v>5.9755367987473884E-2</v>
      </c>
    </row>
    <row r="13" spans="1:7" x14ac:dyDescent="0.25">
      <c r="A13" s="83" t="s">
        <v>133</v>
      </c>
      <c r="B13" s="85">
        <v>6013630</v>
      </c>
      <c r="C13" s="85">
        <v>13647325</v>
      </c>
      <c r="D13" s="85">
        <v>24386563</v>
      </c>
      <c r="E13" s="85">
        <v>27361250</v>
      </c>
      <c r="F13" s="85">
        <v>26305475</v>
      </c>
      <c r="G13" s="82">
        <f t="shared" si="0"/>
        <v>4.3743088617024988</v>
      </c>
    </row>
    <row r="14" spans="1:7" x14ac:dyDescent="0.25">
      <c r="A14" s="86" t="s">
        <v>134</v>
      </c>
      <c r="B14" s="93">
        <v>-111239561</v>
      </c>
      <c r="C14" s="87">
        <v>17645915</v>
      </c>
      <c r="D14" s="87">
        <v>143878438</v>
      </c>
      <c r="E14" s="87">
        <v>198317952</v>
      </c>
      <c r="F14" s="87">
        <v>189508962</v>
      </c>
      <c r="G14" s="82"/>
    </row>
    <row r="15" spans="1:7" x14ac:dyDescent="0.25">
      <c r="A15" s="83" t="s">
        <v>14</v>
      </c>
      <c r="B15" s="84">
        <v>54439271</v>
      </c>
      <c r="C15" s="84">
        <v>84955395</v>
      </c>
      <c r="D15" s="84">
        <v>153100488</v>
      </c>
      <c r="E15" s="84">
        <v>209482183</v>
      </c>
      <c r="F15" s="84">
        <v>199409121</v>
      </c>
      <c r="G15" s="82">
        <f t="shared" si="0"/>
        <v>3.6629645720274246</v>
      </c>
    </row>
    <row r="16" spans="1:7" x14ac:dyDescent="0.25">
      <c r="A16" s="83" t="s">
        <v>15</v>
      </c>
      <c r="B16" s="84">
        <v>165678832</v>
      </c>
      <c r="C16" s="84">
        <v>67309480</v>
      </c>
      <c r="D16" s="84">
        <v>9222050</v>
      </c>
      <c r="E16" s="84">
        <v>11164231</v>
      </c>
      <c r="F16" s="84">
        <v>9900159</v>
      </c>
      <c r="G16" s="82">
        <f t="shared" si="0"/>
        <v>5.9755123092610891E-2</v>
      </c>
    </row>
    <row r="17" spans="1:7" x14ac:dyDescent="0.25">
      <c r="A17" s="83" t="s">
        <v>124</v>
      </c>
      <c r="B17" s="84">
        <v>55</v>
      </c>
      <c r="C17" s="84">
        <v>53</v>
      </c>
      <c r="D17" s="84">
        <v>58</v>
      </c>
      <c r="E17" s="84">
        <v>63</v>
      </c>
      <c r="F17" s="84">
        <v>64</v>
      </c>
      <c r="G17" s="82">
        <f>F17/B17</f>
        <v>1.1636363636363636</v>
      </c>
    </row>
    <row r="18" spans="1:7" x14ac:dyDescent="0.25">
      <c r="A18" s="83" t="s">
        <v>125</v>
      </c>
      <c r="B18" s="84">
        <v>32</v>
      </c>
      <c r="C18" s="84">
        <v>31</v>
      </c>
      <c r="D18" s="84">
        <v>29</v>
      </c>
      <c r="E18" s="84">
        <v>38</v>
      </c>
      <c r="F18" s="84">
        <v>35</v>
      </c>
      <c r="G18" s="82">
        <f>F18/B18</f>
        <v>1.09375</v>
      </c>
    </row>
    <row r="19" spans="1:7" x14ac:dyDescent="0.25">
      <c r="A19" s="83" t="s">
        <v>17</v>
      </c>
      <c r="B19" s="85">
        <v>80749401</v>
      </c>
      <c r="C19" s="85">
        <v>96709201</v>
      </c>
      <c r="D19" s="85">
        <v>49097240</v>
      </c>
      <c r="E19" s="85">
        <v>68827430</v>
      </c>
      <c r="F19" s="85">
        <v>65368516</v>
      </c>
      <c r="G19" s="82">
        <f t="shared" si="0"/>
        <v>0.80952323101443191</v>
      </c>
    </row>
    <row r="20" spans="1:7" x14ac:dyDescent="0.25">
      <c r="A20" s="83" t="s">
        <v>18</v>
      </c>
      <c r="B20" s="85">
        <v>798278426</v>
      </c>
      <c r="C20" s="85">
        <v>969664630</v>
      </c>
      <c r="D20" s="85">
        <v>1047905395</v>
      </c>
      <c r="E20" s="85">
        <v>1154883891</v>
      </c>
      <c r="F20" s="85">
        <v>1309806243</v>
      </c>
      <c r="G20" s="82">
        <f t="shared" si="0"/>
        <v>1.6407887277665198</v>
      </c>
    </row>
    <row r="21" spans="1:7" x14ac:dyDescent="0.25">
      <c r="A21" s="83" t="s">
        <v>19</v>
      </c>
      <c r="B21" s="85">
        <v>-717529025</v>
      </c>
      <c r="C21" s="85">
        <v>-872955429</v>
      </c>
      <c r="D21" s="85">
        <v>-998808155</v>
      </c>
      <c r="E21" s="85">
        <v>-1086056461</v>
      </c>
      <c r="F21" s="85">
        <v>-1244437727</v>
      </c>
      <c r="G21" s="82">
        <f>F21/B21</f>
        <v>1.734337822780061</v>
      </c>
    </row>
    <row r="22" spans="1:7" x14ac:dyDescent="0.25">
      <c r="A22" s="83" t="s">
        <v>126</v>
      </c>
      <c r="B22" s="84">
        <v>39</v>
      </c>
      <c r="C22" s="84">
        <v>30</v>
      </c>
      <c r="D22" s="84">
        <v>24</v>
      </c>
      <c r="E22" s="84">
        <v>20</v>
      </c>
      <c r="F22" s="84">
        <v>19</v>
      </c>
      <c r="G22" s="82">
        <f>F22/B22</f>
        <v>0.48717948717948717</v>
      </c>
    </row>
    <row r="23" spans="1:7" x14ac:dyDescent="0.25">
      <c r="A23" s="83" t="s">
        <v>135</v>
      </c>
      <c r="B23" s="85">
        <v>0</v>
      </c>
      <c r="C23" s="85">
        <v>0</v>
      </c>
      <c r="D23" s="85">
        <v>110069274</v>
      </c>
      <c r="E23" s="85">
        <v>86163118</v>
      </c>
      <c r="F23" s="85">
        <v>154575852</v>
      </c>
      <c r="G23" s="82"/>
    </row>
    <row r="24" spans="1:7" x14ac:dyDescent="0.25">
      <c r="A24" s="83" t="s">
        <v>21</v>
      </c>
      <c r="B24" s="85">
        <v>208589517</v>
      </c>
      <c r="C24" s="85">
        <v>57730451</v>
      </c>
      <c r="D24" s="85">
        <v>24529805</v>
      </c>
      <c r="E24" s="85">
        <v>11431411</v>
      </c>
      <c r="F24" s="85">
        <v>102270661</v>
      </c>
      <c r="G24" s="82">
        <f t="shared" si="0"/>
        <v>0.49029626450498948</v>
      </c>
    </row>
    <row r="25" spans="1:7" x14ac:dyDescent="0.25">
      <c r="A25" s="83" t="s">
        <v>127</v>
      </c>
      <c r="B25" s="84">
        <v>7815.4980500000001</v>
      </c>
      <c r="C25" s="84">
        <v>8784.5799399999996</v>
      </c>
      <c r="D25" s="84">
        <v>9288.4984700000005</v>
      </c>
      <c r="E25" s="84">
        <v>9663.6074700000008</v>
      </c>
      <c r="F25" s="84">
        <v>10425.953670000001</v>
      </c>
      <c r="G25" s="82">
        <f>F25/B25</f>
        <v>1.3340101428340834</v>
      </c>
    </row>
    <row r="26" spans="1:7" x14ac:dyDescent="0.25">
      <c r="A26" s="80" t="s">
        <v>16</v>
      </c>
      <c r="B26" s="81">
        <v>4696.0421500000002</v>
      </c>
      <c r="C26" s="81">
        <v>5479.6886999999997</v>
      </c>
      <c r="D26" s="81">
        <v>5810.9023100000004</v>
      </c>
      <c r="E26" s="81">
        <v>6116.8310700000002</v>
      </c>
      <c r="F26" s="81">
        <v>6638.7548200000001</v>
      </c>
      <c r="G26" s="82">
        <f>F26/B26</f>
        <v>1.4136914891191936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Tablica 2</vt:lpstr>
      <vt:lpstr>Tablica 3</vt:lpstr>
      <vt:lpstr>Tablica 4</vt:lpstr>
      <vt:lpstr>NKD 47.59 po županijama</vt:lpstr>
      <vt:lpstr>NKD 47.59 2014.-2018.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2020-04-14T21:38:51Z</dcterms:modified>
</cp:coreProperties>
</file>