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45" windowWidth="14805" windowHeight="7770" tabRatio="914" activeTab="4"/>
  </bookViews>
  <sheets>
    <sheet name="Tablica 1" sheetId="2" r:id="rId1"/>
    <sheet name="Tablica 2" sheetId="17" r:id="rId2"/>
    <sheet name="J 58.11 2009.-2018." sheetId="18" r:id="rId3"/>
    <sheet name="J 58.13 2009.-2018." sheetId="20" r:id="rId4"/>
    <sheet name="J58.1 po županijama - 2018." sheetId="7" r:id="rId5"/>
  </sheets>
  <definedNames>
    <definedName name="_ftn1" localSheetId="2">'J 58.11 2009.-2018.'!$A$19</definedName>
    <definedName name="_ftn1" localSheetId="3">'J 58.13 2009.-2018.'!$A$6</definedName>
    <definedName name="_ftnref1" localSheetId="2">'J 58.11 2009.-2018.'!$H$6</definedName>
    <definedName name="_ftnref1" localSheetId="3">'J 58.13 2009.-2018.'!#REF!</definedName>
    <definedName name="PODACI" localSheetId="2">#REF!</definedName>
    <definedName name="PODACI" localSheetId="3">#REF!</definedName>
    <definedName name="PODACI" localSheetId="1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H17" i="18" l="1"/>
  <c r="I7" i="20" l="1"/>
  <c r="W7" i="20"/>
  <c r="I8" i="20"/>
  <c r="W8" i="20"/>
  <c r="I9" i="20"/>
  <c r="C17" i="18" l="1"/>
  <c r="B17" i="18"/>
  <c r="B17" i="20"/>
  <c r="W8" i="7" l="1"/>
  <c r="W9" i="7"/>
  <c r="W10" i="7"/>
  <c r="W11" i="7"/>
  <c r="W12" i="7"/>
  <c r="W13" i="7"/>
  <c r="W14" i="7"/>
  <c r="W16" i="7"/>
  <c r="W18" i="7"/>
  <c r="W19" i="7"/>
  <c r="W20" i="7"/>
  <c r="W21" i="7"/>
  <c r="W22" i="7"/>
  <c r="W23" i="7"/>
  <c r="W24" i="7"/>
  <c r="W25" i="7"/>
  <c r="W26" i="7"/>
  <c r="W27" i="7"/>
  <c r="W28" i="7"/>
  <c r="W7" i="7"/>
  <c r="F17" i="20" l="1"/>
  <c r="E17" i="20"/>
  <c r="H17" i="20"/>
  <c r="D17" i="20"/>
  <c r="C17" i="20"/>
  <c r="G17" i="18"/>
  <c r="F17" i="18"/>
  <c r="E17" i="18"/>
  <c r="D17" i="18"/>
  <c r="W9" i="18"/>
  <c r="W8" i="18"/>
  <c r="I16" i="20" l="1"/>
  <c r="I7" i="18" l="1"/>
  <c r="I8" i="18"/>
  <c r="I9" i="18"/>
  <c r="I10" i="18"/>
  <c r="I11" i="18"/>
  <c r="I12" i="18"/>
  <c r="I13" i="18"/>
  <c r="I14" i="18"/>
  <c r="I15" i="18"/>
  <c r="I10" i="20"/>
  <c r="I11" i="20"/>
  <c r="I12" i="20"/>
  <c r="I13" i="20"/>
  <c r="I14" i="20"/>
  <c r="I15" i="20"/>
  <c r="F12" i="17" l="1"/>
  <c r="E12" i="17"/>
  <c r="D12" i="17"/>
  <c r="C12" i="17"/>
  <c r="B12" i="17"/>
</calcChain>
</file>

<file path=xl/comments1.xml><?xml version="1.0" encoding="utf-8"?>
<comments xmlns="http://schemas.openxmlformats.org/spreadsheetml/2006/main">
  <authors>
    <author>Autor</author>
  </authors>
  <commentList>
    <comment ref="H14" authorId="0">
      <text>
        <r>
          <rPr>
            <b/>
            <sz val="9"/>
            <color indexed="81"/>
            <rFont val="Arial"/>
            <family val="2"/>
            <charset val="238"/>
          </rPr>
          <t>Prihodi od subvencija ukupno (AOP 246) u GFI za 2016. i 2017.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H14" authorId="0">
      <text>
        <r>
          <rPr>
            <b/>
            <sz val="9"/>
            <color indexed="81"/>
            <rFont val="Arial"/>
            <family val="2"/>
            <charset val="238"/>
          </rPr>
          <t>Prihodi od subvencija ukupno (AOP 246) u GFI za 2016. i 2017.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<sst xmlns="http://schemas.openxmlformats.org/spreadsheetml/2006/main" count="224" uniqueCount="112">
  <si>
    <t>Za sve veličine i sve oznake vlasništva</t>
  </si>
  <si>
    <t>Iznosi u tisućama kuna, prosječne plaće u kunama</t>
  </si>
  <si>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</si>
  <si>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</si>
  <si>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</si>
  <si>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</si>
  <si>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</si>
  <si>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</si>
  <si>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</si>
  <si>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</si>
  <si>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</si>
  <si>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</si>
  <si>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</si>
  <si>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</si>
  <si>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</si>
  <si>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</si>
  <si>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</si>
  <si>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</si>
  <si>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</si>
  <si>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</si>
  <si>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>GRAD ZAGREB</t>
  </si>
  <si>
    <t>PRIMORSKO-GORANSKA</t>
  </si>
  <si>
    <t>ISTARSKA</t>
  </si>
  <si>
    <t>KRAPINSKO-ZAGORSKA</t>
  </si>
  <si>
    <t>BJELOVARSKO-BILOGORSKA</t>
  </si>
  <si>
    <t>DUBROVAČKO-NERETVANSKA</t>
  </si>
  <si>
    <t>VARAŽDINSKA</t>
  </si>
  <si>
    <t>VIROVITIČKO-PODRAVSKA</t>
  </si>
  <si>
    <t>MEĐIMURSKA</t>
  </si>
  <si>
    <t>ZADARSKA</t>
  </si>
  <si>
    <t>LIČKO-SENJSKA</t>
  </si>
  <si>
    <t>KARLOVAČKA</t>
  </si>
  <si>
    <t>ZAGREBAČKA</t>
  </si>
  <si>
    <t>SPLITSKO-DALMATINSKA</t>
  </si>
  <si>
    <t>KOPRIVNIČKO-KRIŽEVAČKA</t>
  </si>
  <si>
    <t>POŽEŠKO-SLAVONSKA</t>
  </si>
  <si>
    <t>ŠIBENSKO-KNINSKA</t>
  </si>
  <si>
    <t>SISAČKO-MOSLAVAČKA</t>
  </si>
  <si>
    <t>VUKOVARSKO-SRIJEMSKA</t>
  </si>
  <si>
    <t>Ukupan prihod</t>
  </si>
  <si>
    <t>Šifra i naziv županije</t>
  </si>
  <si>
    <t>Žup.</t>
  </si>
  <si>
    <t>Naziv županije</t>
  </si>
  <si>
    <t>svih</t>
  </si>
  <si>
    <t>dobitaša</t>
  </si>
  <si>
    <t>gubitaša</t>
  </si>
  <si>
    <t>Dobit razdoblja (+) ili gubitak razdoblja (-)</t>
  </si>
  <si>
    <t>Prosječan broj zaposlenih na bazi sati rada</t>
  </si>
  <si>
    <t>2016.</t>
  </si>
  <si>
    <t>2017.</t>
  </si>
  <si>
    <t>Izvor: Fina – Registar godišnjih financijskih izvještaja</t>
  </si>
  <si>
    <t>Izdavanje knjiga, periodičnih publikacija i ostale izdavačke djelatnosti NKD 58.1</t>
  </si>
  <si>
    <t>Razred djelatnosti</t>
  </si>
  <si>
    <t>Zaposleni</t>
  </si>
  <si>
    <t>Konsolidirani financijski rezultat</t>
  </si>
  <si>
    <t>58.11 Izdavanje knjiga</t>
  </si>
  <si>
    <t>58.12 Izdavanje imenika i popisa korisnič. adresa</t>
  </si>
  <si>
    <t>58.13 Izdavanje novina</t>
  </si>
  <si>
    <t>58.14 Izdavanje časopisa i period. publik.</t>
  </si>
  <si>
    <t>58.19 Ostala izdavačka djelatnost</t>
  </si>
  <si>
    <t>Ukupno 58.1</t>
  </si>
  <si>
    <t>BRODSKO-POSAVSKA</t>
  </si>
  <si>
    <t>Za djelatnost: J581 Izdavanje knjiga, periodičnih publikacija i ostale izdavačke djelatnosti</t>
  </si>
  <si>
    <t>NKD 58.11 - Izdavanje knjiga</t>
  </si>
  <si>
    <t>Godina</t>
  </si>
  <si>
    <t>Prosječna mjesečna neto plaća</t>
  </si>
  <si>
    <t>Ukupan rashod</t>
  </si>
  <si>
    <t>Dobit ili gubitak razdoblja</t>
  </si>
  <si>
    <t>2009.</t>
  </si>
  <si>
    <t>2010.</t>
  </si>
  <si>
    <t>2011.</t>
  </si>
  <si>
    <t>2012.</t>
  </si>
  <si>
    <t>2013.</t>
  </si>
  <si>
    <t>2014.</t>
  </si>
  <si>
    <t>2015.</t>
  </si>
  <si>
    <t>Prihodi od dotacija, državne potpore i subven.</t>
  </si>
  <si>
    <t>Izvor: Fina, Registar godišnjih financijskih izvještaja, obrada GFI-a za razdoblje 2008.-2017. godina</t>
  </si>
  <si>
    <t>NKD 58.13 - Izdavanje novina</t>
  </si>
  <si>
    <t>Udio  prihoda od dotacija, državne potpore i subven. u ukupnim prihodima</t>
  </si>
  <si>
    <t>Investicije u novu dugotrajnu imovinu</t>
  </si>
  <si>
    <t>(iznosi u tisućama kuna)</t>
  </si>
  <si>
    <t>2018.</t>
  </si>
  <si>
    <t xml:space="preserve">2009. </t>
  </si>
  <si>
    <t>Neto plaće i nadnice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</si>
  <si>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</si>
  <si>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</si>
  <si>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</si>
  <si>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</si>
  <si>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</si>
  <si>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</si>
  <si>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</si>
  <si>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</si>
  <si>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</si>
  <si>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</si>
  <si>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 xml:space="preserve">Broj poduzetnika tekuća godina </t>
  </si>
  <si>
    <t>Broj izvoznika</t>
  </si>
  <si>
    <t>Broj uvoznika</t>
  </si>
  <si>
    <t>Broj investitora</t>
  </si>
  <si>
    <t>Broj poduzetnika bez investicija</t>
  </si>
  <si>
    <t xml:space="preserve"> -</t>
  </si>
  <si>
    <t>Osnovni podaci poslovanja poduzetnika po županijama za 2018. godinu</t>
  </si>
  <si>
    <t>OSJEČKO-BARANJSKA</t>
  </si>
  <si>
    <t>UKUPNO</t>
  </si>
  <si>
    <t>Izvor: Fina, Registar godišnjih financijskih izvještaja, obrada GFI-a za razdoblje 2009.-2018. godina</t>
  </si>
  <si>
    <r>
      <rPr>
        <b/>
        <sz val="10"/>
        <color theme="3" tint="-0.249977111117893"/>
        <rFont val="Arial"/>
        <family val="2"/>
        <charset val="238"/>
      </rPr>
      <t>Tablica 4.</t>
    </r>
    <r>
      <rPr>
        <sz val="10"/>
        <color theme="3" tint="-0.249977111117893"/>
        <rFont val="Arial"/>
        <family val="2"/>
        <charset val="238"/>
      </rPr>
      <t xml:space="preserve">  </t>
    </r>
    <r>
      <rPr>
        <b/>
        <sz val="10"/>
        <color theme="3" tint="-0.249977111117893"/>
        <rFont val="Arial"/>
        <family val="2"/>
        <charset val="238"/>
      </rPr>
      <t>Poslovanje poduzetnika u djelatnosti izdavanja knjiga (58.11) u razdoblju od 2009. do 2018. godine</t>
    </r>
    <r>
      <rPr>
        <sz val="10"/>
        <color theme="3" tint="-0.249977111117893"/>
        <rFont val="Arial"/>
        <family val="2"/>
        <charset val="238"/>
      </rPr>
      <t xml:space="preserve"> (iznosi u tisućama kuna, prosječne plaće u kunama)</t>
    </r>
  </si>
  <si>
    <t>Prosječna plaća</t>
  </si>
  <si>
    <t>Indeks 2018./09.</t>
  </si>
  <si>
    <r>
      <rPr>
        <b/>
        <sz val="9"/>
        <color theme="3" tint="-0.249977111117893"/>
        <rFont val="Arial"/>
        <family val="2"/>
        <charset val="238"/>
      </rPr>
      <t>Tablica 5.</t>
    </r>
    <r>
      <rPr>
        <sz val="9"/>
        <color theme="3" tint="-0.249977111117893"/>
        <rFont val="Arial"/>
        <family val="2"/>
        <charset val="238"/>
      </rPr>
      <t xml:space="preserve">  </t>
    </r>
    <r>
      <rPr>
        <b/>
        <sz val="9"/>
        <color theme="3" tint="-0.249977111117893"/>
        <rFont val="Arial"/>
        <family val="2"/>
        <charset val="238"/>
      </rPr>
      <t>Poslovanje poduzetnika u djelatnosti izdavanje novina (58.13) u razdoblju od 2009. do 2018. godine</t>
    </r>
    <r>
      <rPr>
        <sz val="9"/>
        <color theme="3" tint="-0.249977111117893"/>
        <rFont val="Arial"/>
        <family val="2"/>
        <charset val="238"/>
      </rPr>
      <t xml:space="preserve"> (iznosi u tisućama kuna, prosječne plaće u kunama)</t>
    </r>
  </si>
  <si>
    <r>
      <rPr>
        <b/>
        <sz val="9"/>
        <color theme="3" tint="-0.249977111117893"/>
        <rFont val="Arial"/>
        <family val="2"/>
        <charset val="238"/>
      </rPr>
      <t>Tablica 1. a</t>
    </r>
    <r>
      <rPr>
        <sz val="9"/>
        <color theme="3" tint="-0.249977111117893"/>
        <rFont val="Arial"/>
        <family val="2"/>
        <charset val="238"/>
      </rPr>
      <t xml:space="preserve">  </t>
    </r>
    <r>
      <rPr>
        <b/>
        <sz val="9"/>
        <color theme="3" tint="-0.249977111117893"/>
        <rFont val="Arial"/>
        <family val="2"/>
        <charset val="238"/>
      </rPr>
      <t xml:space="preserve">Osnovni financijski rezultati poslovanja poduzetnika u djelatnosti izdavanja knjiga, periodičnih publikacija i ostale izdavačke djelatnosti (NKD 58.1) </t>
    </r>
    <r>
      <rPr>
        <b/>
        <u/>
        <sz val="9"/>
        <color theme="3" tint="-0.249977111117893"/>
        <rFont val="Arial"/>
        <family val="2"/>
        <charset val="238"/>
      </rPr>
      <t>u 2009. i 2018. godini</t>
    </r>
    <r>
      <rPr>
        <sz val="9"/>
        <color theme="3" tint="-0.249977111117893"/>
        <rFont val="Arial"/>
        <family val="2"/>
        <charset val="238"/>
      </rPr>
      <t xml:space="preserve">  (iznosi u tisućama kn, prosječne plaće u kn)</t>
    </r>
  </si>
  <si>
    <r>
      <rPr>
        <b/>
        <sz val="9"/>
        <color theme="3" tint="-0.249977111117893"/>
        <rFont val="Arial"/>
        <family val="2"/>
        <charset val="238"/>
      </rPr>
      <t>Tablica 1.</t>
    </r>
    <r>
      <rPr>
        <sz val="9"/>
        <color theme="3" tint="-0.249977111117893"/>
        <rFont val="Arial"/>
        <family val="2"/>
        <charset val="238"/>
      </rPr>
      <t xml:space="preserve">  </t>
    </r>
    <r>
      <rPr>
        <b/>
        <sz val="9"/>
        <color theme="3" tint="-0.249977111117893"/>
        <rFont val="Arial"/>
        <family val="2"/>
        <charset val="238"/>
      </rPr>
      <t xml:space="preserve">Osnovni financijski rezultati poslovanja poduzetnika u djelatnosti izdavanja knjiga, periodičnih publikacija i ostale izdavačke djelatnosti (NKD 58.1) </t>
    </r>
    <r>
      <rPr>
        <b/>
        <u/>
        <sz val="9"/>
        <color theme="3" tint="-0.249977111117893"/>
        <rFont val="Arial"/>
        <family val="2"/>
        <charset val="238"/>
      </rPr>
      <t>u 2018. godini</t>
    </r>
    <r>
      <rPr>
        <b/>
        <sz val="9"/>
        <color theme="3" tint="-0.249977111117893"/>
        <rFont val="Arial"/>
        <family val="2"/>
        <charset val="238"/>
      </rPr>
      <t xml:space="preserve"> </t>
    </r>
    <r>
      <rPr>
        <sz val="9"/>
        <color theme="3" tint="-0.249977111117893"/>
        <rFont val="Arial"/>
        <family val="2"/>
        <charset val="238"/>
      </rPr>
      <t xml:space="preserve"> (iznosi u tisućama kn, prosječne plaće u kn)</t>
    </r>
  </si>
  <si>
    <r>
      <rPr>
        <b/>
        <sz val="10"/>
        <color theme="3" tint="-0.249977111117893"/>
        <rFont val="Arial"/>
        <family val="2"/>
        <charset val="238"/>
      </rPr>
      <t>Tablica 2.</t>
    </r>
    <r>
      <rPr>
        <sz val="10"/>
        <color theme="3" tint="-0.249977111117893"/>
        <rFont val="Arial"/>
        <family val="2"/>
        <charset val="238"/>
      </rPr>
      <t xml:space="preserve">  </t>
    </r>
    <r>
      <rPr>
        <b/>
        <sz val="10"/>
        <color theme="3" tint="-0.249977111117893"/>
        <rFont val="Arial"/>
        <family val="2"/>
        <charset val="238"/>
      </rPr>
      <t xml:space="preserve">Financijski rezultati poslovanja poduzetnika po razredima djelatnosti izdavanja knjiga, periodičnih publikacija i ostale izdavačke djelatnosti u 2018. godini </t>
    </r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</si>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</sst>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0.0"/>
    <numFmt numFmtId="167" formatCode="#,##0_ ;[Red]\-#,##0\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i/>
      <sz val="8"/>
      <color rgb="FF003366"/>
      <name val="Arial"/>
      <family val="2"/>
      <charset val="238"/>
    </font>
    <font>
      <sz val="10"/>
      <name val="MS Sans Serif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11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color theme="4" tint="-0.499984740745262"/>
      <name val="Arial"/>
      <family val="2"/>
      <charset val="238"/>
    </font>
    <font>
      <b/>
      <i/>
      <sz val="9"/>
      <color theme="4" tint="-0.499984740745262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8.5"/>
      <color rgb="FFFFFFFF"/>
      <name val="Arial"/>
      <family val="2"/>
      <charset val="238"/>
    </font>
    <font>
      <sz val="9"/>
      <color rgb="FF002060"/>
      <name val="Arial"/>
      <family val="2"/>
      <charset val="238"/>
    </font>
    <font>
      <b/>
      <sz val="9"/>
      <color rgb="FF002060"/>
      <name val="Arial"/>
      <family val="2"/>
      <charset val="238"/>
    </font>
    <font>
      <sz val="9"/>
      <color rgb="FF244061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Arial"/>
      <family val="2"/>
      <charset val="238"/>
    </font>
    <font>
      <sz val="9"/>
      <color theme="4" tint="-0.249977111117893"/>
      <name val="Arial"/>
      <family val="2"/>
      <charset val="238"/>
    </font>
    <font>
      <sz val="8"/>
      <color indexed="56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9"/>
      <color theme="3" tint="-0.499984740745262"/>
      <name val="Arial"/>
      <family val="2"/>
      <charset val="238"/>
    </font>
    <font>
      <sz val="10"/>
      <color theme="1"/>
      <name val="Calibri"/>
      <family val="2"/>
      <scheme val="minor"/>
    </font>
    <font>
      <sz val="9"/>
      <color theme="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u/>
      <sz val="9"/>
      <color theme="3" tint="-0.249977111117893"/>
      <name val="Arial"/>
      <family val="2"/>
      <charset val="238"/>
    </font>
    <font>
      <sz val="9"/>
      <color theme="1"/>
      <name val="Calibri"/>
      <family val="2"/>
      <scheme val="minor"/>
    </font>
    <font>
      <sz val="8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-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rgb="FFFFFF00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</borders>
  <cellStyleXfs count="22">
    <xf numFmtId="0" fontId="0" fillId="0" borderId="0"/>
    <xf numFmtId="0" fontId="15" fillId="0" borderId="0"/>
    <xf numFmtId="0" fontId="7" fillId="0" borderId="0"/>
    <xf numFmtId="0" fontId="23" fillId="0" borderId="0" applyNumberFormat="0" applyFill="0" applyBorder="0" applyAlignment="0" applyProtection="0"/>
    <xf numFmtId="0" fontId="25" fillId="0" borderId="0"/>
    <xf numFmtId="0" fontId="6" fillId="0" borderId="0"/>
    <xf numFmtId="0" fontId="5" fillId="0" borderId="0"/>
    <xf numFmtId="0" fontId="26" fillId="0" borderId="0"/>
    <xf numFmtId="0" fontId="15" fillId="0" borderId="0"/>
    <xf numFmtId="0" fontId="4" fillId="0" borderId="0"/>
    <xf numFmtId="0" fontId="3" fillId="0" borderId="0"/>
    <xf numFmtId="0" fontId="36" fillId="0" borderId="0"/>
    <xf numFmtId="0" fontId="2" fillId="0" borderId="0"/>
    <xf numFmtId="0" fontId="23" fillId="0" borderId="0" applyNumberFormat="0" applyFill="0" applyBorder="0" applyAlignment="0" applyProtection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" fillId="0" borderId="0"/>
    <xf numFmtId="0" fontId="37" fillId="0" borderId="0"/>
  </cellStyleXfs>
  <cellXfs count="166">
    <xf numFmtId="0" fontId="0" fillId="0" borderId="0" xfId="0"/>
    <xf numFmtId="0" fontId="10" fillId="0" borderId="0" xfId="0" applyFont="1" applyAlignment="1"/>
    <xf numFmtId="0" fontId="14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3" fontId="9" fillId="0" borderId="3" xfId="0" applyNumberFormat="1" applyFont="1" applyBorder="1" applyAlignment="1">
      <alignment horizontal="right" vertical="center"/>
    </xf>
    <xf numFmtId="0" fontId="18" fillId="0" borderId="0" xfId="0" applyFont="1" applyAlignment="1"/>
    <xf numFmtId="0" fontId="19" fillId="0" borderId="0" xfId="0" applyFont="1"/>
    <xf numFmtId="0" fontId="21" fillId="0" borderId="0" xfId="0" applyFont="1" applyAlignment="1"/>
    <xf numFmtId="0" fontId="21" fillId="0" borderId="0" xfId="0" applyFont="1"/>
    <xf numFmtId="3" fontId="9" fillId="2" borderId="4" xfId="0" applyNumberFormat="1" applyFont="1" applyFill="1" applyBorder="1" applyAlignment="1">
      <alignment horizontal="right" vertical="center" wrapText="1"/>
    </xf>
    <xf numFmtId="165" fontId="9" fillId="2" borderId="4" xfId="0" applyNumberFormat="1" applyFont="1" applyFill="1" applyBorder="1" applyAlignment="1">
      <alignment horizontal="right" vertical="center" wrapText="1"/>
    </xf>
    <xf numFmtId="165" fontId="9" fillId="2" borderId="5" xfId="0" applyNumberFormat="1" applyFont="1" applyFill="1" applyBorder="1" applyAlignment="1">
      <alignment horizontal="right" vertical="center" wrapText="1"/>
    </xf>
    <xf numFmtId="3" fontId="9" fillId="2" borderId="6" xfId="0" applyNumberFormat="1" applyFont="1" applyFill="1" applyBorder="1" applyAlignment="1">
      <alignment horizontal="right" vertical="center" wrapText="1"/>
    </xf>
    <xf numFmtId="3" fontId="9" fillId="0" borderId="12" xfId="0" applyNumberFormat="1" applyFont="1" applyBorder="1" applyAlignment="1">
      <alignment horizontal="right"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12" xfId="0" applyNumberFormat="1" applyFont="1" applyBorder="1" applyAlignment="1">
      <alignment vertical="center" wrapText="1"/>
    </xf>
    <xf numFmtId="3" fontId="9" fillId="2" borderId="5" xfId="0" applyNumberFormat="1" applyFont="1" applyFill="1" applyBorder="1" applyAlignment="1">
      <alignment horizontal="right" vertical="center" wrapText="1"/>
    </xf>
    <xf numFmtId="0" fontId="22" fillId="0" borderId="0" xfId="0" applyFont="1" applyAlignment="1"/>
    <xf numFmtId="0" fontId="22" fillId="0" borderId="0" xfId="0" applyFont="1"/>
    <xf numFmtId="49" fontId="13" fillId="4" borderId="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3" fontId="13" fillId="4" borderId="7" xfId="0" applyNumberFormat="1" applyFont="1" applyFill="1" applyBorder="1" applyAlignment="1">
      <alignment vertical="center" wrapText="1"/>
    </xf>
    <xf numFmtId="3" fontId="13" fillId="4" borderId="9" xfId="0" applyNumberFormat="1" applyFont="1" applyFill="1" applyBorder="1" applyAlignment="1">
      <alignment vertical="center" wrapText="1"/>
    </xf>
    <xf numFmtId="3" fontId="13" fillId="4" borderId="11" xfId="0" applyNumberFormat="1" applyFont="1" applyFill="1" applyBorder="1" applyAlignment="1">
      <alignment horizontal="right" vertical="center" wrapText="1"/>
    </xf>
    <xf numFmtId="165" fontId="13" fillId="4" borderId="11" xfId="0" applyNumberFormat="1" applyFont="1" applyFill="1" applyBorder="1" applyAlignment="1">
      <alignment horizontal="right" vertical="center" wrapText="1"/>
    </xf>
    <xf numFmtId="3" fontId="13" fillId="4" borderId="4" xfId="0" applyNumberFormat="1" applyFont="1" applyFill="1" applyBorder="1" applyAlignment="1">
      <alignment horizontal="right" vertical="center" wrapText="1"/>
    </xf>
    <xf numFmtId="165" fontId="13" fillId="4" borderId="4" xfId="0" applyNumberFormat="1" applyFont="1" applyFill="1" applyBorder="1" applyAlignment="1">
      <alignment horizontal="right" vertical="center" wrapText="1"/>
    </xf>
    <xf numFmtId="3" fontId="13" fillId="4" borderId="8" xfId="0" applyNumberFormat="1" applyFont="1" applyFill="1" applyBorder="1" applyAlignment="1">
      <alignment horizontal="right" vertical="center" wrapText="1"/>
    </xf>
    <xf numFmtId="3" fontId="13" fillId="4" borderId="9" xfId="0" applyNumberFormat="1" applyFont="1" applyFill="1" applyBorder="1" applyAlignment="1">
      <alignment horizontal="right" vertical="center" wrapText="1"/>
    </xf>
    <xf numFmtId="165" fontId="9" fillId="0" borderId="3" xfId="0" applyNumberFormat="1" applyFont="1" applyBorder="1" applyAlignment="1">
      <alignment horizontal="right" vertical="center"/>
    </xf>
    <xf numFmtId="165" fontId="9" fillId="0" borderId="1" xfId="0" applyNumberFormat="1" applyFont="1" applyBorder="1" applyAlignment="1">
      <alignment horizontal="right" vertical="center"/>
    </xf>
    <xf numFmtId="0" fontId="23" fillId="0" borderId="0" xfId="3" applyAlignment="1">
      <alignment vertical="center"/>
    </xf>
    <xf numFmtId="165" fontId="0" fillId="0" borderId="0" xfId="0" applyNumberFormat="1"/>
    <xf numFmtId="0" fontId="27" fillId="7" borderId="4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right" vertical="center" wrapText="1"/>
    </xf>
    <xf numFmtId="3" fontId="16" fillId="8" borderId="4" xfId="0" applyNumberFormat="1" applyFont="1" applyFill="1" applyBorder="1" applyAlignment="1">
      <alignment horizontal="right" vertical="center"/>
    </xf>
    <xf numFmtId="3" fontId="30" fillId="8" borderId="4" xfId="0" applyNumberFormat="1" applyFont="1" applyFill="1" applyBorder="1" applyAlignment="1">
      <alignment horizontal="right" vertical="center"/>
    </xf>
    <xf numFmtId="0" fontId="28" fillId="8" borderId="4" xfId="0" applyFont="1" applyFill="1" applyBorder="1" applyAlignment="1">
      <alignment horizontal="right" vertical="center" wrapText="1"/>
    </xf>
    <xf numFmtId="3" fontId="28" fillId="8" borderId="4" xfId="0" applyNumberFormat="1" applyFont="1" applyFill="1" applyBorder="1" applyAlignment="1">
      <alignment horizontal="right" vertical="center"/>
    </xf>
    <xf numFmtId="0" fontId="31" fillId="9" borderId="4" xfId="0" applyFont="1" applyFill="1" applyBorder="1" applyAlignment="1">
      <alignment horizontal="center" vertical="center" wrapText="1"/>
    </xf>
    <xf numFmtId="166" fontId="31" fillId="9" borderId="4" xfId="0" applyNumberFormat="1" applyFont="1" applyFill="1" applyBorder="1" applyAlignment="1">
      <alignment horizontal="right" vertical="center" wrapText="1"/>
    </xf>
    <xf numFmtId="166" fontId="31" fillId="9" borderId="4" xfId="0" applyNumberFormat="1" applyFont="1" applyFill="1" applyBorder="1" applyAlignment="1">
      <alignment horizontal="right" vertical="center"/>
    </xf>
    <xf numFmtId="0" fontId="16" fillId="8" borderId="5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right" vertical="center" wrapText="1"/>
    </xf>
    <xf numFmtId="0" fontId="27" fillId="7" borderId="10" xfId="0" applyFont="1" applyFill="1" applyBorder="1" applyAlignment="1">
      <alignment horizontal="center" vertical="center" wrapText="1"/>
    </xf>
    <xf numFmtId="3" fontId="16" fillId="8" borderId="15" xfId="0" applyNumberFormat="1" applyFont="1" applyFill="1" applyBorder="1" applyAlignment="1">
      <alignment horizontal="right" vertical="center"/>
    </xf>
    <xf numFmtId="3" fontId="28" fillId="8" borderId="5" xfId="0" applyNumberFormat="1" applyFont="1" applyFill="1" applyBorder="1" applyAlignment="1">
      <alignment horizontal="right" vertical="center"/>
    </xf>
    <xf numFmtId="3" fontId="28" fillId="8" borderId="6" xfId="0" applyNumberFormat="1" applyFont="1" applyFill="1" applyBorder="1" applyAlignment="1">
      <alignment horizontal="right" vertical="center"/>
    </xf>
    <xf numFmtId="3" fontId="16" fillId="8" borderId="10" xfId="0" applyNumberFormat="1" applyFont="1" applyFill="1" applyBorder="1" applyAlignment="1">
      <alignment horizontal="right" vertical="center"/>
    </xf>
    <xf numFmtId="3" fontId="16" fillId="8" borderId="11" xfId="0" applyNumberFormat="1" applyFont="1" applyFill="1" applyBorder="1" applyAlignment="1">
      <alignment horizontal="right" vertical="center"/>
    </xf>
    <xf numFmtId="3" fontId="16" fillId="8" borderId="5" xfId="0" applyNumberFormat="1" applyFont="1" applyFill="1" applyBorder="1" applyAlignment="1">
      <alignment horizontal="right" vertical="center"/>
    </xf>
    <xf numFmtId="0" fontId="27" fillId="7" borderId="4" xfId="0" applyFont="1" applyFill="1" applyBorder="1" applyAlignment="1">
      <alignment horizontal="left" vertical="center" wrapText="1"/>
    </xf>
    <xf numFmtId="0" fontId="27" fillId="7" borderId="10" xfId="0" applyFont="1" applyFill="1" applyBorder="1" applyAlignment="1">
      <alignment horizontal="left" vertical="center" wrapText="1"/>
    </xf>
    <xf numFmtId="3" fontId="28" fillId="8" borderId="16" xfId="0" applyNumberFormat="1" applyFont="1" applyFill="1" applyBorder="1" applyAlignment="1">
      <alignment horizontal="right" vertical="center"/>
    </xf>
    <xf numFmtId="3" fontId="16" fillId="8" borderId="16" xfId="0" applyNumberFormat="1" applyFont="1" applyFill="1" applyBorder="1" applyAlignment="1">
      <alignment horizontal="right" vertical="center"/>
    </xf>
    <xf numFmtId="3" fontId="20" fillId="8" borderId="4" xfId="0" applyNumberFormat="1" applyFont="1" applyFill="1" applyBorder="1" applyAlignment="1">
      <alignment horizontal="right" vertical="center"/>
    </xf>
    <xf numFmtId="166" fontId="29" fillId="9" borderId="4" xfId="0" applyNumberFormat="1" applyFont="1" applyFill="1" applyBorder="1" applyAlignment="1">
      <alignment horizontal="right" vertical="center" wrapText="1"/>
    </xf>
    <xf numFmtId="3" fontId="16" fillId="8" borderId="13" xfId="0" applyNumberFormat="1" applyFont="1" applyFill="1" applyBorder="1" applyAlignment="1">
      <alignment horizontal="right" vertical="center"/>
    </xf>
    <xf numFmtId="3" fontId="16" fillId="8" borderId="17" xfId="0" applyNumberFormat="1" applyFont="1" applyFill="1" applyBorder="1" applyAlignment="1">
      <alignment horizontal="right" vertical="center"/>
    </xf>
    <xf numFmtId="3" fontId="28" fillId="8" borderId="11" xfId="0" applyNumberFormat="1" applyFont="1" applyFill="1" applyBorder="1" applyAlignment="1">
      <alignment horizontal="right" vertical="center"/>
    </xf>
    <xf numFmtId="3" fontId="20" fillId="8" borderId="10" xfId="0" applyNumberFormat="1" applyFont="1" applyFill="1" applyBorder="1" applyAlignment="1">
      <alignment horizontal="right" vertical="center"/>
    </xf>
    <xf numFmtId="3" fontId="20" fillId="8" borderId="11" xfId="0" applyNumberFormat="1" applyFont="1" applyFill="1" applyBorder="1" applyAlignment="1">
      <alignment horizontal="right" vertical="center"/>
    </xf>
    <xf numFmtId="0" fontId="27" fillId="4" borderId="4" xfId="0" applyFont="1" applyFill="1" applyBorder="1" applyAlignment="1">
      <alignment horizontal="center" vertical="center"/>
    </xf>
    <xf numFmtId="0" fontId="27" fillId="4" borderId="4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vertical="center" wrapText="1"/>
    </xf>
    <xf numFmtId="0" fontId="28" fillId="3" borderId="4" xfId="0" applyFont="1" applyFill="1" applyBorder="1" applyAlignment="1">
      <alignment horizontal="right" vertical="center"/>
    </xf>
    <xf numFmtId="3" fontId="28" fillId="3" borderId="4" xfId="0" applyNumberFormat="1" applyFont="1" applyFill="1" applyBorder="1" applyAlignment="1">
      <alignment horizontal="right" vertical="center"/>
    </xf>
    <xf numFmtId="3" fontId="20" fillId="3" borderId="4" xfId="0" applyNumberFormat="1" applyFont="1" applyFill="1" applyBorder="1" applyAlignment="1">
      <alignment horizontal="right" vertical="center"/>
    </xf>
    <xf numFmtId="0" fontId="29" fillId="6" borderId="4" xfId="0" applyFont="1" applyFill="1" applyBorder="1" applyAlignment="1">
      <alignment vertical="center" wrapText="1"/>
    </xf>
    <xf numFmtId="0" fontId="29" fillId="6" borderId="4" xfId="0" applyFont="1" applyFill="1" applyBorder="1" applyAlignment="1">
      <alignment horizontal="right" vertical="center"/>
    </xf>
    <xf numFmtId="3" fontId="29" fillId="6" borderId="4" xfId="0" applyNumberFormat="1" applyFont="1" applyFill="1" applyBorder="1" applyAlignment="1">
      <alignment horizontal="right" vertical="center"/>
    </xf>
    <xf numFmtId="3" fontId="9" fillId="2" borderId="19" xfId="0" applyNumberFormat="1" applyFont="1" applyFill="1" applyBorder="1" applyAlignment="1">
      <alignment horizontal="right" vertical="center" wrapText="1"/>
    </xf>
    <xf numFmtId="3" fontId="9" fillId="0" borderId="20" xfId="0" applyNumberFormat="1" applyFont="1" applyBorder="1" applyAlignment="1">
      <alignment horizontal="right" vertical="center" wrapText="1"/>
    </xf>
    <xf numFmtId="49" fontId="8" fillId="12" borderId="23" xfId="10" applyNumberFormat="1" applyFont="1" applyFill="1" applyBorder="1" applyAlignment="1">
      <alignment horizontal="center" vertical="center" wrapText="1"/>
    </xf>
    <xf numFmtId="3" fontId="35" fillId="0" borderId="12" xfId="10" applyNumberFormat="1" applyFont="1" applyBorder="1" applyAlignment="1">
      <alignment horizontal="right" vertical="center"/>
    </xf>
    <xf numFmtId="49" fontId="13" fillId="4" borderId="10" xfId="0" applyNumberFormat="1" applyFont="1" applyFill="1" applyBorder="1" applyAlignment="1">
      <alignment horizontal="center" vertical="center" wrapText="1"/>
    </xf>
    <xf numFmtId="3" fontId="9" fillId="0" borderId="12" xfId="10" applyNumberFormat="1" applyFont="1" applyBorder="1" applyAlignment="1">
      <alignment horizontal="right" vertical="center"/>
    </xf>
    <xf numFmtId="164" fontId="9" fillId="11" borderId="12" xfId="10" applyNumberFormat="1" applyFont="1" applyFill="1" applyBorder="1" applyAlignment="1">
      <alignment horizontal="right" vertical="center"/>
    </xf>
    <xf numFmtId="3" fontId="9" fillId="0" borderId="12" xfId="0" applyNumberFormat="1" applyFont="1" applyBorder="1" applyAlignment="1">
      <alignment horizontal="right" vertical="center"/>
    </xf>
    <xf numFmtId="49" fontId="13" fillId="12" borderId="22" xfId="1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3" fontId="31" fillId="8" borderId="14" xfId="0" applyNumberFormat="1" applyFont="1" applyFill="1" applyBorder="1" applyAlignment="1">
      <alignment horizontal="right" vertical="center" wrapText="1"/>
    </xf>
    <xf numFmtId="167" fontId="9" fillId="2" borderId="4" xfId="0" applyNumberFormat="1" applyFont="1" applyFill="1" applyBorder="1" applyAlignment="1">
      <alignment horizontal="right" vertical="center" wrapText="1"/>
    </xf>
    <xf numFmtId="3" fontId="20" fillId="0" borderId="1" xfId="0" applyNumberFormat="1" applyFont="1" applyBorder="1" applyAlignment="1">
      <alignment horizontal="right" vertical="center"/>
    </xf>
    <xf numFmtId="3" fontId="20" fillId="0" borderId="12" xfId="10" applyNumberFormat="1" applyFont="1" applyBorder="1" applyAlignment="1">
      <alignment horizontal="right" vertical="center"/>
    </xf>
    <xf numFmtId="3" fontId="38" fillId="3" borderId="4" xfId="0" applyNumberFormat="1" applyFont="1" applyFill="1" applyBorder="1" applyAlignment="1">
      <alignment horizontal="right" vertical="center"/>
    </xf>
    <xf numFmtId="165" fontId="9" fillId="2" borderId="1" xfId="0" applyNumberFormat="1" applyFont="1" applyFill="1" applyBorder="1" applyAlignment="1">
      <alignment horizontal="right" vertical="center"/>
    </xf>
    <xf numFmtId="0" fontId="17" fillId="5" borderId="1" xfId="0" applyFont="1" applyFill="1" applyBorder="1" applyAlignment="1">
      <alignment horizontal="left" vertical="center"/>
    </xf>
    <xf numFmtId="3" fontId="17" fillId="5" borderId="1" xfId="0" applyNumberFormat="1" applyFont="1" applyFill="1" applyBorder="1" applyAlignment="1">
      <alignment horizontal="right" vertical="center"/>
    </xf>
    <xf numFmtId="165" fontId="17" fillId="5" borderId="1" xfId="0" applyNumberFormat="1" applyFont="1" applyFill="1" applyBorder="1" applyAlignment="1">
      <alignment horizontal="right" vertical="center"/>
    </xf>
    <xf numFmtId="3" fontId="17" fillId="5" borderId="12" xfId="10" applyNumberFormat="1" applyFont="1" applyFill="1" applyBorder="1" applyAlignment="1">
      <alignment horizontal="right" vertical="center"/>
    </xf>
    <xf numFmtId="3" fontId="17" fillId="5" borderId="12" xfId="0" applyNumberFormat="1" applyFont="1" applyFill="1" applyBorder="1" applyAlignment="1">
      <alignment horizontal="right" vertical="center"/>
    </xf>
    <xf numFmtId="164" fontId="9" fillId="5" borderId="12" xfId="10" applyNumberFormat="1" applyFont="1" applyFill="1" applyBorder="1" applyAlignment="1">
      <alignment horizontal="right" vertical="center"/>
    </xf>
    <xf numFmtId="0" fontId="39" fillId="0" borderId="0" xfId="0" applyFont="1"/>
    <xf numFmtId="3" fontId="28" fillId="8" borderId="24" xfId="0" applyNumberFormat="1" applyFont="1" applyFill="1" applyBorder="1" applyAlignment="1">
      <alignment horizontal="right" vertical="center"/>
    </xf>
    <xf numFmtId="3" fontId="28" fillId="8" borderId="25" xfId="0" applyNumberFormat="1" applyFont="1" applyFill="1" applyBorder="1" applyAlignment="1">
      <alignment horizontal="right" vertical="center"/>
    </xf>
    <xf numFmtId="0" fontId="40" fillId="13" borderId="5" xfId="0" applyFont="1" applyFill="1" applyBorder="1" applyAlignment="1">
      <alignment horizontal="center" vertical="center" wrapText="1"/>
    </xf>
    <xf numFmtId="0" fontId="40" fillId="13" borderId="4" xfId="0" applyFont="1" applyFill="1" applyBorder="1" applyAlignment="1">
      <alignment horizontal="center" vertical="center" wrapText="1"/>
    </xf>
    <xf numFmtId="166" fontId="31" fillId="9" borderId="6" xfId="0" applyNumberFormat="1" applyFont="1" applyFill="1" applyBorder="1" applyAlignment="1">
      <alignment horizontal="right" vertical="center" wrapText="1"/>
    </xf>
    <xf numFmtId="0" fontId="40" fillId="13" borderId="10" xfId="0" applyFont="1" applyFill="1" applyBorder="1" applyAlignment="1">
      <alignment horizontal="center" vertical="center" wrapText="1"/>
    </xf>
    <xf numFmtId="3" fontId="28" fillId="8" borderId="17" xfId="0" applyNumberFormat="1" applyFont="1" applyFill="1" applyBorder="1" applyAlignment="1">
      <alignment horizontal="right" vertical="center"/>
    </xf>
    <xf numFmtId="3" fontId="28" fillId="8" borderId="14" xfId="0" applyNumberFormat="1" applyFont="1" applyFill="1" applyBorder="1" applyAlignment="1">
      <alignment horizontal="right" vertical="center"/>
    </xf>
    <xf numFmtId="0" fontId="31" fillId="9" borderId="11" xfId="0" applyFont="1" applyFill="1" applyBorder="1" applyAlignment="1">
      <alignment horizontal="center" vertical="center" wrapText="1"/>
    </xf>
    <xf numFmtId="165" fontId="31" fillId="9" borderId="11" xfId="0" applyNumberFormat="1" applyFont="1" applyFill="1" applyBorder="1" applyAlignment="1">
      <alignment horizontal="right" vertical="center"/>
    </xf>
    <xf numFmtId="166" fontId="31" fillId="9" borderId="11" xfId="0" applyNumberFormat="1" applyFont="1" applyFill="1" applyBorder="1" applyAlignment="1">
      <alignment horizontal="right" vertical="center"/>
    </xf>
    <xf numFmtId="0" fontId="41" fillId="0" borderId="0" xfId="0" applyFont="1" applyAlignment="1"/>
    <xf numFmtId="0" fontId="9" fillId="2" borderId="4" xfId="0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right" vertical="center"/>
    </xf>
    <xf numFmtId="165" fontId="9" fillId="2" borderId="4" xfId="0" applyNumberFormat="1" applyFont="1" applyFill="1" applyBorder="1" applyAlignment="1">
      <alignment horizontal="right" vertical="center"/>
    </xf>
    <xf numFmtId="0" fontId="9" fillId="11" borderId="1" xfId="0" applyFont="1" applyFill="1" applyBorder="1" applyAlignment="1">
      <alignment horizontal="left" vertical="center"/>
    </xf>
    <xf numFmtId="3" fontId="9" fillId="11" borderId="1" xfId="0" applyNumberFormat="1" applyFont="1" applyFill="1" applyBorder="1" applyAlignment="1">
      <alignment horizontal="right" vertical="center"/>
    </xf>
    <xf numFmtId="165" fontId="9" fillId="11" borderId="1" xfId="0" applyNumberFormat="1" applyFont="1" applyFill="1" applyBorder="1" applyAlignment="1">
      <alignment horizontal="right" vertical="center"/>
    </xf>
    <xf numFmtId="3" fontId="9" fillId="2" borderId="4" xfId="10" applyNumberFormat="1" applyFont="1" applyFill="1" applyBorder="1" applyAlignment="1">
      <alignment horizontal="right" vertical="center"/>
    </xf>
    <xf numFmtId="164" fontId="9" fillId="2" borderId="4" xfId="10" applyNumberFormat="1" applyFont="1" applyFill="1" applyBorder="1" applyAlignment="1">
      <alignment horizontal="right" vertical="center"/>
    </xf>
    <xf numFmtId="3" fontId="9" fillId="11" borderId="12" xfId="10" applyNumberFormat="1" applyFont="1" applyFill="1" applyBorder="1" applyAlignment="1">
      <alignment horizontal="right" vertical="center"/>
    </xf>
    <xf numFmtId="3" fontId="9" fillId="11" borderId="12" xfId="0" applyNumberFormat="1" applyFont="1" applyFill="1" applyBorder="1" applyAlignment="1">
      <alignment horizontal="right" vertical="center"/>
    </xf>
    <xf numFmtId="3" fontId="9" fillId="0" borderId="26" xfId="10" applyNumberFormat="1" applyFont="1" applyBorder="1" applyAlignment="1">
      <alignment horizontal="right" vertical="center"/>
    </xf>
    <xf numFmtId="3" fontId="9" fillId="0" borderId="26" xfId="0" applyNumberFormat="1" applyFont="1" applyBorder="1" applyAlignment="1">
      <alignment horizontal="right" vertical="center"/>
    </xf>
    <xf numFmtId="164" fontId="9" fillId="11" borderId="26" xfId="10" applyNumberFormat="1" applyFont="1" applyFill="1" applyBorder="1" applyAlignment="1">
      <alignment horizontal="right" vertical="center"/>
    </xf>
    <xf numFmtId="0" fontId="44" fillId="0" borderId="0" xfId="0" applyFont="1"/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8" fillId="12" borderId="21" xfId="1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43" fillId="0" borderId="0" xfId="0" applyFont="1" applyAlignment="1">
      <alignment vertical="center" wrapText="1"/>
    </xf>
    <xf numFmtId="0" fontId="41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0" fillId="0" borderId="18" xfId="0" applyBorder="1" applyAlignment="1"/>
    <xf numFmtId="0" fontId="13" fillId="4" borderId="5" xfId="0" applyFont="1" applyFill="1" applyBorder="1" applyAlignment="1">
      <alignment horizontal="center" vertical="center" wrapText="1"/>
    </xf>
    <xf numFmtId="0" fontId="31" fillId="8" borderId="16" xfId="0" applyFont="1" applyFill="1" applyBorder="1" applyAlignment="1">
      <alignment horizontal="right" vertical="center" wrapText="1"/>
    </xf>
    <xf numFmtId="3" fontId="16" fillId="8" borderId="27" xfId="0" applyNumberFormat="1" applyFont="1" applyFill="1" applyBorder="1" applyAlignment="1">
      <alignment horizontal="right" vertical="center"/>
    </xf>
    <xf numFmtId="3" fontId="28" fillId="8" borderId="28" xfId="0" applyNumberFormat="1" applyFont="1" applyFill="1" applyBorder="1" applyAlignment="1">
      <alignment horizontal="right" vertical="center"/>
    </xf>
    <xf numFmtId="3" fontId="28" fillId="8" borderId="10" xfId="0" applyNumberFormat="1" applyFont="1" applyFill="1" applyBorder="1" applyAlignment="1">
      <alignment horizontal="right" vertical="center"/>
    </xf>
    <xf numFmtId="166" fontId="31" fillId="9" borderId="11" xfId="0" applyNumberFormat="1" applyFont="1" applyFill="1" applyBorder="1" applyAlignment="1">
      <alignment horizontal="right" vertical="center" wrapText="1"/>
    </xf>
    <xf numFmtId="10" fontId="34" fillId="10" borderId="4" xfId="0" applyNumberFormat="1" applyFont="1" applyFill="1" applyBorder="1" applyAlignment="1">
      <alignment vertical="center"/>
    </xf>
    <xf numFmtId="10" fontId="34" fillId="10" borderId="10" xfId="0" applyNumberFormat="1" applyFont="1" applyFill="1" applyBorder="1" applyAlignment="1">
      <alignment vertical="center"/>
    </xf>
    <xf numFmtId="10" fontId="34" fillId="10" borderId="16" xfId="0" applyNumberFormat="1" applyFont="1" applyFill="1" applyBorder="1" applyAlignment="1">
      <alignment vertical="center"/>
    </xf>
    <xf numFmtId="10" fontId="34" fillId="10" borderId="11" xfId="0" applyNumberFormat="1" applyFont="1" applyFill="1" applyBorder="1" applyAlignment="1">
      <alignment vertical="center"/>
    </xf>
    <xf numFmtId="10" fontId="34" fillId="10" borderId="4" xfId="0" applyNumberFormat="1" applyFont="1" applyFill="1" applyBorder="1" applyAlignment="1">
      <alignment horizontal="right" vertical="center"/>
    </xf>
    <xf numFmtId="10" fontId="34" fillId="5" borderId="4" xfId="0" applyNumberFormat="1" applyFont="1" applyFill="1" applyBorder="1"/>
    <xf numFmtId="10" fontId="34" fillId="5" borderId="10" xfId="0" applyNumberFormat="1" applyFont="1" applyFill="1" applyBorder="1"/>
    <xf numFmtId="10" fontId="34" fillId="5" borderId="16" xfId="0" applyNumberFormat="1" applyFont="1" applyFill="1" applyBorder="1"/>
    <xf numFmtId="10" fontId="34" fillId="5" borderId="11" xfId="0" applyNumberFormat="1" applyFont="1" applyFill="1" applyBorder="1"/>
    <xf numFmtId="3" fontId="9" fillId="0" borderId="29" xfId="0" applyNumberFormat="1" applyFont="1" applyBorder="1" applyAlignment="1">
      <alignment vertical="center" wrapText="1"/>
    </xf>
    <xf numFmtId="3" fontId="9" fillId="2" borderId="16" xfId="0" applyNumberFormat="1" applyFont="1" applyFill="1" applyBorder="1" applyAlignment="1">
      <alignment horizontal="right" vertical="center" wrapText="1"/>
    </xf>
    <xf numFmtId="3" fontId="9" fillId="0" borderId="29" xfId="0" applyNumberFormat="1" applyFont="1" applyBorder="1" applyAlignment="1">
      <alignment horizontal="right" vertical="center" wrapText="1"/>
    </xf>
    <xf numFmtId="165" fontId="9" fillId="0" borderId="30" xfId="0" applyNumberFormat="1" applyFont="1" applyBorder="1" applyAlignment="1">
      <alignment horizontal="right" vertical="center" wrapText="1"/>
    </xf>
    <xf numFmtId="3" fontId="9" fillId="0" borderId="16" xfId="0" applyNumberFormat="1" applyFont="1" applyBorder="1" applyAlignment="1">
      <alignment horizontal="right" vertical="center" wrapText="1"/>
    </xf>
    <xf numFmtId="165" fontId="9" fillId="0" borderId="31" xfId="0" applyNumberFormat="1" applyFont="1" applyBorder="1" applyAlignment="1">
      <alignment horizontal="right" vertical="center" wrapText="1"/>
    </xf>
    <xf numFmtId="3" fontId="9" fillId="2" borderId="27" xfId="0" applyNumberFormat="1" applyFont="1" applyFill="1" applyBorder="1" applyAlignment="1">
      <alignment horizontal="right" vertical="center" wrapText="1"/>
    </xf>
    <xf numFmtId="165" fontId="9" fillId="2" borderId="27" xfId="0" applyNumberFormat="1" applyFont="1" applyFill="1" applyBorder="1" applyAlignment="1">
      <alignment horizontal="right" vertical="center" wrapText="1"/>
    </xf>
    <xf numFmtId="3" fontId="9" fillId="2" borderId="10" xfId="0" applyNumberFormat="1" applyFont="1" applyFill="1" applyBorder="1" applyAlignment="1">
      <alignment horizontal="right" vertical="center" wrapText="1"/>
    </xf>
    <xf numFmtId="167" fontId="9" fillId="2" borderId="5" xfId="0" applyNumberFormat="1" applyFont="1" applyFill="1" applyBorder="1" applyAlignment="1">
      <alignment horizontal="right" vertical="center" wrapText="1"/>
    </xf>
    <xf numFmtId="167" fontId="9" fillId="2" borderId="10" xfId="0" applyNumberFormat="1" applyFont="1" applyFill="1" applyBorder="1" applyAlignment="1">
      <alignment horizontal="right" vertical="center" wrapText="1"/>
    </xf>
    <xf numFmtId="167" fontId="9" fillId="2" borderId="16" xfId="0" applyNumberFormat="1" applyFont="1" applyFill="1" applyBorder="1" applyAlignment="1">
      <alignment horizontal="right" vertical="center" wrapText="1"/>
    </xf>
    <xf numFmtId="165" fontId="9" fillId="2" borderId="6" xfId="0" applyNumberFormat="1" applyFont="1" applyFill="1" applyBorder="1" applyAlignment="1">
      <alignment horizontal="right" vertical="center" wrapText="1"/>
    </xf>
    <xf numFmtId="3" fontId="9" fillId="2" borderId="32" xfId="0" applyNumberFormat="1" applyFont="1" applyFill="1" applyBorder="1" applyAlignment="1">
      <alignment horizontal="right" vertical="center" wrapText="1"/>
    </xf>
  </cellXfs>
  <cellStyles count="22">
    <cellStyle name="Hiperveza" xfId="3" builtinId="8"/>
    <cellStyle name="Hiperveza 2" xfId="13"/>
    <cellStyle name="Normal 2" xfId="1"/>
    <cellStyle name="Normal 3" xfId="2"/>
    <cellStyle name="Normal 3 2" xfId="12"/>
    <cellStyle name="Normalno" xfId="0" builtinId="0"/>
    <cellStyle name="Normalno 10" xfId="20"/>
    <cellStyle name="Normalno 2" xfId="4"/>
    <cellStyle name="Normalno 2 2" xfId="14"/>
    <cellStyle name="Normalno 3" xfId="5"/>
    <cellStyle name="Normalno 3 2" xfId="15"/>
    <cellStyle name="Normalno 4" xfId="6"/>
    <cellStyle name="Normalno 4 2" xfId="16"/>
    <cellStyle name="Normalno 5" xfId="7"/>
    <cellStyle name="Normalno 5 2" xfId="17"/>
    <cellStyle name="Normalno 6" xfId="8"/>
    <cellStyle name="Normalno 7" xfId="9"/>
    <cellStyle name="Normalno 7 2" xfId="18"/>
    <cellStyle name="Normalno 8" xfId="10"/>
    <cellStyle name="Normalno 8 2" xfId="19"/>
    <cellStyle name="Normalno 9" xfId="11"/>
    <cellStyle name="Obično_List1" xfId="21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'J 58.11 2009.-2018.'!$L$8</c:f>
              <c:strCache>
                <c:ptCount val="1"/>
                <c:pt idx="0">
                  <c:v>Prosječna plaća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1"/>
            <c:bubble3D val="0"/>
          </c:dPt>
          <c:cat>
            <c:strRef>
              <c:f>'J 58.11 2009.-2018.'!$M$7:$V$7</c:f>
              <c:strCache>
                <c:ptCount val="10"/>
                <c:pt idx="0">
                  <c:v>2009.</c:v>
                </c:pt>
                <c:pt idx="1">
                  <c:v>2010.</c:v>
                </c:pt>
                <c:pt idx="2">
                  <c:v>2011.</c:v>
                </c:pt>
                <c:pt idx="3">
                  <c:v>2012.</c:v>
                </c:pt>
                <c:pt idx="4">
                  <c:v>2013.</c:v>
                </c:pt>
                <c:pt idx="5">
                  <c:v>2014.</c:v>
                </c:pt>
                <c:pt idx="6">
                  <c:v>2015.</c:v>
                </c:pt>
                <c:pt idx="7">
                  <c:v>2016.</c:v>
                </c:pt>
                <c:pt idx="8">
                  <c:v>2017.</c:v>
                </c:pt>
                <c:pt idx="9">
                  <c:v>2018.</c:v>
                </c:pt>
              </c:strCache>
            </c:strRef>
          </c:cat>
          <c:val>
            <c:numRef>
              <c:f>'J 58.11 2009.-2018.'!$M$8:$V$8</c:f>
              <c:numCache>
                <c:formatCode>#,##0</c:formatCode>
                <c:ptCount val="10"/>
                <c:pt idx="0">
                  <c:v>4932.3892850854027</c:v>
                </c:pt>
                <c:pt idx="1">
                  <c:v>4995</c:v>
                </c:pt>
                <c:pt idx="2">
                  <c:v>4866</c:v>
                </c:pt>
                <c:pt idx="3">
                  <c:v>5334</c:v>
                </c:pt>
                <c:pt idx="4">
                  <c:v>4877</c:v>
                </c:pt>
                <c:pt idx="5">
                  <c:v>5321</c:v>
                </c:pt>
                <c:pt idx="6">
                  <c:v>5068.0228133608816</c:v>
                </c:pt>
                <c:pt idx="7">
                  <c:v>5242.6108371269602</c:v>
                </c:pt>
                <c:pt idx="8">
                  <c:v>5432.7999378109453</c:v>
                </c:pt>
                <c:pt idx="9">
                  <c:v>5855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 58.11 2009.-2018.'!$L$9</c:f>
              <c:strCache>
                <c:ptCount val="1"/>
                <c:pt idx="0">
                  <c:v>Broj zaposlenih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'J 58.11 2009.-2018.'!$M$7:$V$7</c:f>
              <c:strCache>
                <c:ptCount val="10"/>
                <c:pt idx="0">
                  <c:v>2009.</c:v>
                </c:pt>
                <c:pt idx="1">
                  <c:v>2010.</c:v>
                </c:pt>
                <c:pt idx="2">
                  <c:v>2011.</c:v>
                </c:pt>
                <c:pt idx="3">
                  <c:v>2012.</c:v>
                </c:pt>
                <c:pt idx="4">
                  <c:v>2013.</c:v>
                </c:pt>
                <c:pt idx="5">
                  <c:v>2014.</c:v>
                </c:pt>
                <c:pt idx="6">
                  <c:v>2015.</c:v>
                </c:pt>
                <c:pt idx="7">
                  <c:v>2016.</c:v>
                </c:pt>
                <c:pt idx="8">
                  <c:v>2017.</c:v>
                </c:pt>
                <c:pt idx="9">
                  <c:v>2018.</c:v>
                </c:pt>
              </c:strCache>
            </c:strRef>
          </c:cat>
          <c:val>
            <c:numRef>
              <c:f>'J 58.11 2009.-2018.'!$M$9:$V$9</c:f>
              <c:numCache>
                <c:formatCode>#,##0</c:formatCode>
                <c:ptCount val="10"/>
                <c:pt idx="0">
                  <c:v>1893</c:v>
                </c:pt>
                <c:pt idx="1">
                  <c:v>1895</c:v>
                </c:pt>
                <c:pt idx="2">
                  <c:v>1830</c:v>
                </c:pt>
                <c:pt idx="3">
                  <c:v>1517</c:v>
                </c:pt>
                <c:pt idx="4">
                  <c:v>1621</c:v>
                </c:pt>
                <c:pt idx="5">
                  <c:v>1488</c:v>
                </c:pt>
                <c:pt idx="6">
                  <c:v>968</c:v>
                </c:pt>
                <c:pt idx="7">
                  <c:v>1318</c:v>
                </c:pt>
                <c:pt idx="8">
                  <c:v>1340</c:v>
                </c:pt>
                <c:pt idx="9">
                  <c:v>1355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37984"/>
        <c:axId val="151825216"/>
      </c:lineChart>
      <c:catAx>
        <c:axId val="112937984"/>
        <c:scaling>
          <c:orientation val="minMax"/>
        </c:scaling>
        <c:delete val="0"/>
        <c:axPos val="b"/>
        <c:majorTickMark val="none"/>
        <c:minorTickMark val="none"/>
        <c:tickLblPos val="nextTo"/>
        <c:crossAx val="151825216"/>
        <c:crosses val="autoZero"/>
        <c:auto val="1"/>
        <c:lblAlgn val="ctr"/>
        <c:lblOffset val="100"/>
        <c:noMultiLvlLbl val="0"/>
      </c:catAx>
      <c:valAx>
        <c:axId val="151825216"/>
        <c:scaling>
          <c:orientation val="minMax"/>
          <c:max val="60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  <c:crossAx val="112937984"/>
        <c:crosses val="autoZero"/>
        <c:crossBetween val="between"/>
        <c:minorUnit val="5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'J 58.13 2009.-2018.'!$L$7</c:f>
              <c:strCache>
                <c:ptCount val="1"/>
                <c:pt idx="0">
                  <c:v>Prosječna plaća</c:v>
                </c:pt>
              </c:strCache>
            </c:strRef>
          </c:tx>
          <c:marker>
            <c:symbol val="none"/>
          </c:marker>
          <c:cat>
            <c:multiLvlStrRef>
              <c:f>'J 58.13 2009.-2018.'!#REF!</c:f>
            </c:multiLvlStrRef>
          </c:cat>
          <c:val>
            <c:numRef>
              <c:f>'J 58.13 2009.-2018.'!$M$7:$V$7</c:f>
              <c:numCache>
                <c:formatCode>#,##0</c:formatCode>
                <c:ptCount val="10"/>
                <c:pt idx="0">
                  <c:v>6565.6519607843138</c:v>
                </c:pt>
                <c:pt idx="1">
                  <c:v>6388.4803308584087</c:v>
                </c:pt>
                <c:pt idx="2">
                  <c:v>6698.6358148893369</c:v>
                </c:pt>
                <c:pt idx="3">
                  <c:v>6253.4926001160775</c:v>
                </c:pt>
                <c:pt idx="4">
                  <c:v>6213.1190476190468</c:v>
                </c:pt>
                <c:pt idx="5">
                  <c:v>6195.1154761904763</c:v>
                </c:pt>
                <c:pt idx="6">
                  <c:v>6729.4692865105908</c:v>
                </c:pt>
                <c:pt idx="7">
                  <c:v>6828.4415113871628</c:v>
                </c:pt>
                <c:pt idx="8">
                  <c:v>6996.8320815450643</c:v>
                </c:pt>
                <c:pt idx="9">
                  <c:v>7109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 58.13 2009.-2018.'!$L$8</c:f>
              <c:strCache>
                <c:ptCount val="1"/>
                <c:pt idx="0">
                  <c:v>Broj zaposlenih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'J 58.13 2009.-2018.'!#REF!</c:f>
            </c:multiLvlStrRef>
          </c:cat>
          <c:val>
            <c:numRef>
              <c:f>'J 58.13 2009.-2018.'!$M$8:$V$8</c:f>
              <c:numCache>
                <c:formatCode>#,##0</c:formatCode>
                <c:ptCount val="10"/>
                <c:pt idx="0">
                  <c:v>2975</c:v>
                </c:pt>
                <c:pt idx="1">
                  <c:v>2559</c:v>
                </c:pt>
                <c:pt idx="2">
                  <c:v>1988</c:v>
                </c:pt>
                <c:pt idx="3">
                  <c:v>1723</c:v>
                </c:pt>
                <c:pt idx="4">
                  <c:v>1610</c:v>
                </c:pt>
                <c:pt idx="5">
                  <c:v>1610</c:v>
                </c:pt>
                <c:pt idx="6">
                  <c:v>1495</c:v>
                </c:pt>
                <c:pt idx="7">
                  <c:v>1449</c:v>
                </c:pt>
                <c:pt idx="8">
                  <c:v>1398</c:v>
                </c:pt>
                <c:pt idx="9">
                  <c:v>1385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887872"/>
        <c:axId val="151827520"/>
      </c:lineChart>
      <c:catAx>
        <c:axId val="151887872"/>
        <c:scaling>
          <c:orientation val="minMax"/>
        </c:scaling>
        <c:delete val="0"/>
        <c:axPos val="b"/>
        <c:majorTickMark val="none"/>
        <c:minorTickMark val="none"/>
        <c:tickLblPos val="nextTo"/>
        <c:crossAx val="151827520"/>
        <c:crosses val="autoZero"/>
        <c:auto val="1"/>
        <c:lblAlgn val="ctr"/>
        <c:lblOffset val="100"/>
        <c:noMultiLvlLbl val="0"/>
      </c:catAx>
      <c:valAx>
        <c:axId val="15182752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  <c:crossAx val="15188787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</c:dTable>
      <c:spPr>
        <a:ln>
          <a:solidFill>
            <a:schemeClr val="accent1">
              <a:lumMod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95249</xdr:rowOff>
    </xdr:from>
    <xdr:to>
      <xdr:col>0</xdr:col>
      <xdr:colOff>1352550</xdr:colOff>
      <xdr:row>1</xdr:row>
      <xdr:rowOff>142874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5249"/>
          <a:ext cx="1219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0</xdr:col>
      <xdr:colOff>1466850</xdr:colOff>
      <xdr:row>2</xdr:row>
      <xdr:rowOff>28574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0</xdr:row>
      <xdr:rowOff>142875</xdr:rowOff>
    </xdr:from>
    <xdr:to>
      <xdr:col>1</xdr:col>
      <xdr:colOff>133351</xdr:colOff>
      <xdr:row>2</xdr:row>
      <xdr:rowOff>28574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142875"/>
          <a:ext cx="11620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22</xdr:col>
      <xdr:colOff>591609</xdr:colOff>
      <xdr:row>24</xdr:row>
      <xdr:rowOff>171450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142875</xdr:rowOff>
    </xdr:from>
    <xdr:to>
      <xdr:col>1</xdr:col>
      <xdr:colOff>133350</xdr:colOff>
      <xdr:row>2</xdr:row>
      <xdr:rowOff>28574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2875"/>
          <a:ext cx="11334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561976</xdr:colOff>
      <xdr:row>9</xdr:row>
      <xdr:rowOff>42861</xdr:rowOff>
    </xdr:from>
    <xdr:to>
      <xdr:col>22</xdr:col>
      <xdr:colOff>390526</xdr:colOff>
      <xdr:row>24</xdr:row>
      <xdr:rowOff>104774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9"/>
  <sheetViews>
    <sheetView topLeftCell="A13" workbookViewId="0">
      <selection activeCell="G6" sqref="G6:I39"/>
    </sheetView>
  </sheetViews>
  <sheetFormatPr defaultRowHeight="15" x14ac:dyDescent="0.25"/>
  <cols>
    <col min="1" max="1" width="54.7109375" customWidth="1"/>
    <col min="2" max="3" width="10" customWidth="1"/>
    <col min="4" max="4" width="9.28515625" customWidth="1"/>
    <col min="5" max="5" width="10.140625" customWidth="1"/>
    <col min="6" max="6" width="55.42578125" bestFit="1" customWidth="1"/>
    <col min="9" max="9" width="9.28515625" customWidth="1"/>
    <col min="10" max="10" width="17.85546875" customWidth="1"/>
  </cols>
  <sheetData>
    <row r="3" spans="1:10" s="100" customFormat="1" ht="39" customHeight="1" x14ac:dyDescent="0.2">
      <c r="A3" s="130" t="s">
        <v>109</v>
      </c>
      <c r="B3" s="131"/>
      <c r="C3" s="131"/>
      <c r="D3" s="131"/>
      <c r="E3" s="131"/>
      <c r="F3" s="132" t="s">
        <v>108</v>
      </c>
      <c r="G3" s="133"/>
      <c r="H3" s="133"/>
      <c r="I3" s="133"/>
      <c r="J3" s="133"/>
    </row>
    <row r="4" spans="1:10" ht="36" customHeight="1" x14ac:dyDescent="0.25">
      <c r="A4" s="127" t="s">
        <v>2</v>
      </c>
      <c r="B4" s="128" t="s">
        <v>51</v>
      </c>
      <c r="C4" s="128"/>
      <c r="D4" s="128"/>
      <c r="F4" s="129" t="s">
        <v>2</v>
      </c>
      <c r="G4" s="128" t="s">
        <v>51</v>
      </c>
      <c r="H4" s="128"/>
      <c r="I4" s="128"/>
    </row>
    <row r="5" spans="1:10" x14ac:dyDescent="0.25">
      <c r="A5" s="127"/>
      <c r="B5" s="21" t="s">
        <v>49</v>
      </c>
      <c r="C5" s="21" t="s">
        <v>81</v>
      </c>
      <c r="D5" s="87" t="s">
        <v>3</v>
      </c>
      <c r="F5" s="129"/>
      <c r="G5" s="86" t="s">
        <v>82</v>
      </c>
      <c r="H5" s="82" t="s">
        <v>81</v>
      </c>
      <c r="I5" s="80" t="s">
        <v>3</v>
      </c>
    </row>
    <row r="6" spans="1:10" x14ac:dyDescent="0.25">
      <c r="A6" s="113" t="s">
        <v>4</v>
      </c>
      <c r="B6" s="114"/>
      <c r="C6" s="114">
        <v>691</v>
      </c>
      <c r="D6" s="115" t="s">
        <v>5</v>
      </c>
      <c r="F6" s="113" t="s">
        <v>4</v>
      </c>
      <c r="G6" s="119">
        <v>738</v>
      </c>
      <c r="H6" s="114">
        <v>691</v>
      </c>
      <c r="I6" s="120">
        <v>0.93600000000000005</v>
      </c>
    </row>
    <row r="7" spans="1:10" x14ac:dyDescent="0.25">
      <c r="A7" s="113" t="s">
        <v>6</v>
      </c>
      <c r="B7" s="114">
        <v>448</v>
      </c>
      <c r="C7" s="114">
        <v>467</v>
      </c>
      <c r="D7" s="115">
        <v>104.24107142857142</v>
      </c>
      <c r="F7" s="113" t="s">
        <v>6</v>
      </c>
      <c r="G7" s="119">
        <v>442</v>
      </c>
      <c r="H7" s="114">
        <v>467</v>
      </c>
      <c r="I7" s="120">
        <v>1.0569999999999999</v>
      </c>
    </row>
    <row r="8" spans="1:10" x14ac:dyDescent="0.25">
      <c r="A8" s="113" t="s">
        <v>7</v>
      </c>
      <c r="B8" s="114">
        <v>210</v>
      </c>
      <c r="C8" s="114">
        <v>224</v>
      </c>
      <c r="D8" s="115">
        <v>106.66666666666667</v>
      </c>
      <c r="F8" s="113" t="s">
        <v>7</v>
      </c>
      <c r="G8" s="119">
        <v>296</v>
      </c>
      <c r="H8" s="114">
        <v>224</v>
      </c>
      <c r="I8" s="120">
        <v>0.75700000000000001</v>
      </c>
    </row>
    <row r="9" spans="1:10" x14ac:dyDescent="0.25">
      <c r="A9" s="5" t="s">
        <v>8</v>
      </c>
      <c r="B9" s="6">
        <v>4292</v>
      </c>
      <c r="C9" s="6">
        <v>4298</v>
      </c>
      <c r="D9" s="35">
        <v>100.13979496738116</v>
      </c>
      <c r="E9" s="38"/>
      <c r="F9" s="5" t="s">
        <v>8</v>
      </c>
      <c r="G9" s="123">
        <v>6740</v>
      </c>
      <c r="H9" s="124">
        <v>4298</v>
      </c>
      <c r="I9" s="125">
        <v>0.63800000000000001</v>
      </c>
    </row>
    <row r="10" spans="1:10" x14ac:dyDescent="0.25">
      <c r="A10" s="3" t="s">
        <v>9</v>
      </c>
      <c r="B10" s="4">
        <v>2291150.9870000002</v>
      </c>
      <c r="C10" s="4">
        <v>2377111.1690000002</v>
      </c>
      <c r="D10" s="36">
        <v>103.75183401215102</v>
      </c>
      <c r="E10" s="38"/>
      <c r="F10" s="3" t="s">
        <v>9</v>
      </c>
      <c r="G10" s="83">
        <v>4173720</v>
      </c>
      <c r="H10" s="85">
        <v>2377111</v>
      </c>
      <c r="I10" s="84">
        <v>0.56999999999999995</v>
      </c>
    </row>
    <row r="11" spans="1:10" x14ac:dyDescent="0.25">
      <c r="A11" s="3" t="s">
        <v>10</v>
      </c>
      <c r="B11" s="4">
        <v>2245504.6329999999</v>
      </c>
      <c r="C11" s="4">
        <v>2236027.892</v>
      </c>
      <c r="D11" s="36">
        <v>99.577968316754749</v>
      </c>
      <c r="E11" s="38"/>
      <c r="F11" s="3" t="s">
        <v>10</v>
      </c>
      <c r="G11" s="83">
        <v>4165529</v>
      </c>
      <c r="H11" s="85">
        <v>2236028</v>
      </c>
      <c r="I11" s="84">
        <v>0.53700000000000003</v>
      </c>
    </row>
    <row r="12" spans="1:10" x14ac:dyDescent="0.25">
      <c r="A12" s="3" t="s">
        <v>11</v>
      </c>
      <c r="B12" s="4">
        <v>142062.52799999999</v>
      </c>
      <c r="C12" s="4">
        <v>179312.427</v>
      </c>
      <c r="D12" s="36">
        <v>126.22077723409231</v>
      </c>
      <c r="F12" s="3" t="s">
        <v>11</v>
      </c>
      <c r="G12" s="83">
        <v>200130</v>
      </c>
      <c r="H12" s="85">
        <v>179312</v>
      </c>
      <c r="I12" s="84">
        <v>0.89600000000000002</v>
      </c>
    </row>
    <row r="13" spans="1:10" x14ac:dyDescent="0.25">
      <c r="A13" s="3" t="s">
        <v>12</v>
      </c>
      <c r="B13" s="4">
        <v>96416.173999999999</v>
      </c>
      <c r="C13" s="4">
        <v>38229.15</v>
      </c>
      <c r="D13" s="36">
        <v>39.650142101676842</v>
      </c>
      <c r="F13" s="3" t="s">
        <v>12</v>
      </c>
      <c r="G13" s="83">
        <v>191939</v>
      </c>
      <c r="H13" s="85">
        <v>38229</v>
      </c>
      <c r="I13" s="84">
        <v>0.19900000000000001</v>
      </c>
    </row>
    <row r="14" spans="1:10" x14ac:dyDescent="0.25">
      <c r="A14" s="3" t="s">
        <v>13</v>
      </c>
      <c r="B14" s="4">
        <v>15773.257</v>
      </c>
      <c r="C14" s="4">
        <v>21847.065999999999</v>
      </c>
      <c r="D14" s="36">
        <v>138.50700587709946</v>
      </c>
      <c r="F14" s="3" t="s">
        <v>13</v>
      </c>
      <c r="G14" s="83">
        <v>29806</v>
      </c>
      <c r="H14" s="85">
        <v>21847</v>
      </c>
      <c r="I14" s="84">
        <v>0.73299999999999998</v>
      </c>
    </row>
    <row r="15" spans="1:10" x14ac:dyDescent="0.25">
      <c r="A15" s="3" t="s">
        <v>14</v>
      </c>
      <c r="B15" s="4">
        <v>124520.383</v>
      </c>
      <c r="C15" s="4">
        <v>157306.68299999999</v>
      </c>
      <c r="D15" s="36">
        <v>126.33006678111485</v>
      </c>
      <c r="E15" s="38"/>
      <c r="F15" s="3" t="s">
        <v>14</v>
      </c>
      <c r="G15" s="83">
        <v>170450</v>
      </c>
      <c r="H15" s="85">
        <v>157307</v>
      </c>
      <c r="I15" s="84">
        <v>0.92300000000000004</v>
      </c>
    </row>
    <row r="16" spans="1:10" x14ac:dyDescent="0.25">
      <c r="A16" s="3" t="s">
        <v>15</v>
      </c>
      <c r="B16" s="4">
        <v>94647.285999999993</v>
      </c>
      <c r="C16" s="4">
        <v>38070.472000000002</v>
      </c>
      <c r="D16" s="36">
        <v>40.223522098668532</v>
      </c>
      <c r="E16" s="38"/>
      <c r="F16" s="3" t="s">
        <v>15</v>
      </c>
      <c r="G16" s="83">
        <v>192065</v>
      </c>
      <c r="H16" s="85">
        <v>38070</v>
      </c>
      <c r="I16" s="84">
        <v>0.19800000000000001</v>
      </c>
    </row>
    <row r="17" spans="1:9" x14ac:dyDescent="0.25">
      <c r="A17" s="94" t="s">
        <v>46</v>
      </c>
      <c r="B17" s="95">
        <v>29873.097000000002</v>
      </c>
      <c r="C17" s="95">
        <v>119236.211</v>
      </c>
      <c r="D17" s="96">
        <v>399.14244914077705</v>
      </c>
      <c r="E17" s="38"/>
      <c r="F17" s="94" t="s">
        <v>46</v>
      </c>
      <c r="G17" s="97">
        <v>-21615</v>
      </c>
      <c r="H17" s="98">
        <v>119236</v>
      </c>
      <c r="I17" s="99" t="s">
        <v>111</v>
      </c>
    </row>
    <row r="18" spans="1:9" x14ac:dyDescent="0.25">
      <c r="A18" s="3" t="s">
        <v>83</v>
      </c>
      <c r="B18" s="4">
        <v>330614.69400000002</v>
      </c>
      <c r="C18" s="4">
        <v>335977.00199999998</v>
      </c>
      <c r="D18" s="36">
        <v>101.62192065183888</v>
      </c>
      <c r="F18" s="3" t="s">
        <v>83</v>
      </c>
      <c r="G18" s="83">
        <v>489585</v>
      </c>
      <c r="H18" s="85">
        <v>335977</v>
      </c>
      <c r="I18" s="84">
        <v>0.68600000000000005</v>
      </c>
    </row>
    <row r="19" spans="1:9" x14ac:dyDescent="0.25">
      <c r="A19" s="116" t="s">
        <v>16</v>
      </c>
      <c r="B19" s="117">
        <v>6419.2042171481835</v>
      </c>
      <c r="C19" s="117">
        <v>6514.2120753838999</v>
      </c>
      <c r="D19" s="118">
        <v>101.48005663976095</v>
      </c>
      <c r="E19" s="38"/>
      <c r="F19" s="116" t="s">
        <v>16</v>
      </c>
      <c r="G19" s="121">
        <v>6053</v>
      </c>
      <c r="H19" s="122">
        <v>6514</v>
      </c>
      <c r="I19" s="84">
        <v>1.0760000000000001</v>
      </c>
    </row>
    <row r="20" spans="1:9" x14ac:dyDescent="0.25">
      <c r="A20" s="3" t="s">
        <v>84</v>
      </c>
      <c r="B20" s="4">
        <v>48.756999999999998</v>
      </c>
      <c r="C20" s="4">
        <v>864.12199999999996</v>
      </c>
      <c r="D20" s="36">
        <v>1772.3034641179727</v>
      </c>
      <c r="F20" s="3" t="s">
        <v>84</v>
      </c>
      <c r="G20" s="83">
        <v>89</v>
      </c>
      <c r="H20" s="85">
        <v>864</v>
      </c>
      <c r="I20" s="84">
        <v>9.68</v>
      </c>
    </row>
    <row r="21" spans="1:9" x14ac:dyDescent="0.25">
      <c r="A21" s="3" t="s">
        <v>85</v>
      </c>
      <c r="B21" s="4">
        <v>1791421.4979999999</v>
      </c>
      <c r="C21" s="4">
        <v>1712635.4750000001</v>
      </c>
      <c r="D21" s="36">
        <v>95.602038767093106</v>
      </c>
      <c r="E21" s="38"/>
      <c r="F21" s="3" t="s">
        <v>85</v>
      </c>
      <c r="G21" s="83">
        <v>2750877</v>
      </c>
      <c r="H21" s="85">
        <v>1712635</v>
      </c>
      <c r="I21" s="84">
        <v>0.623</v>
      </c>
    </row>
    <row r="22" spans="1:9" x14ac:dyDescent="0.25">
      <c r="A22" s="3" t="s">
        <v>86</v>
      </c>
      <c r="B22" s="4">
        <v>1277811.52</v>
      </c>
      <c r="C22" s="4">
        <v>1386368.9069999999</v>
      </c>
      <c r="D22" s="36">
        <v>108.4955711621695</v>
      </c>
      <c r="F22" s="3" t="s">
        <v>86</v>
      </c>
      <c r="G22" s="83">
        <v>2324301</v>
      </c>
      <c r="H22" s="85">
        <v>1386369</v>
      </c>
      <c r="I22" s="84">
        <v>0.59599999999999997</v>
      </c>
    </row>
    <row r="23" spans="1:9" x14ac:dyDescent="0.25">
      <c r="A23" s="3" t="s">
        <v>87</v>
      </c>
      <c r="B23" s="4">
        <v>23948.406999999999</v>
      </c>
      <c r="C23" s="4">
        <v>31396.78</v>
      </c>
      <c r="D23" s="36">
        <v>131.10174718510507</v>
      </c>
      <c r="F23" s="3" t="s">
        <v>87</v>
      </c>
      <c r="G23" s="83">
        <v>31130</v>
      </c>
      <c r="H23" s="83">
        <v>31397</v>
      </c>
      <c r="I23" s="84">
        <v>1.0089999999999999</v>
      </c>
    </row>
    <row r="24" spans="1:9" x14ac:dyDescent="0.25">
      <c r="A24" s="3" t="s">
        <v>88</v>
      </c>
      <c r="B24" s="4">
        <v>3093230.182</v>
      </c>
      <c r="C24" s="4">
        <v>3131265.284</v>
      </c>
      <c r="D24" s="36">
        <v>101.22962404224982</v>
      </c>
      <c r="F24" s="3" t="s">
        <v>88</v>
      </c>
      <c r="G24" s="81">
        <v>5455383</v>
      </c>
      <c r="H24" s="83">
        <v>3131265</v>
      </c>
      <c r="I24" s="84">
        <v>0.57399999999999995</v>
      </c>
    </row>
    <row r="25" spans="1:9" x14ac:dyDescent="0.25">
      <c r="A25" s="3" t="s">
        <v>89</v>
      </c>
      <c r="B25" s="4">
        <v>1280051.7279999999</v>
      </c>
      <c r="C25" s="4">
        <v>1338003.798</v>
      </c>
      <c r="D25" s="36">
        <v>104.52732250832915</v>
      </c>
      <c r="F25" s="3" t="s">
        <v>89</v>
      </c>
      <c r="G25" s="83">
        <v>2072105</v>
      </c>
      <c r="H25" s="83">
        <v>1338004</v>
      </c>
      <c r="I25" s="84">
        <v>0.64600000000000002</v>
      </c>
    </row>
    <row r="26" spans="1:9" x14ac:dyDescent="0.25">
      <c r="A26" s="3" t="s">
        <v>90</v>
      </c>
      <c r="B26" s="4">
        <v>87142.058999999994</v>
      </c>
      <c r="C26" s="4">
        <v>80589.091</v>
      </c>
      <c r="D26" s="36">
        <v>92.480131781141424</v>
      </c>
      <c r="F26" s="3" t="s">
        <v>90</v>
      </c>
      <c r="G26" s="83">
        <v>115028</v>
      </c>
      <c r="H26" s="83">
        <v>80589</v>
      </c>
      <c r="I26" s="84">
        <v>0.70099999999999996</v>
      </c>
    </row>
    <row r="27" spans="1:9" x14ac:dyDescent="0.25">
      <c r="A27" s="3" t="s">
        <v>91</v>
      </c>
      <c r="B27" s="4">
        <v>574098.71299999999</v>
      </c>
      <c r="C27" s="4">
        <v>560813.26800000004</v>
      </c>
      <c r="D27" s="36">
        <v>97.685860515071397</v>
      </c>
      <c r="F27" s="3" t="s">
        <v>91</v>
      </c>
      <c r="G27" s="83">
        <v>1306811</v>
      </c>
      <c r="H27" s="83">
        <v>560813</v>
      </c>
      <c r="I27" s="84">
        <v>0.42899999999999999</v>
      </c>
    </row>
    <row r="28" spans="1:9" x14ac:dyDescent="0.25">
      <c r="A28" s="3" t="s">
        <v>92</v>
      </c>
      <c r="B28" s="4">
        <v>1049150.6980000001</v>
      </c>
      <c r="C28" s="4">
        <v>997431.27300000004</v>
      </c>
      <c r="D28" s="36">
        <v>95.07035308668307</v>
      </c>
      <c r="F28" s="3" t="s">
        <v>92</v>
      </c>
      <c r="G28" s="83">
        <v>1855441</v>
      </c>
      <c r="H28" s="83">
        <v>997431</v>
      </c>
      <c r="I28" s="84">
        <v>0.53800000000000003</v>
      </c>
    </row>
    <row r="29" spans="1:9" x14ac:dyDescent="0.25">
      <c r="A29" s="3" t="s">
        <v>93</v>
      </c>
      <c r="B29" s="4">
        <v>102786.978</v>
      </c>
      <c r="C29" s="4">
        <v>154427.851</v>
      </c>
      <c r="D29" s="36">
        <v>150.24067640163523</v>
      </c>
      <c r="F29" s="3" t="s">
        <v>93</v>
      </c>
      <c r="G29" s="83">
        <v>105998</v>
      </c>
      <c r="H29" s="83">
        <v>154428</v>
      </c>
      <c r="I29" s="84">
        <v>1.4570000000000001</v>
      </c>
    </row>
    <row r="30" spans="1:9" x14ac:dyDescent="0.25">
      <c r="A30" s="3" t="s">
        <v>94</v>
      </c>
      <c r="B30" s="4"/>
      <c r="C30" s="4">
        <v>691</v>
      </c>
      <c r="D30" s="36" t="s">
        <v>5</v>
      </c>
      <c r="F30" s="3" t="s">
        <v>94</v>
      </c>
      <c r="G30" s="83">
        <v>738</v>
      </c>
      <c r="H30" s="83">
        <v>691</v>
      </c>
      <c r="I30" s="84">
        <v>0.93600000000000005</v>
      </c>
    </row>
    <row r="31" spans="1:9" x14ac:dyDescent="0.25">
      <c r="A31" s="3" t="s">
        <v>95</v>
      </c>
      <c r="B31" s="4">
        <v>160</v>
      </c>
      <c r="C31" s="4">
        <v>174</v>
      </c>
      <c r="D31" s="36">
        <v>108.74999999999999</v>
      </c>
      <c r="F31" s="3" t="s">
        <v>95</v>
      </c>
      <c r="G31" s="83">
        <v>171</v>
      </c>
      <c r="H31" s="83">
        <v>174</v>
      </c>
      <c r="I31" s="84">
        <v>1.018</v>
      </c>
    </row>
    <row r="32" spans="1:9" x14ac:dyDescent="0.25">
      <c r="A32" s="3" t="s">
        <v>96</v>
      </c>
      <c r="B32" s="4">
        <v>97</v>
      </c>
      <c r="C32" s="4">
        <v>111</v>
      </c>
      <c r="D32" s="36">
        <v>114.43298969072164</v>
      </c>
      <c r="F32" s="3" t="s">
        <v>96</v>
      </c>
      <c r="G32" s="83">
        <v>101</v>
      </c>
      <c r="H32" s="83">
        <v>111</v>
      </c>
      <c r="I32" s="84">
        <v>1.099</v>
      </c>
    </row>
    <row r="33" spans="1:9" x14ac:dyDescent="0.25">
      <c r="A33" s="3" t="s">
        <v>17</v>
      </c>
      <c r="B33" s="4">
        <v>121284.164</v>
      </c>
      <c r="C33" s="4">
        <v>148861.97700000001</v>
      </c>
      <c r="D33" s="36">
        <v>122.73818121877808</v>
      </c>
      <c r="F33" s="3" t="s">
        <v>17</v>
      </c>
      <c r="G33" s="83">
        <v>328748</v>
      </c>
      <c r="H33" s="83">
        <v>148862</v>
      </c>
      <c r="I33" s="84">
        <v>0.45300000000000001</v>
      </c>
    </row>
    <row r="34" spans="1:9" x14ac:dyDescent="0.25">
      <c r="A34" s="3" t="s">
        <v>18</v>
      </c>
      <c r="B34" s="4">
        <v>128690.211</v>
      </c>
      <c r="C34" s="4">
        <v>124351.512</v>
      </c>
      <c r="D34" s="36">
        <v>96.62857107290003</v>
      </c>
      <c r="F34" s="3" t="s">
        <v>18</v>
      </c>
      <c r="G34" s="83">
        <v>417174</v>
      </c>
      <c r="H34" s="83">
        <v>124352</v>
      </c>
      <c r="I34" s="84">
        <v>0.29799999999999999</v>
      </c>
    </row>
    <row r="35" spans="1:9" x14ac:dyDescent="0.25">
      <c r="A35" s="3" t="s">
        <v>19</v>
      </c>
      <c r="B35" s="90">
        <v>-7406.0469999999996</v>
      </c>
      <c r="C35" s="4">
        <v>24510.465</v>
      </c>
      <c r="D35" s="36" t="s">
        <v>5</v>
      </c>
      <c r="F35" s="3" t="s">
        <v>19</v>
      </c>
      <c r="G35" s="91">
        <v>-88426</v>
      </c>
      <c r="H35" s="83">
        <v>24510</v>
      </c>
      <c r="I35" s="84" t="s">
        <v>111</v>
      </c>
    </row>
    <row r="36" spans="1:9" x14ac:dyDescent="0.25">
      <c r="A36" s="3" t="s">
        <v>94</v>
      </c>
      <c r="B36" s="4"/>
      <c r="C36" s="4">
        <v>691</v>
      </c>
      <c r="D36" s="36" t="s">
        <v>5</v>
      </c>
      <c r="F36" s="3" t="s">
        <v>94</v>
      </c>
      <c r="G36" s="83">
        <v>738</v>
      </c>
      <c r="H36" s="83">
        <v>691</v>
      </c>
      <c r="I36" s="84">
        <v>0.93600000000000005</v>
      </c>
    </row>
    <row r="37" spans="1:9" x14ac:dyDescent="0.25">
      <c r="A37" s="3" t="s">
        <v>97</v>
      </c>
      <c r="B37" s="4">
        <v>51</v>
      </c>
      <c r="C37" s="4">
        <v>56</v>
      </c>
      <c r="D37" s="36">
        <v>109.80392156862746</v>
      </c>
      <c r="F37" s="3" t="s">
        <v>97</v>
      </c>
      <c r="G37" s="83">
        <v>199</v>
      </c>
      <c r="H37" s="83">
        <v>56</v>
      </c>
      <c r="I37" s="84">
        <v>0.28100000000000003</v>
      </c>
    </row>
    <row r="38" spans="1:9" x14ac:dyDescent="0.25">
      <c r="A38" s="3" t="s">
        <v>98</v>
      </c>
      <c r="B38" s="4">
        <v>607</v>
      </c>
      <c r="C38" s="4">
        <v>635</v>
      </c>
      <c r="D38" s="36">
        <v>104.61285008237233</v>
      </c>
      <c r="F38" s="3" t="s">
        <v>98</v>
      </c>
      <c r="G38" s="83">
        <v>539</v>
      </c>
      <c r="H38" s="83">
        <v>635</v>
      </c>
      <c r="I38" s="84">
        <v>1.1779999999999999</v>
      </c>
    </row>
    <row r="39" spans="1:9" x14ac:dyDescent="0.25">
      <c r="A39" s="3" t="s">
        <v>79</v>
      </c>
      <c r="B39" s="4">
        <v>6170.259</v>
      </c>
      <c r="C39" s="4">
        <v>10867.727999999999</v>
      </c>
      <c r="D39" s="36">
        <v>176.13082368179357</v>
      </c>
      <c r="F39" s="3" t="s">
        <v>79</v>
      </c>
      <c r="G39" s="83">
        <v>279957</v>
      </c>
      <c r="H39" s="83">
        <v>10868</v>
      </c>
      <c r="I39" s="84">
        <v>3.9E-2</v>
      </c>
    </row>
  </sheetData>
  <mergeCells count="6">
    <mergeCell ref="A4:A5"/>
    <mergeCell ref="B4:D4"/>
    <mergeCell ref="F4:F5"/>
    <mergeCell ref="G4:I4"/>
    <mergeCell ref="A3:E3"/>
    <mergeCell ref="F3:J3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4"/>
  <sheetViews>
    <sheetView workbookViewId="0">
      <selection activeCell="F20" sqref="F20"/>
    </sheetView>
  </sheetViews>
  <sheetFormatPr defaultRowHeight="15" x14ac:dyDescent="0.25"/>
  <cols>
    <col min="1" max="1" width="39.28515625" customWidth="1"/>
    <col min="2" max="3" width="12.140625" customWidth="1"/>
    <col min="4" max="4" width="11.7109375" customWidth="1"/>
    <col min="5" max="5" width="12.140625" customWidth="1"/>
    <col min="6" max="6" width="14" customWidth="1"/>
    <col min="7" max="7" width="10.7109375" customWidth="1"/>
  </cols>
  <sheetData>
    <row r="4" spans="1:6" x14ac:dyDescent="0.25">
      <c r="A4" s="1" t="s">
        <v>110</v>
      </c>
    </row>
    <row r="5" spans="1:6" x14ac:dyDescent="0.25">
      <c r="E5" s="126" t="s">
        <v>80</v>
      </c>
    </row>
    <row r="6" spans="1:6" ht="33.75" x14ac:dyDescent="0.25">
      <c r="A6" s="69" t="s">
        <v>52</v>
      </c>
      <c r="B6" s="70" t="s">
        <v>4</v>
      </c>
      <c r="C6" s="70" t="s">
        <v>53</v>
      </c>
      <c r="D6" s="70" t="s">
        <v>9</v>
      </c>
      <c r="E6" s="70" t="s">
        <v>10</v>
      </c>
      <c r="F6" s="70" t="s">
        <v>54</v>
      </c>
    </row>
    <row r="7" spans="1:6" x14ac:dyDescent="0.25">
      <c r="A7" s="71" t="s">
        <v>55</v>
      </c>
      <c r="B7" s="72">
        <v>342</v>
      </c>
      <c r="C7" s="73">
        <v>1355</v>
      </c>
      <c r="D7" s="73">
        <v>812971.63600000006</v>
      </c>
      <c r="E7" s="73">
        <v>726228.94200000004</v>
      </c>
      <c r="F7" s="73">
        <v>70183.581999999995</v>
      </c>
    </row>
    <row r="8" spans="1:6" ht="17.25" customHeight="1" x14ac:dyDescent="0.25">
      <c r="A8" s="71" t="s">
        <v>56</v>
      </c>
      <c r="B8" s="72">
        <v>2</v>
      </c>
      <c r="C8" s="72">
        <v>3</v>
      </c>
      <c r="D8" s="73">
        <v>519.86900000000003</v>
      </c>
      <c r="E8" s="73">
        <v>592.12400000000002</v>
      </c>
      <c r="F8" s="74">
        <v>-72.254999999999995</v>
      </c>
    </row>
    <row r="9" spans="1:6" x14ac:dyDescent="0.25">
      <c r="A9" s="71" t="s">
        <v>57</v>
      </c>
      <c r="B9" s="72">
        <v>83</v>
      </c>
      <c r="C9" s="73">
        <v>1385</v>
      </c>
      <c r="D9" s="73">
        <v>728437.92</v>
      </c>
      <c r="E9" s="73">
        <v>718025.82200000004</v>
      </c>
      <c r="F9" s="73">
        <v>9287.3619999999992</v>
      </c>
    </row>
    <row r="10" spans="1:6" x14ac:dyDescent="0.25">
      <c r="A10" s="71" t="s">
        <v>58</v>
      </c>
      <c r="B10" s="72">
        <v>161</v>
      </c>
      <c r="C10" s="72">
        <v>948</v>
      </c>
      <c r="D10" s="73">
        <v>477458.13400000002</v>
      </c>
      <c r="E10" s="73">
        <v>445028.12599999999</v>
      </c>
      <c r="F10" s="73">
        <v>29812.756000000001</v>
      </c>
    </row>
    <row r="11" spans="1:6" x14ac:dyDescent="0.25">
      <c r="A11" s="71" t="s">
        <v>59</v>
      </c>
      <c r="B11" s="72">
        <v>103</v>
      </c>
      <c r="C11" s="72">
        <v>607</v>
      </c>
      <c r="D11" s="73">
        <v>357723.61</v>
      </c>
      <c r="E11" s="73">
        <v>346152.87800000003</v>
      </c>
      <c r="F11" s="92">
        <v>10024.766</v>
      </c>
    </row>
    <row r="12" spans="1:6" x14ac:dyDescent="0.25">
      <c r="A12" s="75" t="s">
        <v>60</v>
      </c>
      <c r="B12" s="76">
        <f>SUM(B7:B11)</f>
        <v>691</v>
      </c>
      <c r="C12" s="77">
        <f>SUM(C7:C11)</f>
        <v>4298</v>
      </c>
      <c r="D12" s="77">
        <f>SUM(D7:D11)</f>
        <v>2377111.1690000002</v>
      </c>
      <c r="E12" s="77">
        <f>SUM(E7:E11)</f>
        <v>2236027.892</v>
      </c>
      <c r="F12" s="77">
        <f>SUM(F7:F11)</f>
        <v>119236.21099999998</v>
      </c>
    </row>
    <row r="14" spans="1:6" x14ac:dyDescent="0.25">
      <c r="A14" s="2" t="s">
        <v>50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4:W19"/>
  <sheetViews>
    <sheetView zoomScale="90" zoomScaleNormal="90" workbookViewId="0">
      <selection activeCell="J23" sqref="J23"/>
    </sheetView>
  </sheetViews>
  <sheetFormatPr defaultRowHeight="15" x14ac:dyDescent="0.25"/>
  <cols>
    <col min="1" max="1" width="9.85546875" customWidth="1"/>
    <col min="2" max="2" width="10.7109375" bestFit="1" customWidth="1"/>
    <col min="3" max="3" width="9.5703125" bestFit="1" customWidth="1"/>
    <col min="4" max="4" width="9" bestFit="1" customWidth="1"/>
    <col min="5" max="6" width="8.85546875" bestFit="1" customWidth="1"/>
    <col min="7" max="7" width="9.5703125" customWidth="1"/>
    <col min="8" max="8" width="14.5703125" customWidth="1"/>
    <col min="9" max="9" width="21.85546875" bestFit="1" customWidth="1"/>
    <col min="12" max="12" width="16.28515625" bestFit="1" customWidth="1"/>
    <col min="23" max="23" width="14.7109375" customWidth="1"/>
  </cols>
  <sheetData>
    <row r="4" spans="1:23" x14ac:dyDescent="0.25">
      <c r="A4" s="1" t="s">
        <v>104</v>
      </c>
    </row>
    <row r="5" spans="1:23" ht="15.75" customHeight="1" x14ac:dyDescent="0.25">
      <c r="A5" s="134" t="s">
        <v>63</v>
      </c>
      <c r="B5" s="135"/>
      <c r="C5" s="135"/>
      <c r="D5" s="135"/>
      <c r="E5" s="135"/>
      <c r="F5" s="135"/>
      <c r="G5" s="135"/>
      <c r="H5" s="135"/>
      <c r="I5" s="136"/>
    </row>
    <row r="6" spans="1:23" ht="39.75" customHeight="1" x14ac:dyDescent="0.25">
      <c r="A6" s="39" t="s">
        <v>64</v>
      </c>
      <c r="B6" s="51" t="s">
        <v>4</v>
      </c>
      <c r="C6" s="51" t="s">
        <v>8</v>
      </c>
      <c r="D6" s="39" t="s">
        <v>65</v>
      </c>
      <c r="E6" s="51" t="s">
        <v>39</v>
      </c>
      <c r="F6" s="51" t="s">
        <v>66</v>
      </c>
      <c r="G6" s="51" t="s">
        <v>67</v>
      </c>
      <c r="H6" s="39" t="s">
        <v>75</v>
      </c>
      <c r="I6" s="39" t="s">
        <v>78</v>
      </c>
    </row>
    <row r="7" spans="1:23" ht="15.95" customHeight="1" thickBot="1" x14ac:dyDescent="0.3">
      <c r="A7" s="49" t="s">
        <v>68</v>
      </c>
      <c r="B7" s="138">
        <v>355</v>
      </c>
      <c r="C7" s="61">
        <v>1893</v>
      </c>
      <c r="D7" s="139">
        <v>4932.3892850854027</v>
      </c>
      <c r="E7" s="61">
        <v>1065434.6869999999</v>
      </c>
      <c r="F7" s="52">
        <v>998328.99</v>
      </c>
      <c r="G7" s="56">
        <v>49288.135999999999</v>
      </c>
      <c r="H7" s="57">
        <v>10394</v>
      </c>
      <c r="I7" s="143">
        <f t="shared" ref="I7:I15" si="0">H7/E7</f>
        <v>9.7556425812143667E-3</v>
      </c>
      <c r="L7" s="39" t="s">
        <v>64</v>
      </c>
      <c r="M7" s="103" t="s">
        <v>68</v>
      </c>
      <c r="N7" s="104" t="s">
        <v>69</v>
      </c>
      <c r="O7" s="104" t="s">
        <v>70</v>
      </c>
      <c r="P7" s="104" t="s">
        <v>71</v>
      </c>
      <c r="Q7" s="104" t="s">
        <v>72</v>
      </c>
      <c r="R7" s="104" t="s">
        <v>73</v>
      </c>
      <c r="S7" s="104" t="s">
        <v>74</v>
      </c>
      <c r="T7" s="104" t="s">
        <v>48</v>
      </c>
      <c r="U7" s="104" t="s">
        <v>49</v>
      </c>
      <c r="V7" s="106" t="s">
        <v>81</v>
      </c>
      <c r="W7" s="46" t="s">
        <v>106</v>
      </c>
    </row>
    <row r="8" spans="1:23" ht="15.95" customHeight="1" thickBot="1" x14ac:dyDescent="0.3">
      <c r="A8" s="40" t="s">
        <v>69</v>
      </c>
      <c r="B8" s="50">
        <v>352</v>
      </c>
      <c r="C8" s="56">
        <v>1895</v>
      </c>
      <c r="D8" s="43">
        <v>4995</v>
      </c>
      <c r="E8" s="56">
        <v>1049470</v>
      </c>
      <c r="F8" s="42">
        <v>1029113</v>
      </c>
      <c r="G8" s="42">
        <v>5470</v>
      </c>
      <c r="H8" s="57">
        <v>8093</v>
      </c>
      <c r="I8" s="143">
        <f t="shared" si="0"/>
        <v>7.7115115248649318E-3</v>
      </c>
      <c r="L8" s="58" t="s">
        <v>105</v>
      </c>
      <c r="M8" s="42">
        <v>4932.3892850854027</v>
      </c>
      <c r="N8" s="43">
        <v>4995</v>
      </c>
      <c r="O8" s="42">
        <v>4866</v>
      </c>
      <c r="P8" s="42">
        <v>5334</v>
      </c>
      <c r="Q8" s="42">
        <v>4877</v>
      </c>
      <c r="R8" s="42">
        <v>5321</v>
      </c>
      <c r="S8" s="42">
        <v>5068.0228133608816</v>
      </c>
      <c r="T8" s="55">
        <v>5242.6108371269602</v>
      </c>
      <c r="U8" s="64">
        <v>5432.7999378109453</v>
      </c>
      <c r="V8" s="108">
        <v>5855</v>
      </c>
      <c r="W8" s="105">
        <f>V8/M8*100</f>
        <v>118.70514798384619</v>
      </c>
    </row>
    <row r="9" spans="1:23" ht="15.95" customHeight="1" thickBot="1" x14ac:dyDescent="0.3">
      <c r="A9" s="40" t="s">
        <v>70</v>
      </c>
      <c r="B9" s="41">
        <v>347</v>
      </c>
      <c r="C9" s="42">
        <v>1830</v>
      </c>
      <c r="D9" s="42">
        <v>4866</v>
      </c>
      <c r="E9" s="42">
        <v>930973</v>
      </c>
      <c r="F9" s="42">
        <v>858153</v>
      </c>
      <c r="G9" s="42">
        <v>52818</v>
      </c>
      <c r="H9" s="57">
        <v>6904</v>
      </c>
      <c r="I9" s="143">
        <f t="shared" si="0"/>
        <v>7.4158971312809283E-3</v>
      </c>
      <c r="L9" s="59" t="s">
        <v>8</v>
      </c>
      <c r="M9" s="52">
        <v>1893</v>
      </c>
      <c r="N9" s="88">
        <v>1895</v>
      </c>
      <c r="O9" s="42">
        <v>1830</v>
      </c>
      <c r="P9" s="42">
        <v>1517</v>
      </c>
      <c r="Q9" s="42">
        <v>1621</v>
      </c>
      <c r="R9" s="42">
        <v>1488</v>
      </c>
      <c r="S9" s="42">
        <v>968</v>
      </c>
      <c r="T9" s="42">
        <v>1318</v>
      </c>
      <c r="U9" s="53">
        <v>1340</v>
      </c>
      <c r="V9" s="107">
        <v>1355</v>
      </c>
      <c r="W9" s="47">
        <f>V9/M9*100</f>
        <v>71.579503433703124</v>
      </c>
    </row>
    <row r="10" spans="1:23" ht="15.95" customHeight="1" x14ac:dyDescent="0.25">
      <c r="A10" s="40" t="s">
        <v>71</v>
      </c>
      <c r="B10" s="41">
        <v>340</v>
      </c>
      <c r="C10" s="42">
        <v>1517</v>
      </c>
      <c r="D10" s="42">
        <v>5334</v>
      </c>
      <c r="E10" s="42">
        <v>807032</v>
      </c>
      <c r="F10" s="42">
        <v>766935</v>
      </c>
      <c r="G10" s="42">
        <v>26700</v>
      </c>
      <c r="H10" s="57">
        <v>7878</v>
      </c>
      <c r="I10" s="143">
        <f t="shared" si="0"/>
        <v>9.7616947035557445E-3</v>
      </c>
    </row>
    <row r="11" spans="1:23" ht="15.95" customHeight="1" x14ac:dyDescent="0.25">
      <c r="A11" s="40" t="s">
        <v>72</v>
      </c>
      <c r="B11" s="41">
        <v>349</v>
      </c>
      <c r="C11" s="42">
        <v>1621</v>
      </c>
      <c r="D11" s="42">
        <v>4877</v>
      </c>
      <c r="E11" s="42">
        <v>778197</v>
      </c>
      <c r="F11" s="42">
        <v>738660.39099999995</v>
      </c>
      <c r="G11" s="42">
        <v>27086</v>
      </c>
      <c r="H11" s="57">
        <v>7646</v>
      </c>
      <c r="I11" s="143">
        <f t="shared" si="0"/>
        <v>9.8252756050203234E-3</v>
      </c>
    </row>
    <row r="12" spans="1:23" ht="15.95" customHeight="1" x14ac:dyDescent="0.25">
      <c r="A12" s="40" t="s">
        <v>73</v>
      </c>
      <c r="B12" s="41">
        <v>328</v>
      </c>
      <c r="C12" s="42">
        <v>1488</v>
      </c>
      <c r="D12" s="42">
        <v>5321</v>
      </c>
      <c r="E12" s="42">
        <v>873625</v>
      </c>
      <c r="F12" s="42">
        <v>815086.946</v>
      </c>
      <c r="G12" s="42">
        <v>43093</v>
      </c>
      <c r="H12" s="64">
        <v>7322</v>
      </c>
      <c r="I12" s="144">
        <f t="shared" si="0"/>
        <v>8.3811704106452993E-3</v>
      </c>
    </row>
    <row r="13" spans="1:23" ht="15.95" customHeight="1" x14ac:dyDescent="0.25">
      <c r="A13" s="40" t="s">
        <v>74</v>
      </c>
      <c r="B13" s="42">
        <v>310</v>
      </c>
      <c r="C13" s="42">
        <v>968</v>
      </c>
      <c r="D13" s="42">
        <v>5068.0228133608816</v>
      </c>
      <c r="E13" s="42">
        <v>509941.23100000003</v>
      </c>
      <c r="F13" s="42">
        <v>485158.36800000002</v>
      </c>
      <c r="G13" s="57">
        <v>14844.891</v>
      </c>
      <c r="H13" s="61">
        <v>77547</v>
      </c>
      <c r="I13" s="145">
        <f t="shared" si="0"/>
        <v>0.15207046476302677</v>
      </c>
    </row>
    <row r="14" spans="1:23" ht="15.95" customHeight="1" x14ac:dyDescent="0.25">
      <c r="A14" s="40" t="s">
        <v>48</v>
      </c>
      <c r="B14" s="41">
        <v>322</v>
      </c>
      <c r="C14" s="42">
        <v>1318</v>
      </c>
      <c r="D14" s="55">
        <v>5242.6108371269602</v>
      </c>
      <c r="E14" s="42">
        <v>758421.86199999996</v>
      </c>
      <c r="F14" s="42">
        <v>677512.81700000004</v>
      </c>
      <c r="G14" s="42">
        <v>61974.19</v>
      </c>
      <c r="H14" s="65">
        <v>8015</v>
      </c>
      <c r="I14" s="146">
        <f t="shared" si="0"/>
        <v>1.056799704964201E-2</v>
      </c>
    </row>
    <row r="15" spans="1:23" ht="15.95" customHeight="1" thickBot="1" x14ac:dyDescent="0.3">
      <c r="A15" s="40" t="s">
        <v>49</v>
      </c>
      <c r="B15" s="44">
        <v>330</v>
      </c>
      <c r="C15" s="53">
        <v>1340</v>
      </c>
      <c r="D15" s="55">
        <v>5432.7999378109453</v>
      </c>
      <c r="E15" s="54">
        <v>725484</v>
      </c>
      <c r="F15" s="45">
        <v>661106</v>
      </c>
      <c r="G15" s="141">
        <v>50913</v>
      </c>
      <c r="H15" s="57">
        <v>8418</v>
      </c>
      <c r="I15" s="143">
        <f t="shared" si="0"/>
        <v>1.1603288287543213E-2</v>
      </c>
    </row>
    <row r="16" spans="1:23" ht="15.95" customHeight="1" thickBot="1" x14ac:dyDescent="0.3">
      <c r="A16" s="40" t="s">
        <v>81</v>
      </c>
      <c r="B16" s="44">
        <v>342</v>
      </c>
      <c r="C16" s="53">
        <v>1355</v>
      </c>
      <c r="D16" s="101">
        <v>5855</v>
      </c>
      <c r="E16" s="102">
        <v>812972</v>
      </c>
      <c r="F16" s="140">
        <v>726229</v>
      </c>
      <c r="G16" s="60">
        <v>70184</v>
      </c>
      <c r="H16" s="139">
        <v>7928</v>
      </c>
      <c r="I16" s="147">
        <v>9.5999999999999992E-3</v>
      </c>
    </row>
    <row r="17" spans="1:9" ht="24" x14ac:dyDescent="0.25">
      <c r="A17" s="46" t="s">
        <v>106</v>
      </c>
      <c r="B17" s="47">
        <f>B16/B7*100</f>
        <v>96.338028169014095</v>
      </c>
      <c r="C17" s="47">
        <f t="shared" ref="C17:H17" si="1">C16/C7*100</f>
        <v>71.579503433703124</v>
      </c>
      <c r="D17" s="47">
        <f t="shared" si="1"/>
        <v>118.70514798384619</v>
      </c>
      <c r="E17" s="47">
        <f t="shared" si="1"/>
        <v>76.304254959928869</v>
      </c>
      <c r="F17" s="47">
        <f t="shared" si="1"/>
        <v>72.744456714614685</v>
      </c>
      <c r="G17" s="142">
        <f t="shared" si="1"/>
        <v>142.39532207101522</v>
      </c>
      <c r="H17" s="142">
        <f t="shared" si="1"/>
        <v>76.27477390802386</v>
      </c>
      <c r="I17" s="48"/>
    </row>
    <row r="18" spans="1:9" x14ac:dyDescent="0.25">
      <c r="A18" s="2" t="s">
        <v>103</v>
      </c>
    </row>
    <row r="19" spans="1:9" x14ac:dyDescent="0.25">
      <c r="A19" s="37"/>
    </row>
  </sheetData>
  <mergeCells count="1">
    <mergeCell ref="A5:I5"/>
  </mergeCells>
  <pageMargins left="0.7" right="0.7" top="0.75" bottom="0.75" header="0.3" footer="0.3"/>
  <pageSetup paperSize="9" orientation="portrait" horizontalDpi="4294967294" verticalDpi="429496729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4:W18"/>
  <sheetViews>
    <sheetView workbookViewId="0">
      <selection activeCell="K21" sqref="K21"/>
    </sheetView>
  </sheetViews>
  <sheetFormatPr defaultRowHeight="15" x14ac:dyDescent="0.25"/>
  <cols>
    <col min="1" max="1" width="10.42578125" customWidth="1"/>
    <col min="2" max="2" width="10.7109375" bestFit="1" customWidth="1"/>
    <col min="3" max="7" width="9.28515625" customWidth="1"/>
    <col min="8" max="8" width="13.7109375" customWidth="1"/>
    <col min="9" max="9" width="16.5703125" bestFit="1" customWidth="1"/>
    <col min="10" max="11" width="9.28515625" customWidth="1"/>
    <col min="12" max="12" width="16.28515625" bestFit="1" customWidth="1"/>
    <col min="22" max="22" width="11.28515625" customWidth="1"/>
  </cols>
  <sheetData>
    <row r="4" spans="1:23" x14ac:dyDescent="0.25">
      <c r="A4" s="112" t="s">
        <v>107</v>
      </c>
    </row>
    <row r="5" spans="1:23" ht="15.75" customHeight="1" x14ac:dyDescent="0.25">
      <c r="A5" s="134" t="s">
        <v>77</v>
      </c>
      <c r="B5" s="135"/>
      <c r="C5" s="135"/>
      <c r="D5" s="135"/>
      <c r="E5" s="135"/>
      <c r="F5" s="135"/>
      <c r="G5" s="135"/>
      <c r="H5" s="135"/>
      <c r="I5" s="136"/>
    </row>
    <row r="6" spans="1:23" ht="48" customHeight="1" x14ac:dyDescent="0.25">
      <c r="A6" s="39" t="s">
        <v>64</v>
      </c>
      <c r="B6" s="51" t="s">
        <v>4</v>
      </c>
      <c r="C6" s="51" t="s">
        <v>8</v>
      </c>
      <c r="D6" s="39" t="s">
        <v>65</v>
      </c>
      <c r="E6" s="51" t="s">
        <v>39</v>
      </c>
      <c r="F6" s="51" t="s">
        <v>66</v>
      </c>
      <c r="G6" s="39" t="s">
        <v>67</v>
      </c>
      <c r="H6" s="39" t="s">
        <v>75</v>
      </c>
      <c r="I6" s="39" t="s">
        <v>78</v>
      </c>
    </row>
    <row r="7" spans="1:23" ht="15.95" customHeight="1" x14ac:dyDescent="0.25">
      <c r="A7" s="40" t="s">
        <v>68</v>
      </c>
      <c r="B7" s="66">
        <v>122</v>
      </c>
      <c r="C7" s="66">
        <v>2975</v>
      </c>
      <c r="D7" s="45">
        <v>6565.6519607843138</v>
      </c>
      <c r="E7" s="66">
        <v>1528619.8049999999</v>
      </c>
      <c r="F7" s="66">
        <v>1639664.6070000001</v>
      </c>
      <c r="G7" s="62">
        <v>-115250.74099999999</v>
      </c>
      <c r="H7" s="42">
        <v>5293</v>
      </c>
      <c r="I7" s="148">
        <f t="shared" ref="I7:I16" si="0">H7/E7</f>
        <v>3.4626006955339691E-3</v>
      </c>
      <c r="L7" s="58" t="s">
        <v>105</v>
      </c>
      <c r="M7" s="45">
        <v>6565.6519607843138</v>
      </c>
      <c r="N7" s="45">
        <v>6388.4803308584087</v>
      </c>
      <c r="O7" s="45">
        <v>6698.6358148893369</v>
      </c>
      <c r="P7" s="45">
        <v>6253.4926001160775</v>
      </c>
      <c r="Q7" s="45">
        <v>6213.1190476190468</v>
      </c>
      <c r="R7" s="45">
        <v>6195.1154761904763</v>
      </c>
      <c r="S7" s="45">
        <v>6729.4692865105908</v>
      </c>
      <c r="T7" s="45">
        <v>6828.4415113871628</v>
      </c>
      <c r="U7" s="45">
        <v>6996.8320815450643</v>
      </c>
      <c r="V7" s="45">
        <v>7109</v>
      </c>
      <c r="W7" s="63">
        <f>V7/M7*100</f>
        <v>108.27561440144902</v>
      </c>
    </row>
    <row r="8" spans="1:23" ht="15.95" customHeight="1" x14ac:dyDescent="0.25">
      <c r="A8" s="40" t="s">
        <v>69</v>
      </c>
      <c r="B8" s="45">
        <v>119</v>
      </c>
      <c r="C8" s="45">
        <v>2559</v>
      </c>
      <c r="D8" s="45">
        <v>6388.4803308584087</v>
      </c>
      <c r="E8" s="45">
        <v>1197628.5260000001</v>
      </c>
      <c r="F8" s="45">
        <v>1275842.7050000001</v>
      </c>
      <c r="G8" s="67">
        <v>-79918.73</v>
      </c>
      <c r="H8" s="55">
        <v>21806</v>
      </c>
      <c r="I8" s="149">
        <f t="shared" si="0"/>
        <v>1.820764913877811E-2</v>
      </c>
      <c r="L8" s="58" t="s">
        <v>8</v>
      </c>
      <c r="M8" s="45">
        <v>2975</v>
      </c>
      <c r="N8" s="45">
        <v>2559</v>
      </c>
      <c r="O8" s="45">
        <v>1988</v>
      </c>
      <c r="P8" s="45">
        <v>1723</v>
      </c>
      <c r="Q8" s="45">
        <v>1610</v>
      </c>
      <c r="R8" s="45">
        <v>1610</v>
      </c>
      <c r="S8" s="45">
        <v>1495</v>
      </c>
      <c r="T8" s="45">
        <v>1449</v>
      </c>
      <c r="U8" s="45">
        <v>1398</v>
      </c>
      <c r="V8" s="53">
        <v>1385</v>
      </c>
      <c r="W8" s="63">
        <f>V8/M8*100</f>
        <v>46.554621848739494</v>
      </c>
    </row>
    <row r="9" spans="1:23" ht="15.95" customHeight="1" x14ac:dyDescent="0.25">
      <c r="A9" s="40" t="s">
        <v>70</v>
      </c>
      <c r="B9" s="45">
        <v>121</v>
      </c>
      <c r="C9" s="45">
        <v>1988</v>
      </c>
      <c r="D9" s="45">
        <v>6698.6358148893369</v>
      </c>
      <c r="E9" s="45">
        <v>1204626.746</v>
      </c>
      <c r="F9" s="53">
        <v>1150097.2660000001</v>
      </c>
      <c r="G9" s="60">
        <v>44487.976999999999</v>
      </c>
      <c r="H9" s="61">
        <v>23434</v>
      </c>
      <c r="I9" s="150">
        <f t="shared" si="0"/>
        <v>1.9453328657871256E-2</v>
      </c>
    </row>
    <row r="10" spans="1:23" ht="15.95" customHeight="1" x14ac:dyDescent="0.25">
      <c r="A10" s="40" t="s">
        <v>71</v>
      </c>
      <c r="B10" s="45">
        <v>112</v>
      </c>
      <c r="C10" s="45">
        <v>1723</v>
      </c>
      <c r="D10" s="45">
        <v>6253.4926001160775</v>
      </c>
      <c r="E10" s="45">
        <v>963813.61100000003</v>
      </c>
      <c r="F10" s="45">
        <v>1004848.536</v>
      </c>
      <c r="G10" s="68">
        <v>-43467.273999999998</v>
      </c>
      <c r="H10" s="56">
        <v>3983</v>
      </c>
      <c r="I10" s="151">
        <f t="shared" si="0"/>
        <v>4.1325417638244993E-3</v>
      </c>
    </row>
    <row r="11" spans="1:23" ht="15.95" customHeight="1" x14ac:dyDescent="0.25">
      <c r="A11" s="40" t="s">
        <v>72</v>
      </c>
      <c r="B11" s="45">
        <v>108</v>
      </c>
      <c r="C11" s="45">
        <v>1610</v>
      </c>
      <c r="D11" s="45">
        <v>6213.1190476190468</v>
      </c>
      <c r="E11" s="45">
        <v>932929.34299999999</v>
      </c>
      <c r="F11" s="45">
        <v>1014596.084</v>
      </c>
      <c r="G11" s="62">
        <v>-82383.357000000004</v>
      </c>
      <c r="H11" s="42">
        <v>4767</v>
      </c>
      <c r="I11" s="148">
        <f t="shared" si="0"/>
        <v>5.1097117222949221E-3</v>
      </c>
    </row>
    <row r="12" spans="1:23" ht="15.95" customHeight="1" x14ac:dyDescent="0.25">
      <c r="A12" s="40" t="s">
        <v>73</v>
      </c>
      <c r="B12" s="45">
        <v>99</v>
      </c>
      <c r="C12" s="45">
        <v>1610</v>
      </c>
      <c r="D12" s="45">
        <v>6195.1154761904763</v>
      </c>
      <c r="E12" s="45">
        <v>903272.72499999998</v>
      </c>
      <c r="F12" s="45">
        <v>1053568.254</v>
      </c>
      <c r="G12" s="62">
        <v>-150970.01500000001</v>
      </c>
      <c r="H12" s="42">
        <v>3287</v>
      </c>
      <c r="I12" s="148">
        <f t="shared" si="0"/>
        <v>3.6389895421673449E-3</v>
      </c>
    </row>
    <row r="13" spans="1:23" ht="15.95" customHeight="1" x14ac:dyDescent="0.25">
      <c r="A13" s="40" t="s">
        <v>74</v>
      </c>
      <c r="B13" s="45">
        <v>95</v>
      </c>
      <c r="C13" s="45">
        <v>1495</v>
      </c>
      <c r="D13" s="45">
        <v>6729.4692865105908</v>
      </c>
      <c r="E13" s="45">
        <v>808419.39099999995</v>
      </c>
      <c r="F13" s="45">
        <v>807779.68599999999</v>
      </c>
      <c r="G13" s="62">
        <v>-464.17099999999999</v>
      </c>
      <c r="H13" s="42">
        <v>2304</v>
      </c>
      <c r="I13" s="148">
        <f t="shared" si="0"/>
        <v>2.8500058579124313E-3</v>
      </c>
    </row>
    <row r="14" spans="1:23" ht="15.95" customHeight="1" x14ac:dyDescent="0.25">
      <c r="A14" s="40" t="s">
        <v>48</v>
      </c>
      <c r="B14" s="45">
        <v>90</v>
      </c>
      <c r="C14" s="45">
        <v>1449</v>
      </c>
      <c r="D14" s="45">
        <v>6828.4415113871628</v>
      </c>
      <c r="E14" s="45">
        <v>804955.56299999997</v>
      </c>
      <c r="F14" s="45">
        <v>794418.2</v>
      </c>
      <c r="G14" s="45">
        <v>9792.3439999999991</v>
      </c>
      <c r="H14" s="42">
        <v>2767</v>
      </c>
      <c r="I14" s="148">
        <f t="shared" si="0"/>
        <v>3.4374568326326358E-3</v>
      </c>
    </row>
    <row r="15" spans="1:23" ht="15.95" customHeight="1" x14ac:dyDescent="0.25">
      <c r="A15" s="40" t="s">
        <v>49</v>
      </c>
      <c r="B15" s="44">
        <v>91</v>
      </c>
      <c r="C15" s="45">
        <v>1398</v>
      </c>
      <c r="D15" s="45">
        <v>6996.8320815450643</v>
      </c>
      <c r="E15" s="45">
        <v>772565</v>
      </c>
      <c r="F15" s="45">
        <v>756385</v>
      </c>
      <c r="G15" s="45">
        <v>15376</v>
      </c>
      <c r="H15" s="42">
        <v>2618</v>
      </c>
      <c r="I15" s="148">
        <f t="shared" si="0"/>
        <v>3.3887116294421828E-3</v>
      </c>
    </row>
    <row r="16" spans="1:23" ht="15.95" customHeight="1" x14ac:dyDescent="0.25">
      <c r="A16" s="40" t="s">
        <v>81</v>
      </c>
      <c r="B16" s="44">
        <v>83</v>
      </c>
      <c r="C16" s="45">
        <v>1385</v>
      </c>
      <c r="D16" s="45">
        <v>7109</v>
      </c>
      <c r="E16" s="45">
        <v>728438</v>
      </c>
      <c r="F16" s="45">
        <v>718026</v>
      </c>
      <c r="G16" s="45">
        <v>9287</v>
      </c>
      <c r="H16" s="45">
        <v>8891</v>
      </c>
      <c r="I16" s="148">
        <f t="shared" si="0"/>
        <v>1.2205568627666322E-2</v>
      </c>
    </row>
    <row r="17" spans="1:9" ht="20.25" customHeight="1" x14ac:dyDescent="0.25">
      <c r="A17" s="109" t="s">
        <v>106</v>
      </c>
      <c r="B17" s="110">
        <f>B16/B7*100</f>
        <v>68.032786885245898</v>
      </c>
      <c r="C17" s="110">
        <f>C16/C7*100</f>
        <v>46.554621848739494</v>
      </c>
      <c r="D17" s="110">
        <f>D16/D7*100</f>
        <v>108.27561440144902</v>
      </c>
      <c r="E17" s="110">
        <f>E16/E7*100</f>
        <v>47.653314291580827</v>
      </c>
      <c r="F17" s="110">
        <f>F16/F7*100</f>
        <v>43.791028783241885</v>
      </c>
      <c r="G17" s="111" t="s">
        <v>99</v>
      </c>
      <c r="H17" s="110">
        <f>H16/H7*100</f>
        <v>167.97657283204234</v>
      </c>
      <c r="I17" s="111" t="s">
        <v>99</v>
      </c>
    </row>
    <row r="18" spans="1:9" x14ac:dyDescent="0.25">
      <c r="A18" s="2" t="s">
        <v>76</v>
      </c>
    </row>
  </sheetData>
  <mergeCells count="1">
    <mergeCell ref="A5:I5"/>
  </mergeCells>
  <pageMargins left="0.7" right="0.7" top="0.75" bottom="0.75" header="0.3" footer="0.3"/>
  <pageSetup paperSize="9" orientation="portrait" horizontalDpi="4294967294" verticalDpi="4294967294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tabSelected="1" workbookViewId="0">
      <selection activeCell="E28" sqref="E28"/>
    </sheetView>
  </sheetViews>
  <sheetFormatPr defaultRowHeight="15" x14ac:dyDescent="0.25"/>
  <cols>
    <col min="1" max="1" width="5" customWidth="1"/>
    <col min="2" max="2" width="26.7109375" customWidth="1"/>
    <col min="3" max="3" width="4.5703125" bestFit="1" customWidth="1"/>
    <col min="4" max="5" width="8" bestFit="1" customWidth="1"/>
    <col min="6" max="7" width="8.85546875" bestFit="1" customWidth="1"/>
    <col min="8" max="8" width="5.5703125" bestFit="1" customWidth="1"/>
    <col min="9" max="10" width="7.42578125" bestFit="1" customWidth="1"/>
    <col min="11" max="11" width="6.42578125" customWidth="1"/>
    <col min="12" max="13" width="7.42578125" bestFit="1" customWidth="1"/>
    <col min="14" max="14" width="7.85546875" bestFit="1" customWidth="1"/>
    <col min="15" max="15" width="7.42578125" bestFit="1" customWidth="1"/>
    <col min="16" max="16" width="7.85546875" bestFit="1" customWidth="1"/>
    <col min="17" max="17" width="6.7109375" bestFit="1" customWidth="1"/>
    <col min="18" max="18" width="7.42578125" customWidth="1"/>
    <col min="19" max="19" width="6.7109375" customWidth="1"/>
    <col min="20" max="20" width="8.5703125" customWidth="1"/>
    <col min="21" max="22" width="8.7109375" customWidth="1"/>
    <col min="23" max="23" width="5.42578125" bestFit="1" customWidth="1"/>
  </cols>
  <sheetData>
    <row r="1" spans="1:23" x14ac:dyDescent="0.25">
      <c r="A1" s="7" t="s">
        <v>100</v>
      </c>
      <c r="B1" s="8"/>
      <c r="C1" s="8"/>
      <c r="D1" s="8"/>
      <c r="E1" s="8"/>
    </row>
    <row r="2" spans="1:23" x14ac:dyDescent="0.25">
      <c r="A2" s="9" t="s">
        <v>0</v>
      </c>
      <c r="B2" s="10"/>
      <c r="C2" s="8"/>
      <c r="D2" s="8"/>
      <c r="E2" s="8"/>
    </row>
    <row r="3" spans="1:23" x14ac:dyDescent="0.25">
      <c r="A3" s="19" t="s">
        <v>62</v>
      </c>
      <c r="B3" s="20"/>
      <c r="C3" s="8"/>
      <c r="D3" s="8"/>
      <c r="E3" s="8"/>
    </row>
    <row r="4" spans="1:23" x14ac:dyDescent="0.25">
      <c r="A4" s="9" t="s">
        <v>1</v>
      </c>
      <c r="B4" s="10"/>
      <c r="C4" s="8"/>
      <c r="D4" s="8"/>
      <c r="E4" s="8"/>
    </row>
    <row r="5" spans="1:23" ht="24" customHeight="1" x14ac:dyDescent="0.25">
      <c r="A5" s="128" t="s">
        <v>40</v>
      </c>
      <c r="B5" s="137"/>
      <c r="C5" s="128" t="s">
        <v>4</v>
      </c>
      <c r="D5" s="128"/>
      <c r="E5" s="128"/>
      <c r="F5" s="128" t="s">
        <v>9</v>
      </c>
      <c r="G5" s="128"/>
      <c r="H5" s="128"/>
      <c r="I5" s="128" t="s">
        <v>14</v>
      </c>
      <c r="J5" s="128"/>
      <c r="K5" s="128"/>
      <c r="L5" s="128" t="s">
        <v>15</v>
      </c>
      <c r="M5" s="128"/>
      <c r="N5" s="128"/>
      <c r="O5" s="128" t="s">
        <v>46</v>
      </c>
      <c r="P5" s="128"/>
      <c r="Q5" s="128"/>
      <c r="R5" s="128" t="s">
        <v>47</v>
      </c>
      <c r="S5" s="128"/>
      <c r="T5" s="128"/>
      <c r="U5" s="128" t="s">
        <v>16</v>
      </c>
      <c r="V5" s="128"/>
      <c r="W5" s="128"/>
    </row>
    <row r="6" spans="1:23" x14ac:dyDescent="0.25">
      <c r="A6" s="22" t="s">
        <v>41</v>
      </c>
      <c r="B6" s="23" t="s">
        <v>42</v>
      </c>
      <c r="C6" s="24" t="s">
        <v>43</v>
      </c>
      <c r="D6" s="24" t="s">
        <v>44</v>
      </c>
      <c r="E6" s="24" t="s">
        <v>45</v>
      </c>
      <c r="F6" s="24">
        <v>2017</v>
      </c>
      <c r="G6" s="24">
        <v>2018</v>
      </c>
      <c r="H6" s="24" t="s">
        <v>3</v>
      </c>
      <c r="I6" s="24">
        <v>2017</v>
      </c>
      <c r="J6" s="24">
        <v>2018</v>
      </c>
      <c r="K6" s="25" t="s">
        <v>3</v>
      </c>
      <c r="L6" s="24">
        <v>2017</v>
      </c>
      <c r="M6" s="24">
        <v>2018</v>
      </c>
      <c r="N6" s="24" t="s">
        <v>3</v>
      </c>
      <c r="O6" s="24">
        <v>2017</v>
      </c>
      <c r="P6" s="24">
        <v>2018</v>
      </c>
      <c r="Q6" s="25" t="s">
        <v>3</v>
      </c>
      <c r="R6" s="24">
        <v>2017</v>
      </c>
      <c r="S6" s="24">
        <v>2018</v>
      </c>
      <c r="T6" s="26" t="s">
        <v>3</v>
      </c>
      <c r="U6" s="24">
        <v>2017</v>
      </c>
      <c r="V6" s="24">
        <v>2018</v>
      </c>
      <c r="W6" s="26" t="s">
        <v>3</v>
      </c>
    </row>
    <row r="7" spans="1:23" x14ac:dyDescent="0.25">
      <c r="A7" s="17">
        <v>1</v>
      </c>
      <c r="B7" s="17" t="s">
        <v>32</v>
      </c>
      <c r="C7" s="78">
        <v>42</v>
      </c>
      <c r="D7" s="11">
        <v>29</v>
      </c>
      <c r="E7" s="18">
        <v>13</v>
      </c>
      <c r="F7" s="15">
        <v>25052.891</v>
      </c>
      <c r="G7" s="79">
        <v>24614.495999999999</v>
      </c>
      <c r="H7" s="16">
        <v>98.3</v>
      </c>
      <c r="I7" s="14">
        <v>1830.7760000000001</v>
      </c>
      <c r="J7" s="11">
        <v>1559.4390000000001</v>
      </c>
      <c r="K7" s="13">
        <v>85.2</v>
      </c>
      <c r="L7" s="15">
        <v>1684.7180000000001</v>
      </c>
      <c r="M7" s="15">
        <v>1385.008</v>
      </c>
      <c r="N7" s="16">
        <v>82.2</v>
      </c>
      <c r="O7" s="89">
        <v>146.05799999999999</v>
      </c>
      <c r="P7" s="89">
        <v>174.43100000000001</v>
      </c>
      <c r="Q7" s="13">
        <v>119.4</v>
      </c>
      <c r="R7" s="15">
        <v>54</v>
      </c>
      <c r="S7" s="79">
        <v>58</v>
      </c>
      <c r="T7" s="16">
        <v>107.4</v>
      </c>
      <c r="U7" s="78">
        <v>4177.4197530864194</v>
      </c>
      <c r="V7" s="11">
        <v>4401.6350574712642</v>
      </c>
      <c r="W7" s="12">
        <f>V7/U7*100</f>
        <v>105.36731565505686</v>
      </c>
    </row>
    <row r="8" spans="1:23" x14ac:dyDescent="0.25">
      <c r="A8" s="17">
        <v>2</v>
      </c>
      <c r="B8" s="17" t="s">
        <v>23</v>
      </c>
      <c r="C8" s="78">
        <v>7</v>
      </c>
      <c r="D8" s="11">
        <v>7</v>
      </c>
      <c r="E8" s="18">
        <v>0</v>
      </c>
      <c r="F8" s="15">
        <v>4811.0060000000003</v>
      </c>
      <c r="G8" s="79">
        <v>4951.1949999999997</v>
      </c>
      <c r="H8" s="16">
        <v>102.9</v>
      </c>
      <c r="I8" s="14">
        <v>104.78</v>
      </c>
      <c r="J8" s="11">
        <v>116.434</v>
      </c>
      <c r="K8" s="13">
        <v>111.1</v>
      </c>
      <c r="L8" s="15">
        <v>0</v>
      </c>
      <c r="M8" s="15">
        <v>0</v>
      </c>
      <c r="N8" s="16">
        <v>0</v>
      </c>
      <c r="O8" s="89">
        <v>104.78</v>
      </c>
      <c r="P8" s="89">
        <v>116.434</v>
      </c>
      <c r="Q8" s="13">
        <v>111.1</v>
      </c>
      <c r="R8" s="15">
        <v>19</v>
      </c>
      <c r="S8" s="79">
        <v>20</v>
      </c>
      <c r="T8" s="16">
        <v>105.3</v>
      </c>
      <c r="U8" s="78">
        <v>3766.5394736842104</v>
      </c>
      <c r="V8" s="11">
        <v>4141.291666666667</v>
      </c>
      <c r="W8" s="12">
        <f t="shared" ref="W8:W28" si="0">V8/U8*100</f>
        <v>109.94950924053096</v>
      </c>
    </row>
    <row r="9" spans="1:23" x14ac:dyDescent="0.25">
      <c r="A9" s="17">
        <v>3</v>
      </c>
      <c r="B9" s="17" t="s">
        <v>37</v>
      </c>
      <c r="C9" s="78">
        <v>6</v>
      </c>
      <c r="D9" s="11">
        <v>5</v>
      </c>
      <c r="E9" s="18">
        <v>1</v>
      </c>
      <c r="F9" s="15">
        <v>1678.8119999999999</v>
      </c>
      <c r="G9" s="79">
        <v>2114.7310000000002</v>
      </c>
      <c r="H9" s="16">
        <v>126</v>
      </c>
      <c r="I9" s="14">
        <v>143.27000000000001</v>
      </c>
      <c r="J9" s="11">
        <v>364.762</v>
      </c>
      <c r="K9" s="13">
        <v>254.6</v>
      </c>
      <c r="L9" s="15">
        <v>35.078000000000003</v>
      </c>
      <c r="M9" s="15">
        <v>38.308</v>
      </c>
      <c r="N9" s="16">
        <v>109.2</v>
      </c>
      <c r="O9" s="89">
        <v>108.19199999999999</v>
      </c>
      <c r="P9" s="89">
        <v>326.45400000000001</v>
      </c>
      <c r="Q9" s="13">
        <v>301.7</v>
      </c>
      <c r="R9" s="15">
        <v>8</v>
      </c>
      <c r="S9" s="79">
        <v>9</v>
      </c>
      <c r="T9" s="16">
        <v>112.5</v>
      </c>
      <c r="U9" s="78">
        <v>2748.1770833333335</v>
      </c>
      <c r="V9" s="11">
        <v>2837.2314814814818</v>
      </c>
      <c r="W9" s="12">
        <f t="shared" si="0"/>
        <v>103.24048980279437</v>
      </c>
    </row>
    <row r="10" spans="1:23" x14ac:dyDescent="0.25">
      <c r="A10" s="17">
        <v>4</v>
      </c>
      <c r="B10" s="17" t="s">
        <v>31</v>
      </c>
      <c r="C10" s="78">
        <v>5</v>
      </c>
      <c r="D10" s="11">
        <v>1</v>
      </c>
      <c r="E10" s="18">
        <v>4</v>
      </c>
      <c r="F10" s="15">
        <v>3583.16</v>
      </c>
      <c r="G10" s="79">
        <v>2813.491</v>
      </c>
      <c r="H10" s="16">
        <v>78.5</v>
      </c>
      <c r="I10" s="14">
        <v>38.546999999999997</v>
      </c>
      <c r="J10" s="11">
        <v>15.319000000000001</v>
      </c>
      <c r="K10" s="13">
        <v>39.700000000000003</v>
      </c>
      <c r="L10" s="15">
        <v>2065.29</v>
      </c>
      <c r="M10" s="15">
        <v>2409.3130000000001</v>
      </c>
      <c r="N10" s="16">
        <v>116.7</v>
      </c>
      <c r="O10" s="89">
        <v>-2026.7429999999999</v>
      </c>
      <c r="P10" s="89">
        <v>-2393.9940000000001</v>
      </c>
      <c r="Q10" s="13">
        <v>0</v>
      </c>
      <c r="R10" s="15">
        <v>27</v>
      </c>
      <c r="S10" s="79">
        <v>26</v>
      </c>
      <c r="T10" s="16">
        <v>96.3</v>
      </c>
      <c r="U10" s="78">
        <v>4305.7407407407409</v>
      </c>
      <c r="V10" s="11">
        <v>4169.1923076923076</v>
      </c>
      <c r="W10" s="12">
        <f t="shared" si="0"/>
        <v>96.828688923222487</v>
      </c>
    </row>
    <row r="11" spans="1:23" x14ac:dyDescent="0.25">
      <c r="A11" s="17">
        <v>5</v>
      </c>
      <c r="B11" s="17" t="s">
        <v>26</v>
      </c>
      <c r="C11" s="78">
        <v>12</v>
      </c>
      <c r="D11" s="11">
        <v>10</v>
      </c>
      <c r="E11" s="18">
        <v>2</v>
      </c>
      <c r="F11" s="15">
        <v>11240.652</v>
      </c>
      <c r="G11" s="79">
        <v>12667.44</v>
      </c>
      <c r="H11" s="16">
        <v>112.7</v>
      </c>
      <c r="I11" s="14">
        <v>214.07400000000001</v>
      </c>
      <c r="J11" s="11">
        <v>171.76300000000001</v>
      </c>
      <c r="K11" s="13">
        <v>80.2</v>
      </c>
      <c r="L11" s="15">
        <v>198.96600000000001</v>
      </c>
      <c r="M11" s="15">
        <v>44.436</v>
      </c>
      <c r="N11" s="16">
        <v>22.3</v>
      </c>
      <c r="O11" s="89">
        <v>15.108000000000001</v>
      </c>
      <c r="P11" s="89">
        <v>127.327</v>
      </c>
      <c r="Q11" s="13">
        <v>842.8</v>
      </c>
      <c r="R11" s="15">
        <v>45</v>
      </c>
      <c r="S11" s="79">
        <v>47</v>
      </c>
      <c r="T11" s="16">
        <v>104.4</v>
      </c>
      <c r="U11" s="78">
        <v>4728.9648148148144</v>
      </c>
      <c r="V11" s="11">
        <v>5044.7730496453905</v>
      </c>
      <c r="W11" s="12">
        <f t="shared" si="0"/>
        <v>106.67816841946502</v>
      </c>
    </row>
    <row r="12" spans="1:23" x14ac:dyDescent="0.25">
      <c r="A12" s="17">
        <v>6</v>
      </c>
      <c r="B12" s="17" t="s">
        <v>34</v>
      </c>
      <c r="C12" s="78">
        <v>9</v>
      </c>
      <c r="D12" s="11">
        <v>6</v>
      </c>
      <c r="E12" s="18">
        <v>3</v>
      </c>
      <c r="F12" s="15">
        <v>20409.827000000001</v>
      </c>
      <c r="G12" s="79">
        <v>17467.694</v>
      </c>
      <c r="H12" s="16">
        <v>85.6</v>
      </c>
      <c r="I12" s="14">
        <v>769.70100000000002</v>
      </c>
      <c r="J12" s="11">
        <v>607.51499999999999</v>
      </c>
      <c r="K12" s="13">
        <v>78.900000000000006</v>
      </c>
      <c r="L12" s="15">
        <v>237.476</v>
      </c>
      <c r="M12" s="15">
        <v>373.28500000000003</v>
      </c>
      <c r="N12" s="16">
        <v>157.19999999999999</v>
      </c>
      <c r="O12" s="89">
        <v>532.22500000000002</v>
      </c>
      <c r="P12" s="89">
        <v>234.23</v>
      </c>
      <c r="Q12" s="13">
        <v>44</v>
      </c>
      <c r="R12" s="15">
        <v>74</v>
      </c>
      <c r="S12" s="79">
        <v>70</v>
      </c>
      <c r="T12" s="16">
        <v>94.6</v>
      </c>
      <c r="U12" s="78">
        <v>4190.5225225225231</v>
      </c>
      <c r="V12" s="11">
        <v>4708.0738095238094</v>
      </c>
      <c r="W12" s="12">
        <f t="shared" si="0"/>
        <v>112.35051915887905</v>
      </c>
    </row>
    <row r="13" spans="1:23" x14ac:dyDescent="0.25">
      <c r="A13" s="17">
        <v>7</v>
      </c>
      <c r="B13" s="17" t="s">
        <v>24</v>
      </c>
      <c r="C13" s="78">
        <v>5</v>
      </c>
      <c r="D13" s="11">
        <v>2</v>
      </c>
      <c r="E13" s="18">
        <v>3</v>
      </c>
      <c r="F13" s="15">
        <v>2822.703</v>
      </c>
      <c r="G13" s="79">
        <v>4058.1439999999998</v>
      </c>
      <c r="H13" s="16">
        <v>143.80000000000001</v>
      </c>
      <c r="I13" s="14">
        <v>81.596999999999994</v>
      </c>
      <c r="J13" s="11">
        <v>101.354</v>
      </c>
      <c r="K13" s="13">
        <v>124.2</v>
      </c>
      <c r="L13" s="15">
        <v>1.556</v>
      </c>
      <c r="M13" s="15">
        <v>1083.3789999999999</v>
      </c>
      <c r="N13" s="36" t="s">
        <v>5</v>
      </c>
      <c r="O13" s="89">
        <v>80.040999999999997</v>
      </c>
      <c r="P13" s="89">
        <v>-982.02499999999998</v>
      </c>
      <c r="Q13" s="93" t="s">
        <v>5</v>
      </c>
      <c r="R13" s="15">
        <v>23</v>
      </c>
      <c r="S13" s="79">
        <v>29</v>
      </c>
      <c r="T13" s="16">
        <v>126.1</v>
      </c>
      <c r="U13" s="78">
        <v>2831.2681159420285</v>
      </c>
      <c r="V13" s="11">
        <v>3272.8362068965521</v>
      </c>
      <c r="W13" s="12">
        <f t="shared" si="0"/>
        <v>115.5961241702326</v>
      </c>
    </row>
    <row r="14" spans="1:23" x14ac:dyDescent="0.25">
      <c r="A14" s="17">
        <v>8</v>
      </c>
      <c r="B14" s="17" t="s">
        <v>21</v>
      </c>
      <c r="C14" s="78">
        <v>42</v>
      </c>
      <c r="D14" s="11">
        <v>32</v>
      </c>
      <c r="E14" s="18">
        <v>10</v>
      </c>
      <c r="F14" s="15">
        <v>138614.24600000001</v>
      </c>
      <c r="G14" s="79">
        <v>152804.049</v>
      </c>
      <c r="H14" s="16">
        <v>110.2</v>
      </c>
      <c r="I14" s="14">
        <v>13241.745000000001</v>
      </c>
      <c r="J14" s="11">
        <v>20578.553</v>
      </c>
      <c r="K14" s="13">
        <v>155.4</v>
      </c>
      <c r="L14" s="15">
        <v>1877.7539999999999</v>
      </c>
      <c r="M14" s="15">
        <v>713.39200000000005</v>
      </c>
      <c r="N14" s="16">
        <v>38</v>
      </c>
      <c r="O14" s="89">
        <v>11363.991</v>
      </c>
      <c r="P14" s="89">
        <v>19865.161</v>
      </c>
      <c r="Q14" s="13">
        <v>174.8</v>
      </c>
      <c r="R14" s="15">
        <v>347</v>
      </c>
      <c r="S14" s="79">
        <v>328</v>
      </c>
      <c r="T14" s="16">
        <v>94.5</v>
      </c>
      <c r="U14" s="78">
        <v>6394.2387127761767</v>
      </c>
      <c r="V14" s="11">
        <v>6823.5462398373975</v>
      </c>
      <c r="W14" s="12">
        <f t="shared" si="0"/>
        <v>106.7139740373382</v>
      </c>
    </row>
    <row r="15" spans="1:23" x14ac:dyDescent="0.25">
      <c r="A15" s="17">
        <v>9</v>
      </c>
      <c r="B15" s="17" t="s">
        <v>30</v>
      </c>
      <c r="C15" s="78">
        <v>1</v>
      </c>
      <c r="D15" s="11">
        <v>1</v>
      </c>
      <c r="E15" s="18">
        <v>0</v>
      </c>
      <c r="F15" s="15">
        <v>33.844000000000001</v>
      </c>
      <c r="G15" s="79">
        <v>44.49</v>
      </c>
      <c r="H15" s="16">
        <v>131.5</v>
      </c>
      <c r="I15" s="14">
        <v>7.7409999999999997</v>
      </c>
      <c r="J15" s="11">
        <v>26.867999999999999</v>
      </c>
      <c r="K15" s="13">
        <v>347.1</v>
      </c>
      <c r="L15" s="15">
        <v>0</v>
      </c>
      <c r="M15" s="15">
        <v>0</v>
      </c>
      <c r="N15" s="16">
        <v>0</v>
      </c>
      <c r="O15" s="89">
        <v>7.7409999999999997</v>
      </c>
      <c r="P15" s="89">
        <v>26.867999999999999</v>
      </c>
      <c r="Q15" s="13">
        <v>347.1</v>
      </c>
      <c r="R15" s="15">
        <v>0</v>
      </c>
      <c r="S15" s="79">
        <v>0</v>
      </c>
      <c r="T15" s="36" t="s">
        <v>5</v>
      </c>
      <c r="U15" s="93" t="s">
        <v>5</v>
      </c>
      <c r="V15" s="93" t="s">
        <v>5</v>
      </c>
      <c r="W15" s="93" t="s">
        <v>5</v>
      </c>
    </row>
    <row r="16" spans="1:23" x14ac:dyDescent="0.25">
      <c r="A16" s="17">
        <v>10</v>
      </c>
      <c r="B16" s="17" t="s">
        <v>27</v>
      </c>
      <c r="C16" s="78">
        <v>2</v>
      </c>
      <c r="D16" s="11">
        <v>0</v>
      </c>
      <c r="E16" s="18">
        <v>2</v>
      </c>
      <c r="F16" s="15">
        <v>2659.3850000000002</v>
      </c>
      <c r="G16" s="79">
        <v>2649.5450000000001</v>
      </c>
      <c r="H16" s="16">
        <v>99.6</v>
      </c>
      <c r="I16" s="14">
        <v>5.7960000000000003</v>
      </c>
      <c r="J16" s="11">
        <v>0</v>
      </c>
      <c r="K16" s="13">
        <v>0</v>
      </c>
      <c r="L16" s="15">
        <v>44.459000000000003</v>
      </c>
      <c r="M16" s="15">
        <v>112.53</v>
      </c>
      <c r="N16" s="16">
        <v>253.1</v>
      </c>
      <c r="O16" s="89">
        <v>-38.662999999999997</v>
      </c>
      <c r="P16" s="89">
        <v>-112.53</v>
      </c>
      <c r="Q16" s="13">
        <v>0</v>
      </c>
      <c r="R16" s="15">
        <v>17</v>
      </c>
      <c r="S16" s="79">
        <v>17</v>
      </c>
      <c r="T16" s="16">
        <v>100</v>
      </c>
      <c r="U16" s="78">
        <v>3670.8235294117644</v>
      </c>
      <c r="V16" s="11">
        <v>4130.7401960784309</v>
      </c>
      <c r="W16" s="12">
        <f t="shared" si="0"/>
        <v>112.52897784330065</v>
      </c>
    </row>
    <row r="17" spans="1:23" x14ac:dyDescent="0.25">
      <c r="A17" s="17">
        <v>11</v>
      </c>
      <c r="B17" s="17" t="s">
        <v>35</v>
      </c>
      <c r="C17" s="78">
        <v>2</v>
      </c>
      <c r="D17" s="11">
        <v>1</v>
      </c>
      <c r="E17" s="18">
        <v>1</v>
      </c>
      <c r="F17" s="15">
        <v>14.635</v>
      </c>
      <c r="G17" s="79">
        <v>16.689</v>
      </c>
      <c r="H17" s="16">
        <v>114</v>
      </c>
      <c r="I17" s="14">
        <v>0.55200000000000005</v>
      </c>
      <c r="J17" s="11">
        <v>3.5880000000000001</v>
      </c>
      <c r="K17" s="13">
        <v>650</v>
      </c>
      <c r="L17" s="15">
        <v>11.254</v>
      </c>
      <c r="M17" s="15">
        <v>2.3010000000000002</v>
      </c>
      <c r="N17" s="16">
        <v>20.399999999999999</v>
      </c>
      <c r="O17" s="89">
        <v>-10.702</v>
      </c>
      <c r="P17" s="89">
        <v>1.2869999999999999</v>
      </c>
      <c r="Q17" s="13">
        <v>0</v>
      </c>
      <c r="R17" s="15">
        <v>0</v>
      </c>
      <c r="S17" s="79">
        <v>0</v>
      </c>
      <c r="T17" s="36" t="s">
        <v>5</v>
      </c>
      <c r="U17" s="93" t="s">
        <v>5</v>
      </c>
      <c r="V17" s="93" t="s">
        <v>5</v>
      </c>
      <c r="W17" s="93" t="s">
        <v>5</v>
      </c>
    </row>
    <row r="18" spans="1:23" x14ac:dyDescent="0.25">
      <c r="A18" s="17">
        <v>12</v>
      </c>
      <c r="B18" s="17" t="s">
        <v>61</v>
      </c>
      <c r="C18" s="78">
        <v>7</v>
      </c>
      <c r="D18" s="11">
        <v>3</v>
      </c>
      <c r="E18" s="18">
        <v>4</v>
      </c>
      <c r="F18" s="15">
        <v>1729.453</v>
      </c>
      <c r="G18" s="79">
        <v>1576.22</v>
      </c>
      <c r="H18" s="16">
        <v>91.1</v>
      </c>
      <c r="I18" s="14">
        <v>35.348999999999997</v>
      </c>
      <c r="J18" s="11">
        <v>29.719000000000001</v>
      </c>
      <c r="K18" s="13">
        <v>84.1</v>
      </c>
      <c r="L18" s="15">
        <v>155.80199999999999</v>
      </c>
      <c r="M18" s="15">
        <v>64.213999999999999</v>
      </c>
      <c r="N18" s="16">
        <v>41.2</v>
      </c>
      <c r="O18" s="89">
        <v>-120.453</v>
      </c>
      <c r="P18" s="89">
        <v>-34.494999999999997</v>
      </c>
      <c r="Q18" s="13">
        <v>0</v>
      </c>
      <c r="R18" s="15">
        <v>10</v>
      </c>
      <c r="S18" s="79">
        <v>10</v>
      </c>
      <c r="T18" s="16">
        <v>100</v>
      </c>
      <c r="U18" s="78">
        <v>4641.6750000000002</v>
      </c>
      <c r="V18" s="11">
        <v>3685.9083333333333</v>
      </c>
      <c r="W18" s="12">
        <f t="shared" si="0"/>
        <v>79.409013628341768</v>
      </c>
    </row>
    <row r="19" spans="1:23" x14ac:dyDescent="0.25">
      <c r="A19" s="17">
        <v>13</v>
      </c>
      <c r="B19" s="17" t="s">
        <v>29</v>
      </c>
      <c r="C19" s="78">
        <v>15</v>
      </c>
      <c r="D19" s="11">
        <v>7</v>
      </c>
      <c r="E19" s="18">
        <v>8</v>
      </c>
      <c r="F19" s="15">
        <v>17915.359</v>
      </c>
      <c r="G19" s="79">
        <v>14270.338</v>
      </c>
      <c r="H19" s="16">
        <v>79.7</v>
      </c>
      <c r="I19" s="14">
        <v>1105.068</v>
      </c>
      <c r="J19" s="11">
        <v>1055.3409999999999</v>
      </c>
      <c r="K19" s="13">
        <v>95.5</v>
      </c>
      <c r="L19" s="15">
        <v>63.892000000000003</v>
      </c>
      <c r="M19" s="15">
        <v>2509.8969999999999</v>
      </c>
      <c r="N19" s="36" t="s">
        <v>5</v>
      </c>
      <c r="O19" s="89">
        <v>1041.1759999999999</v>
      </c>
      <c r="P19" s="89">
        <v>-1454.556</v>
      </c>
      <c r="Q19" s="93" t="s">
        <v>5</v>
      </c>
      <c r="R19" s="15">
        <v>26</v>
      </c>
      <c r="S19" s="79">
        <v>27</v>
      </c>
      <c r="T19" s="16">
        <v>103.8</v>
      </c>
      <c r="U19" s="78">
        <v>5378.6955128205127</v>
      </c>
      <c r="V19" s="11">
        <v>5655.9598765432102</v>
      </c>
      <c r="W19" s="12">
        <f t="shared" si="0"/>
        <v>105.15486260677551</v>
      </c>
    </row>
    <row r="20" spans="1:23" x14ac:dyDescent="0.25">
      <c r="A20" s="17">
        <v>14</v>
      </c>
      <c r="B20" s="17" t="s">
        <v>101</v>
      </c>
      <c r="C20" s="78">
        <v>16</v>
      </c>
      <c r="D20" s="11">
        <v>7</v>
      </c>
      <c r="E20" s="18">
        <v>9</v>
      </c>
      <c r="F20" s="15">
        <v>31814.929</v>
      </c>
      <c r="G20" s="79">
        <v>32399.784</v>
      </c>
      <c r="H20" s="16">
        <v>101.8</v>
      </c>
      <c r="I20" s="14">
        <v>191.10400000000001</v>
      </c>
      <c r="J20" s="11">
        <v>150.85400000000001</v>
      </c>
      <c r="K20" s="13">
        <v>78.900000000000006</v>
      </c>
      <c r="L20" s="15">
        <v>2332.14</v>
      </c>
      <c r="M20" s="15">
        <v>4627.4809999999998</v>
      </c>
      <c r="N20" s="16">
        <v>198.4</v>
      </c>
      <c r="O20" s="89">
        <v>-2141.0360000000001</v>
      </c>
      <c r="P20" s="89">
        <v>-4476.6270000000004</v>
      </c>
      <c r="Q20" s="13">
        <v>0</v>
      </c>
      <c r="R20" s="15">
        <v>145</v>
      </c>
      <c r="S20" s="79">
        <v>153</v>
      </c>
      <c r="T20" s="16">
        <v>105.5</v>
      </c>
      <c r="U20" s="78">
        <v>4079.1206896551726</v>
      </c>
      <c r="V20" s="11">
        <v>4254.5795206971679</v>
      </c>
      <c r="W20" s="12">
        <f t="shared" si="0"/>
        <v>104.30138856854533</v>
      </c>
    </row>
    <row r="21" spans="1:23" x14ac:dyDescent="0.25">
      <c r="A21" s="17">
        <v>15</v>
      </c>
      <c r="B21" s="17" t="s">
        <v>36</v>
      </c>
      <c r="C21" s="78">
        <v>6</v>
      </c>
      <c r="D21" s="11">
        <v>5</v>
      </c>
      <c r="E21" s="18">
        <v>1</v>
      </c>
      <c r="F21" s="15">
        <v>7874.4229999999998</v>
      </c>
      <c r="G21" s="79">
        <v>7578.143</v>
      </c>
      <c r="H21" s="16">
        <v>96.2</v>
      </c>
      <c r="I21" s="14">
        <v>513.40700000000004</v>
      </c>
      <c r="J21" s="11">
        <v>307.63</v>
      </c>
      <c r="K21" s="13">
        <v>59.9</v>
      </c>
      <c r="L21" s="15">
        <v>8.5190000000000001</v>
      </c>
      <c r="M21" s="15">
        <v>1067.6590000000001</v>
      </c>
      <c r="N21" s="36" t="s">
        <v>5</v>
      </c>
      <c r="O21" s="89">
        <v>504.88799999999998</v>
      </c>
      <c r="P21" s="89">
        <v>-760.029</v>
      </c>
      <c r="Q21" s="93" t="s">
        <v>5</v>
      </c>
      <c r="R21" s="15">
        <v>28</v>
      </c>
      <c r="S21" s="79">
        <v>35</v>
      </c>
      <c r="T21" s="16">
        <v>125</v>
      </c>
      <c r="U21" s="78">
        <v>5374.645833333333</v>
      </c>
      <c r="V21" s="11">
        <v>4789.4095238095242</v>
      </c>
      <c r="W21" s="12">
        <f t="shared" si="0"/>
        <v>89.11116513214327</v>
      </c>
    </row>
    <row r="22" spans="1:23" x14ac:dyDescent="0.25">
      <c r="A22" s="17">
        <v>16</v>
      </c>
      <c r="B22" s="17" t="s">
        <v>38</v>
      </c>
      <c r="C22" s="78">
        <v>3</v>
      </c>
      <c r="D22" s="11">
        <v>3</v>
      </c>
      <c r="E22" s="18">
        <v>0</v>
      </c>
      <c r="F22" s="15">
        <v>2250.5239999999999</v>
      </c>
      <c r="G22" s="79">
        <v>4750.9139999999998</v>
      </c>
      <c r="H22" s="16">
        <v>211.1</v>
      </c>
      <c r="I22" s="14">
        <v>19.001999999999999</v>
      </c>
      <c r="J22" s="11">
        <v>69.676000000000002</v>
      </c>
      <c r="K22" s="13">
        <v>366.7</v>
      </c>
      <c r="L22" s="15">
        <v>48.268000000000001</v>
      </c>
      <c r="M22" s="15">
        <v>0</v>
      </c>
      <c r="N22" s="16">
        <v>0</v>
      </c>
      <c r="O22" s="89">
        <v>-29.265999999999998</v>
      </c>
      <c r="P22" s="89">
        <v>69.676000000000002</v>
      </c>
      <c r="Q22" s="13">
        <v>0</v>
      </c>
      <c r="R22" s="15">
        <v>16</v>
      </c>
      <c r="S22" s="79">
        <v>20</v>
      </c>
      <c r="T22" s="16">
        <v>125</v>
      </c>
      <c r="U22" s="78">
        <v>4039.1302083333335</v>
      </c>
      <c r="V22" s="11">
        <v>4884.6291666666666</v>
      </c>
      <c r="W22" s="12">
        <f t="shared" si="0"/>
        <v>120.93269874263875</v>
      </c>
    </row>
    <row r="23" spans="1:23" x14ac:dyDescent="0.25">
      <c r="A23" s="17">
        <v>17</v>
      </c>
      <c r="B23" s="17" t="s">
        <v>33</v>
      </c>
      <c r="C23" s="78">
        <v>43</v>
      </c>
      <c r="D23" s="11">
        <v>26</v>
      </c>
      <c r="E23" s="18">
        <v>17</v>
      </c>
      <c r="F23" s="15">
        <v>141302.234</v>
      </c>
      <c r="G23" s="79">
        <v>140823.56</v>
      </c>
      <c r="H23" s="16">
        <v>99.7</v>
      </c>
      <c r="I23" s="14">
        <v>5360.2330000000002</v>
      </c>
      <c r="J23" s="11">
        <v>6357.2449999999999</v>
      </c>
      <c r="K23" s="13">
        <v>118.6</v>
      </c>
      <c r="L23" s="15">
        <v>543.25599999999997</v>
      </c>
      <c r="M23" s="15">
        <v>766.94500000000005</v>
      </c>
      <c r="N23" s="16">
        <v>141.19999999999999</v>
      </c>
      <c r="O23" s="89">
        <v>4816.9769999999999</v>
      </c>
      <c r="P23" s="89">
        <v>5590.3</v>
      </c>
      <c r="Q23" s="13">
        <v>116.1</v>
      </c>
      <c r="R23" s="15">
        <v>334</v>
      </c>
      <c r="S23" s="79">
        <v>336</v>
      </c>
      <c r="T23" s="16">
        <v>100.6</v>
      </c>
      <c r="U23" s="78">
        <v>6753.1986027944113</v>
      </c>
      <c r="V23" s="11">
        <v>6706.2279265873012</v>
      </c>
      <c r="W23" s="12">
        <f t="shared" si="0"/>
        <v>99.304467720116008</v>
      </c>
    </row>
    <row r="24" spans="1:23" x14ac:dyDescent="0.25">
      <c r="A24" s="17">
        <v>18</v>
      </c>
      <c r="B24" s="17" t="s">
        <v>22</v>
      </c>
      <c r="C24" s="78">
        <v>27</v>
      </c>
      <c r="D24" s="11">
        <v>16</v>
      </c>
      <c r="E24" s="18">
        <v>11</v>
      </c>
      <c r="F24" s="15">
        <v>38219.631000000001</v>
      </c>
      <c r="G24" s="79">
        <v>43562.141000000003</v>
      </c>
      <c r="H24" s="16">
        <v>114</v>
      </c>
      <c r="I24" s="14">
        <v>1387.152</v>
      </c>
      <c r="J24" s="11">
        <v>1815.47</v>
      </c>
      <c r="K24" s="13">
        <v>130.9</v>
      </c>
      <c r="L24" s="15">
        <v>6751.7089999999998</v>
      </c>
      <c r="M24" s="15">
        <v>2946.7060000000001</v>
      </c>
      <c r="N24" s="16">
        <v>43.6</v>
      </c>
      <c r="O24" s="89">
        <v>-5364.5569999999998</v>
      </c>
      <c r="P24" s="89">
        <v>-1131.2360000000001</v>
      </c>
      <c r="Q24" s="13">
        <v>0</v>
      </c>
      <c r="R24" s="15">
        <v>113</v>
      </c>
      <c r="S24" s="79">
        <v>115</v>
      </c>
      <c r="T24" s="16">
        <v>101.8</v>
      </c>
      <c r="U24" s="78">
        <v>6124.0648967551615</v>
      </c>
      <c r="V24" s="11">
        <v>6208.623188405797</v>
      </c>
      <c r="W24" s="12">
        <f t="shared" si="0"/>
        <v>101.38075433680396</v>
      </c>
    </row>
    <row r="25" spans="1:23" x14ac:dyDescent="0.25">
      <c r="A25" s="17">
        <v>19</v>
      </c>
      <c r="B25" s="17" t="s">
        <v>25</v>
      </c>
      <c r="C25" s="78">
        <v>10</v>
      </c>
      <c r="D25" s="11">
        <v>7</v>
      </c>
      <c r="E25" s="18">
        <v>3</v>
      </c>
      <c r="F25" s="15">
        <v>16700.678</v>
      </c>
      <c r="G25" s="79">
        <v>15646.59</v>
      </c>
      <c r="H25" s="16">
        <v>93.7</v>
      </c>
      <c r="I25" s="14">
        <v>1024.1389999999999</v>
      </c>
      <c r="J25" s="11">
        <v>1235.0940000000001</v>
      </c>
      <c r="K25" s="13">
        <v>120.6</v>
      </c>
      <c r="L25" s="15">
        <v>21.614000000000001</v>
      </c>
      <c r="M25" s="15">
        <v>161.91</v>
      </c>
      <c r="N25" s="16">
        <v>749.1</v>
      </c>
      <c r="O25" s="89">
        <v>1002.525</v>
      </c>
      <c r="P25" s="89">
        <v>1073.184</v>
      </c>
      <c r="Q25" s="13">
        <v>107</v>
      </c>
      <c r="R25" s="15">
        <v>48</v>
      </c>
      <c r="S25" s="79">
        <v>46</v>
      </c>
      <c r="T25" s="16">
        <v>95.8</v>
      </c>
      <c r="U25" s="78">
        <v>5787.848958333333</v>
      </c>
      <c r="V25" s="11">
        <v>5974.447463768116</v>
      </c>
      <c r="W25" s="12">
        <f t="shared" si="0"/>
        <v>103.22396985094295</v>
      </c>
    </row>
    <row r="26" spans="1:23" x14ac:dyDescent="0.25">
      <c r="A26" s="17">
        <v>20</v>
      </c>
      <c r="B26" s="17" t="s">
        <v>28</v>
      </c>
      <c r="C26" s="78">
        <v>5</v>
      </c>
      <c r="D26" s="11">
        <v>5</v>
      </c>
      <c r="E26" s="18">
        <v>0</v>
      </c>
      <c r="F26" s="15">
        <v>9936.3449999999993</v>
      </c>
      <c r="G26" s="79">
        <v>11253.196</v>
      </c>
      <c r="H26" s="16">
        <v>113.3</v>
      </c>
      <c r="I26" s="14">
        <v>1164.1020000000001</v>
      </c>
      <c r="J26" s="160">
        <v>1354.5540000000001</v>
      </c>
      <c r="K26" s="13">
        <v>116.4</v>
      </c>
      <c r="L26" s="15">
        <v>0</v>
      </c>
      <c r="M26" s="15">
        <v>0</v>
      </c>
      <c r="N26" s="16">
        <v>0</v>
      </c>
      <c r="O26" s="89">
        <v>1164.1020000000001</v>
      </c>
      <c r="P26" s="162">
        <v>1354.5540000000001</v>
      </c>
      <c r="Q26" s="13">
        <v>116.4</v>
      </c>
      <c r="R26" s="15">
        <v>33</v>
      </c>
      <c r="S26" s="79">
        <v>36</v>
      </c>
      <c r="T26" s="16">
        <v>109.1</v>
      </c>
      <c r="U26" s="78">
        <v>5386.6136363636369</v>
      </c>
      <c r="V26" s="160">
        <v>4961.3912037037035</v>
      </c>
      <c r="W26" s="12">
        <f t="shared" si="0"/>
        <v>92.105941480759512</v>
      </c>
    </row>
    <row r="27" spans="1:23" x14ac:dyDescent="0.25">
      <c r="A27" s="17">
        <v>21</v>
      </c>
      <c r="B27" s="152" t="s">
        <v>20</v>
      </c>
      <c r="C27" s="153">
        <v>426</v>
      </c>
      <c r="D27" s="14">
        <v>294</v>
      </c>
      <c r="E27" s="18">
        <v>132</v>
      </c>
      <c r="F27" s="154">
        <v>1812486.25</v>
      </c>
      <c r="G27" s="156">
        <v>1881048.3189999999</v>
      </c>
      <c r="H27" s="155">
        <v>103.8</v>
      </c>
      <c r="I27" s="158">
        <v>97282.248000000007</v>
      </c>
      <c r="J27" s="153">
        <v>121385.505</v>
      </c>
      <c r="K27" s="159">
        <v>124.8</v>
      </c>
      <c r="L27" s="15">
        <v>78565.535000000003</v>
      </c>
      <c r="M27" s="15">
        <v>19763.707999999999</v>
      </c>
      <c r="N27" s="16">
        <v>25.2</v>
      </c>
      <c r="O27" s="161">
        <v>18716.713</v>
      </c>
      <c r="P27" s="163">
        <v>101621.79700000001</v>
      </c>
      <c r="Q27" s="159">
        <v>542.9</v>
      </c>
      <c r="R27" s="154">
        <v>2925</v>
      </c>
      <c r="S27" s="156">
        <v>2916</v>
      </c>
      <c r="T27" s="157">
        <v>99.7</v>
      </c>
      <c r="U27" s="11">
        <v>6786.5295441595445</v>
      </c>
      <c r="V27" s="165">
        <v>6868.8407921810694</v>
      </c>
      <c r="W27" s="164">
        <f t="shared" si="0"/>
        <v>101.21286214825899</v>
      </c>
    </row>
    <row r="28" spans="1:23" x14ac:dyDescent="0.25">
      <c r="A28" s="27"/>
      <c r="B28" s="28" t="s">
        <v>102</v>
      </c>
      <c r="C28" s="29">
        <v>691</v>
      </c>
      <c r="D28" s="29">
        <v>467</v>
      </c>
      <c r="E28" s="29">
        <v>224</v>
      </c>
      <c r="F28" s="29">
        <v>2291150.9870000002</v>
      </c>
      <c r="G28" s="29">
        <v>2377111.1690000002</v>
      </c>
      <c r="H28" s="30">
        <v>103.8</v>
      </c>
      <c r="I28" s="31">
        <v>124520.383</v>
      </c>
      <c r="J28" s="29">
        <v>157306.68299999999</v>
      </c>
      <c r="K28" s="32">
        <v>126.3</v>
      </c>
      <c r="L28" s="29">
        <v>94647.285999999993</v>
      </c>
      <c r="M28" s="29">
        <v>38070.472000000002</v>
      </c>
      <c r="N28" s="30">
        <v>40.200000000000003</v>
      </c>
      <c r="O28" s="31">
        <v>29873.097000000002</v>
      </c>
      <c r="P28" s="29">
        <v>119236.211</v>
      </c>
      <c r="Q28" s="32">
        <v>399.1</v>
      </c>
      <c r="R28" s="29">
        <v>4292</v>
      </c>
      <c r="S28" s="29">
        <v>4298</v>
      </c>
      <c r="T28" s="30">
        <v>100.1</v>
      </c>
      <c r="U28" s="33">
        <v>6419.2042171481835</v>
      </c>
      <c r="V28" s="34">
        <v>6514.2120753838999</v>
      </c>
      <c r="W28" s="30">
        <f t="shared" si="0"/>
        <v>101.48005663976095</v>
      </c>
    </row>
  </sheetData>
  <mergeCells count="8">
    <mergeCell ref="O5:Q5"/>
    <mergeCell ref="R5:T5"/>
    <mergeCell ref="U5:W5"/>
    <mergeCell ref="A5:B5"/>
    <mergeCell ref="C5:E5"/>
    <mergeCell ref="F5:H5"/>
    <mergeCell ref="I5:K5"/>
    <mergeCell ref="L5:N5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Tablica 1</vt:lpstr>
      <vt:lpstr>Tablica 2</vt:lpstr>
      <vt:lpstr>J 58.11 2009.-2018.</vt:lpstr>
      <vt:lpstr>J 58.13 2009.-2018.</vt:lpstr>
      <vt:lpstr>J58.1 po županijama - 2018.</vt:lpstr>
      <vt:lpstr>'J 58.11 2009.-2018.'!_ftn1</vt:lpstr>
      <vt:lpstr>'J 58.13 2009.-2018.'!_ftn1</vt:lpstr>
      <vt:lpstr>'J 58.11 2009.-2018.'!_ftnref1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2020-04-21T09:23:24Z</dcterms:modified>
</cp:coreProperties>
</file>