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55" windowWidth="13785" windowHeight="6720" tabRatio="872" activeTab="0"/>
  </bookViews>
  <sheets>
    <sheet name="Tablica1a" sheetId="1" r:id="rId1"/>
    <sheet name="Tablica1" sheetId="2" r:id="rId2"/>
    <sheet name="Tablica 2" sheetId="3" r:id="rId3"/>
    <sheet name="Grafikon 1" sheetId="4" r:id="rId4"/>
    <sheet name="Rang lista po ukupnom prihodu" sheetId="5" r:id="rId5"/>
    <sheet name="Rang lista po dobiti razdoblja" sheetId="6" r:id="rId6"/>
    <sheet name="Rang lista po br. zaposlenih" sheetId="7" r:id="rId7"/>
    <sheet name="Rang lista po izvozu" sheetId="8" r:id="rId8"/>
  </sheets>
  <externalReferences>
    <externalReference r:id="rId11"/>
  </externalReference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<sst xmlns="http://schemas.openxmlformats.org/spreadsheetml/2006/main" count="257" uniqueCount="140">
  <si>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</si>
  <si>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</si>
  <si>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</si>
  <si>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</si>
  <si>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</si>
  <si>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</si>
  <si>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</si>
  <si>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</si>
  <si>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</si>
  <si>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</si>
  <si>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</si>
  <si>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</si>
  <si>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</si>
  <si>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</si>
  <si>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Izvor: Fina, Registar godišnjih financijskih izvještaja</t>
  </si>
  <si>
    <t>Ukupni prihod</t>
  </si>
  <si>
    <t>Neto dobit/gubitak</t>
  </si>
  <si>
    <t>Broj</t>
  </si>
  <si>
    <t>Iznos</t>
  </si>
  <si>
    <t>OIB</t>
  </si>
  <si>
    <t>Naziv</t>
  </si>
  <si>
    <t>Broj dobitaša</t>
  </si>
  <si>
    <t>Broj gubitaša</t>
  </si>
  <si>
    <t>Naziv županije/grada/općine</t>
  </si>
  <si>
    <t>Rang u RH</t>
  </si>
  <si>
    <t>Rbr.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</si>
  <si>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</si>
  <si>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</si>
  <si>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</si>
  <si>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</si>
  <si>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</si>
  <si>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</si>
  <si>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</si>
  <si>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</si>
  <si>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</si>
  <si>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</si>
  <si>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</si>
  <si>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</si>
  <si>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</si>
  <si>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Ukupno TOP 10 poduzetnika po dobiti razdoblja</t>
  </si>
  <si>
    <t>Udio TOP 10 poduzetnika u dobiti razdoblja poduzetnika županije</t>
  </si>
  <si>
    <t>Ukupno TOP 10 poduzetnika po broju zaposlenih</t>
  </si>
  <si>
    <t>Udio TOP 10 poduzetnika u broju zaposlenih poduzetnika županije</t>
  </si>
  <si>
    <t>u RH (%)</t>
  </si>
  <si>
    <t>2017.</t>
  </si>
  <si>
    <t>2018.</t>
  </si>
  <si>
    <t>Indeks</t>
  </si>
  <si>
    <t>Sjedište</t>
  </si>
  <si>
    <t>Konsolidirani financ. rezultat (dobit (+) ili gubitak (-) razdoblja</t>
  </si>
  <si>
    <t>Trgovinski saldo (izvoz minus uvoz)</t>
  </si>
  <si>
    <t>Prosječna mjesečna neto plaća po zaposlenom</t>
  </si>
  <si>
    <t>Iznosi u tisućama kuna, prosječne plaće u kunama</t>
  </si>
  <si>
    <t>UKUPNO SVI PODUZETNICI</t>
  </si>
  <si>
    <t xml:space="preserve">2017. </t>
  </si>
  <si>
    <t xml:space="preserve">2018. </t>
  </si>
  <si>
    <t>Index</t>
  </si>
  <si>
    <t>Dobit razdoblja (+) ili gubitak razdoblja (-)</t>
  </si>
  <si>
    <t>Neto plaće i nadnice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</si>
  <si>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</si>
  <si>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</si>
  <si>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</si>
  <si>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</si>
  <si>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</si>
  <si>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</si>
  <si>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</si>
  <si>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</si>
  <si>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</si>
  <si>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</si>
  <si>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</si>
  <si>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</si>
  <si>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</si>
  <si>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Trgovinski saldo</t>
  </si>
  <si>
    <t>Broj investitora</t>
  </si>
  <si>
    <t>Broj poduzetnika bez investicija</t>
  </si>
  <si>
    <t>Investicije u novu dugotrajnu imovinu</t>
  </si>
  <si>
    <t>Ukupno TOP 5 poduzetnika po izvozu razdoblja</t>
  </si>
  <si>
    <t>Udio TOP 5poduzetnika u izvozu poduzetnika županije</t>
  </si>
  <si>
    <t xml:space="preserve"> (iznosi u tisućama kuna)</t>
  </si>
  <si>
    <t>(iznosi u tisućama kuna)</t>
  </si>
  <si>
    <t>Naziv županije</t>
  </si>
  <si>
    <t>Grad Zagreb</t>
  </si>
  <si>
    <t>Grafikon 1. Udio broja poduzetnika po županijama u 2018. godini</t>
  </si>
  <si>
    <t>Splitsko-dalmatinska</t>
  </si>
  <si>
    <t>Istarska</t>
  </si>
  <si>
    <t>Primorsko-goranska</t>
  </si>
  <si>
    <t>Zagrebačka</t>
  </si>
  <si>
    <t>Ostale županije</t>
  </si>
  <si>
    <t>Izvor: Financijska agencija - Registar godišnjih financijskih izvještaja</t>
  </si>
  <si>
    <t>Udio u RH ( u %)</t>
  </si>
  <si>
    <t>Ukupno RH</t>
  </si>
  <si>
    <t>(iznosi u tisućama kuna, indeksi 2017=100,0, prosječne plaće u kunama)</t>
  </si>
  <si>
    <r>
      <t xml:space="preserve">Tablica 1. </t>
    </r>
    <r>
      <rPr>
        <b/>
        <sz val="9"/>
        <color indexed="56"/>
        <rFont val="Arial"/>
        <family val="2"/>
      </rPr>
      <t xml:space="preserve">Osnovni financijski rezultati poslovanja poduzetnika Dubrovačko-neretvanske županije u 2018.godini </t>
    </r>
  </si>
  <si>
    <r>
      <t xml:space="preserve">Tablica 2. </t>
    </r>
    <r>
      <rPr>
        <b/>
        <sz val="9"/>
        <color indexed="56"/>
        <rFont val="Arial"/>
        <family val="2"/>
      </rPr>
      <t>Top lista 5 najvećih gradova*/općina** Dubrovačko-neretvanske županije po kriteriju UKUPNOG PRIHODA poduzetnika u 2018. g.</t>
    </r>
  </si>
  <si>
    <t>Tablica 3. Rang lista TOP 10 poduzetnika sa sjedištem u Dubrovačko-neretvanskoj županiji po UKUPNOM PRIHODU u 2018. godini</t>
  </si>
  <si>
    <t>Tablica 4. Rang lista TOP 10 poduzetnika sa sjedištem u Dubrovačko-neretvanskoj županiji po DOBITI RAZDOBLJA u 2018. g.</t>
  </si>
  <si>
    <r>
      <t>Tablica 5. Rang lista TOP 10 poduzetnika sa sjedištem u Dubrovačko-neretvanskoj županiji po BROJU ZAPOSLENIH u 2018. g.</t>
    </r>
    <r>
      <rPr>
        <sz val="9"/>
        <color indexed="18"/>
        <rFont val="Arial"/>
        <family val="2"/>
      </rPr>
      <t xml:space="preserve"> </t>
    </r>
  </si>
  <si>
    <t>Tablica 6. Rang lista TOP 5 poduzetnika sa sjedištem u Dubrovačko-neretvanskoj županiji po IZVOZU u 2018. g.</t>
  </si>
  <si>
    <t>Dubrovačko-neretvanske županija</t>
  </si>
  <si>
    <t>Udjel DNŽ</t>
  </si>
  <si>
    <t>JADRANSKI LUKSUZNI HOTELI d.d.</t>
  </si>
  <si>
    <t>Dubrovnik</t>
  </si>
  <si>
    <t>ZRAČNA LUKA DUBROVNIK d.o.o.</t>
  </si>
  <si>
    <t>Čilipi</t>
  </si>
  <si>
    <t>ATLANTSKA PLOVIDBA d.d.</t>
  </si>
  <si>
    <t>PEMO d.o.o.</t>
  </si>
  <si>
    <t>02041978827</t>
  </si>
  <si>
    <t>ATLAS TURISTIČKA AGENCIJA d.d.</t>
  </si>
  <si>
    <t>LUKA PLOČE d.d.</t>
  </si>
  <si>
    <t>Zaton Veliki</t>
  </si>
  <si>
    <t>GULLIVER TRAVEL d.o.o.</t>
  </si>
  <si>
    <t>HOTELI DUBROVAČKA RIVIJERA d.d.</t>
  </si>
  <si>
    <t>PGM RAGUSA d.d.</t>
  </si>
  <si>
    <t>Ploče</t>
  </si>
  <si>
    <t>Mlini</t>
  </si>
  <si>
    <t>GRUPA JADRANSKI LUKSUZNI HOTELI d.o.o.</t>
  </si>
  <si>
    <t>IMPORTANNE RESORT d.o.o.</t>
  </si>
  <si>
    <t>EXCELSA NEKRETNINE d.d.</t>
  </si>
  <si>
    <t xml:space="preserve">HOTELI CAVTAT d.d. </t>
  </si>
  <si>
    <t>Cavtat</t>
  </si>
  <si>
    <t>VJETROELEKTRANA KATUNI d.o.o.</t>
  </si>
  <si>
    <t>43,28%</t>
  </si>
  <si>
    <t>RADEŽ d.d.</t>
  </si>
  <si>
    <t>Blato</t>
  </si>
  <si>
    <t>LIBERTAS - DUBROVNIK d.o.o.</t>
  </si>
  <si>
    <t>INTERNATIONAL OUTSOURCING SERVICES d.o.o.</t>
  </si>
  <si>
    <t>HTP KORČULA d.d.</t>
  </si>
  <si>
    <t>Korčula</t>
  </si>
  <si>
    <t>45,09%</t>
  </si>
  <si>
    <t>18,32%</t>
  </si>
  <si>
    <t>23,50%</t>
  </si>
  <si>
    <t>Dubrovnik*</t>
  </si>
  <si>
    <t>Metković*</t>
  </si>
  <si>
    <t>Ploče*</t>
  </si>
  <si>
    <t>Župa Dubrovačka**</t>
  </si>
  <si>
    <t>Konavle**</t>
  </si>
  <si>
    <t>2,40</t>
  </si>
  <si>
    <t>DUBROVAČKI VRTOVI SUNCA d.o.o.</t>
  </si>
  <si>
    <t>Komolac</t>
  </si>
  <si>
    <t>Tablica 1. Osnovni financijski rezultati poduzetnika u DUBROVAČKO-NERETVANSKOJ županiji u 2018. godini</t>
  </si>
  <si>
    <t>Za sve veličine i sve oznake vlasništva i sve djelatnosti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</si>
</sst>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7.5"/>
      <color indexed="9"/>
      <name val="Arial"/>
      <family val="2"/>
    </font>
    <font>
      <b/>
      <sz val="9"/>
      <color indexed="56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9"/>
      <color indexed="56"/>
      <name val="Calibri"/>
      <family val="2"/>
    </font>
    <font>
      <b/>
      <sz val="9"/>
      <color indexed="9"/>
      <name val="Calibri"/>
      <family val="2"/>
    </font>
    <font>
      <sz val="9.2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i/>
      <sz val="8"/>
      <color indexed="62"/>
      <name val="Arial"/>
      <family val="2"/>
    </font>
    <font>
      <sz val="9"/>
      <color indexed="62"/>
      <name val="Arial"/>
      <family val="2"/>
    </font>
    <font>
      <sz val="8"/>
      <color indexed="18"/>
      <name val="Arial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u val="single"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0"/>
      <color indexed="18"/>
      <name val="Arial"/>
      <family val="2"/>
    </font>
    <font>
      <sz val="9"/>
      <color indexed="18"/>
      <name val="Calibri"/>
      <family val="2"/>
    </font>
    <font>
      <i/>
      <sz val="8"/>
      <color indexed="18"/>
      <name val="Arial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9"/>
      <color theme="3" tint="-0.499969989061355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sz val="9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i/>
      <sz val="8"/>
      <color rgb="FF17365D"/>
      <name val="Arial"/>
      <family val="2"/>
    </font>
    <font>
      <sz val="9"/>
      <color rgb="FF17365D"/>
      <name val="Arial"/>
      <family val="2"/>
    </font>
    <font>
      <sz val="8"/>
      <color theme="3" tint="-0.24997000396251678"/>
      <name val="Arial"/>
      <family val="2"/>
    </font>
    <font>
      <sz val="12"/>
      <color theme="3" tint="-0.4999699890613556"/>
      <name val="Calibri"/>
      <family val="2"/>
    </font>
    <font>
      <sz val="11"/>
      <color theme="3" tint="-0.4999699890613556"/>
      <name val="Calibri"/>
      <family val="2"/>
    </font>
    <font>
      <u val="single"/>
      <sz val="9"/>
      <color theme="10"/>
      <name val="Arial"/>
      <family val="2"/>
    </font>
    <font>
      <sz val="9"/>
      <color theme="4" tint="-0.4999699890613556"/>
      <name val="Calibri"/>
      <family val="2"/>
    </font>
    <font>
      <sz val="9"/>
      <color theme="4" tint="-0.4999699890613556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i/>
      <sz val="8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10"/>
      <color theme="3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56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rgb="FFFFFF0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rgb="FFFFFF00"/>
      </right>
      <top style="thin">
        <color indexed="9"/>
      </top>
      <bottom>
        <color indexed="63"/>
      </bottom>
    </border>
    <border>
      <left style="thin"/>
      <right style="thin">
        <color indexed="1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12"/>
      </right>
      <top style="thin">
        <color indexed="22"/>
      </top>
      <bottom style="thin"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3" tint="-0.4999699890613556"/>
      </right>
      <top style="thin">
        <color theme="3" tint="-0.4999699890613556"/>
      </top>
      <bottom style="thin">
        <color theme="0"/>
      </bottom>
    </border>
    <border>
      <left style="thin">
        <color theme="0"/>
      </left>
      <right style="thin">
        <color theme="3" tint="-0.4999699890613556"/>
      </right>
      <top style="thin">
        <color theme="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/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12"/>
      </right>
      <top style="thin">
        <color indexed="22"/>
      </top>
      <bottom style="thin"/>
    </border>
    <border>
      <left style="thin"/>
      <right style="thin">
        <color indexed="12"/>
      </right>
      <top style="thin">
        <color rgb="FFF7EFFF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rgb="FFF7EFFF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 style="thin">
        <color theme="3" tint="-0.4999699890613556"/>
      </left>
      <right style="thin">
        <color theme="0"/>
      </right>
      <top style="thin">
        <color theme="3" tint="-0.4999699890613556"/>
      </top>
      <bottom style="thin">
        <color theme="0"/>
      </bottom>
    </border>
    <border>
      <left style="thin">
        <color theme="3" tint="-0.4999699890613556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3" tint="-0.4999699890613556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/>
      </left>
      <right style="hair"/>
      <top style="thin"/>
      <bottom>
        <color indexed="63"/>
      </bottom>
    </border>
    <border>
      <left style="thin">
        <color theme="0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178" fontId="69" fillId="0" borderId="0" xfId="54" applyNumberFormat="1" applyFont="1">
      <alignment/>
      <protection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33" borderId="10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vertical="center" wrapText="1"/>
    </xf>
    <xf numFmtId="0" fontId="73" fillId="34" borderId="12" xfId="53" applyFont="1" applyFill="1" applyBorder="1" applyAlignment="1">
      <alignment horizontal="center" vertical="center" wrapText="1"/>
      <protection/>
    </xf>
    <xf numFmtId="0" fontId="73" fillId="34" borderId="12" xfId="53" applyFont="1" applyFill="1" applyBorder="1" applyAlignment="1">
      <alignment horizontal="center" vertical="center" textRotation="90" wrapText="1"/>
      <protection/>
    </xf>
    <xf numFmtId="0" fontId="71" fillId="34" borderId="12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74" fillId="35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74" fillId="0" borderId="0" xfId="0" applyFont="1" applyAlignment="1">
      <alignment/>
    </xf>
    <xf numFmtId="3" fontId="75" fillId="2" borderId="15" xfId="56" applyNumberFormat="1" applyFont="1" applyFill="1" applyBorder="1" applyAlignment="1">
      <alignment horizontal="left" vertical="center"/>
      <protection/>
    </xf>
    <xf numFmtId="49" fontId="8" fillId="36" borderId="16" xfId="0" applyNumberFormat="1" applyFont="1" applyFill="1" applyBorder="1" applyAlignment="1">
      <alignment horizontal="center" vertical="center" wrapText="1"/>
    </xf>
    <xf numFmtId="49" fontId="8" fillId="36" borderId="17" xfId="0" applyNumberFormat="1" applyFont="1" applyFill="1" applyBorder="1" applyAlignment="1">
      <alignment horizontal="center" vertical="center" wrapText="1"/>
    </xf>
    <xf numFmtId="49" fontId="8" fillId="36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3" fontId="75" fillId="35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0" fontId="76" fillId="0" borderId="0" xfId="0" applyFont="1" applyAlignment="1">
      <alignment horizontal="left" vertical="center"/>
    </xf>
    <xf numFmtId="0" fontId="77" fillId="2" borderId="23" xfId="0" applyFont="1" applyFill="1" applyBorder="1" applyAlignment="1">
      <alignment horizontal="center" vertical="center"/>
    </xf>
    <xf numFmtId="0" fontId="74" fillId="2" borderId="15" xfId="0" applyFont="1" applyFill="1" applyBorder="1" applyAlignment="1">
      <alignment/>
    </xf>
    <xf numFmtId="0" fontId="77" fillId="2" borderId="24" xfId="0" applyFont="1" applyFill="1" applyBorder="1" applyAlignment="1">
      <alignment horizontal="center" vertical="center"/>
    </xf>
    <xf numFmtId="0" fontId="77" fillId="2" borderId="14" xfId="0" applyFont="1" applyFill="1" applyBorder="1" applyAlignment="1">
      <alignment horizontal="left" vertical="center"/>
    </xf>
    <xf numFmtId="0" fontId="77" fillId="2" borderId="25" xfId="0" applyFont="1" applyFill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166" fontId="0" fillId="0" borderId="0" xfId="0" applyNumberFormat="1" applyAlignment="1">
      <alignment/>
    </xf>
    <xf numFmtId="166" fontId="71" fillId="34" borderId="12" xfId="0" applyNumberFormat="1" applyFont="1" applyFill="1" applyBorder="1" applyAlignment="1">
      <alignment horizontal="center" vertical="center" wrapText="1"/>
    </xf>
    <xf numFmtId="3" fontId="70" fillId="37" borderId="14" xfId="0" applyNumberFormat="1" applyFont="1" applyFill="1" applyBorder="1" applyAlignment="1">
      <alignment horizontal="right" vertical="center"/>
    </xf>
    <xf numFmtId="4" fontId="70" fillId="37" borderId="14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4" fillId="2" borderId="15" xfId="0" applyFont="1" applyFill="1" applyBorder="1" applyAlignment="1">
      <alignment horizontal="right" vertical="center"/>
    </xf>
    <xf numFmtId="0" fontId="74" fillId="2" borderId="15" xfId="0" applyFont="1" applyFill="1" applyBorder="1" applyAlignment="1">
      <alignment horizontal="left" vertical="center"/>
    </xf>
    <xf numFmtId="3" fontId="74" fillId="2" borderId="26" xfId="0" applyNumberFormat="1" applyFont="1" applyFill="1" applyBorder="1" applyAlignment="1">
      <alignment horizontal="right" vertical="center"/>
    </xf>
    <xf numFmtId="0" fontId="74" fillId="2" borderId="14" xfId="0" applyFont="1" applyFill="1" applyBorder="1" applyAlignment="1">
      <alignment horizontal="right" vertical="center"/>
    </xf>
    <xf numFmtId="0" fontId="74" fillId="2" borderId="14" xfId="0" applyFont="1" applyFill="1" applyBorder="1" applyAlignment="1">
      <alignment horizontal="left" vertical="center"/>
    </xf>
    <xf numFmtId="3" fontId="74" fillId="2" borderId="27" xfId="0" applyNumberFormat="1" applyFont="1" applyFill="1" applyBorder="1" applyAlignment="1">
      <alignment horizontal="right" vertical="center"/>
    </xf>
    <xf numFmtId="49" fontId="70" fillId="37" borderId="14" xfId="0" applyNumberFormat="1" applyFont="1" applyFill="1" applyBorder="1" applyAlignment="1">
      <alignment horizontal="right" vertical="center"/>
    </xf>
    <xf numFmtId="0" fontId="79" fillId="0" borderId="0" xfId="0" applyFont="1" applyAlignment="1">
      <alignment/>
    </xf>
    <xf numFmtId="0" fontId="71" fillId="34" borderId="28" xfId="0" applyFont="1" applyFill="1" applyBorder="1" applyAlignment="1">
      <alignment horizontal="center" vertical="center" wrapText="1"/>
    </xf>
    <xf numFmtId="0" fontId="71" fillId="34" borderId="29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2" borderId="14" xfId="35" applyFont="1" applyFill="1" applyBorder="1" applyAlignment="1">
      <alignment horizontal="left" vertical="center"/>
    </xf>
    <xf numFmtId="0" fontId="81" fillId="2" borderId="15" xfId="35" applyFont="1" applyFill="1" applyBorder="1" applyAlignment="1">
      <alignment horizontal="left" vertical="center"/>
    </xf>
    <xf numFmtId="0" fontId="77" fillId="2" borderId="14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2" borderId="14" xfId="0" applyFont="1" applyFill="1" applyBorder="1" applyAlignment="1">
      <alignment vertical="center"/>
    </xf>
    <xf numFmtId="3" fontId="84" fillId="2" borderId="14" xfId="0" applyNumberFormat="1" applyFont="1" applyFill="1" applyBorder="1" applyAlignment="1">
      <alignment horizontal="right" vertical="center"/>
    </xf>
    <xf numFmtId="0" fontId="84" fillId="2" borderId="12" xfId="0" applyFont="1" applyFill="1" applyBorder="1" applyAlignment="1">
      <alignment vertical="center"/>
    </xf>
    <xf numFmtId="3" fontId="84" fillId="2" borderId="12" xfId="0" applyNumberFormat="1" applyFont="1" applyFill="1" applyBorder="1" applyAlignment="1">
      <alignment horizontal="right" vertical="center"/>
    </xf>
    <xf numFmtId="0" fontId="84" fillId="0" borderId="30" xfId="0" applyFont="1" applyBorder="1" applyAlignment="1">
      <alignment vertical="center"/>
    </xf>
    <xf numFmtId="3" fontId="84" fillId="38" borderId="30" xfId="0" applyNumberFormat="1" applyFont="1" applyFill="1" applyBorder="1" applyAlignment="1">
      <alignment horizontal="right" vertical="center"/>
    </xf>
    <xf numFmtId="0" fontId="85" fillId="38" borderId="30" xfId="0" applyFont="1" applyFill="1" applyBorder="1" applyAlignment="1">
      <alignment vertical="center" wrapText="1"/>
    </xf>
    <xf numFmtId="3" fontId="85" fillId="38" borderId="30" xfId="0" applyNumberFormat="1" applyFont="1" applyFill="1" applyBorder="1" applyAlignment="1">
      <alignment horizontal="right" vertical="center"/>
    </xf>
    <xf numFmtId="0" fontId="84" fillId="38" borderId="30" xfId="0" applyFont="1" applyFill="1" applyBorder="1" applyAlignment="1">
      <alignment vertical="center" wrapText="1"/>
    </xf>
    <xf numFmtId="166" fontId="84" fillId="37" borderId="14" xfId="0" applyNumberFormat="1" applyFont="1" applyFill="1" applyBorder="1" applyAlignment="1">
      <alignment horizontal="center" vertical="center"/>
    </xf>
    <xf numFmtId="166" fontId="84" fillId="37" borderId="14" xfId="0" applyNumberFormat="1" applyFont="1" applyFill="1" applyBorder="1" applyAlignment="1">
      <alignment vertical="center"/>
    </xf>
    <xf numFmtId="3" fontId="84" fillId="2" borderId="27" xfId="0" applyNumberFormat="1" applyFont="1" applyFill="1" applyBorder="1" applyAlignment="1">
      <alignment horizontal="right" vertical="center"/>
    </xf>
    <xf numFmtId="3" fontId="84" fillId="2" borderId="31" xfId="0" applyNumberFormat="1" applyFont="1" applyFill="1" applyBorder="1" applyAlignment="1">
      <alignment horizontal="right" vertical="center"/>
    </xf>
    <xf numFmtId="3" fontId="84" fillId="38" borderId="32" xfId="0" applyNumberFormat="1" applyFont="1" applyFill="1" applyBorder="1" applyAlignment="1">
      <alignment horizontal="right" vertical="center"/>
    </xf>
    <xf numFmtId="3" fontId="85" fillId="38" borderId="32" xfId="0" applyNumberFormat="1" applyFont="1" applyFill="1" applyBorder="1" applyAlignment="1">
      <alignment horizontal="right" vertical="center"/>
    </xf>
    <xf numFmtId="0" fontId="74" fillId="2" borderId="33" xfId="0" applyFont="1" applyFill="1" applyBorder="1" applyAlignment="1">
      <alignment vertical="center"/>
    </xf>
    <xf numFmtId="4" fontId="74" fillId="2" borderId="33" xfId="0" applyNumberFormat="1" applyFont="1" applyFill="1" applyBorder="1" applyAlignment="1">
      <alignment vertical="center"/>
    </xf>
    <xf numFmtId="4" fontId="74" fillId="2" borderId="34" xfId="0" applyNumberFormat="1" applyFont="1" applyFill="1" applyBorder="1" applyAlignment="1">
      <alignment vertical="center"/>
    </xf>
    <xf numFmtId="4" fontId="74" fillId="0" borderId="35" xfId="0" applyNumberFormat="1" applyFont="1" applyBorder="1" applyAlignment="1">
      <alignment vertical="center"/>
    </xf>
    <xf numFmtId="49" fontId="75" fillId="0" borderId="35" xfId="0" applyNumberFormat="1" applyFont="1" applyBorder="1" applyAlignment="1">
      <alignment horizontal="right" vertical="center"/>
    </xf>
    <xf numFmtId="166" fontId="85" fillId="37" borderId="14" xfId="0" applyNumberFormat="1" applyFont="1" applyFill="1" applyBorder="1" applyAlignment="1">
      <alignment vertical="center"/>
    </xf>
    <xf numFmtId="0" fontId="74" fillId="0" borderId="35" xfId="0" applyFont="1" applyBorder="1" applyAlignment="1">
      <alignment vertical="center"/>
    </xf>
    <xf numFmtId="0" fontId="74" fillId="2" borderId="14" xfId="0" applyFont="1" applyFill="1" applyBorder="1" applyAlignment="1">
      <alignment horizontal="center" vertical="center"/>
    </xf>
    <xf numFmtId="3" fontId="83" fillId="2" borderId="14" xfId="0" applyNumberFormat="1" applyFont="1" applyFill="1" applyBorder="1" applyAlignment="1">
      <alignment horizontal="right" vertical="center"/>
    </xf>
    <xf numFmtId="3" fontId="68" fillId="37" borderId="14" xfId="0" applyNumberFormat="1" applyFont="1" applyFill="1" applyBorder="1" applyAlignment="1">
      <alignment horizontal="right" vertical="center"/>
    </xf>
    <xf numFmtId="49" fontId="68" fillId="37" borderId="14" xfId="0" applyNumberFormat="1" applyFont="1" applyFill="1" applyBorder="1" applyAlignment="1">
      <alignment horizontal="right" vertical="center"/>
    </xf>
    <xf numFmtId="3" fontId="83" fillId="2" borderId="26" xfId="0" applyNumberFormat="1" applyFont="1" applyFill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164" fontId="5" fillId="0" borderId="36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164" fontId="5" fillId="0" borderId="39" xfId="0" applyNumberFormat="1" applyFont="1" applyBorder="1" applyAlignment="1">
      <alignment horizontal="right" vertical="center"/>
    </xf>
    <xf numFmtId="0" fontId="86" fillId="0" borderId="0" xfId="0" applyFont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right" vertical="center"/>
    </xf>
    <xf numFmtId="0" fontId="5" fillId="2" borderId="40" xfId="0" applyFont="1" applyFill="1" applyBorder="1" applyAlignment="1">
      <alignment horizontal="left" vertical="center"/>
    </xf>
    <xf numFmtId="3" fontId="5" fillId="2" borderId="41" xfId="0" applyNumberFormat="1" applyFont="1" applyFill="1" applyBorder="1" applyAlignment="1">
      <alignment horizontal="right" vertical="center"/>
    </xf>
    <xf numFmtId="3" fontId="5" fillId="2" borderId="42" xfId="0" applyNumberFormat="1" applyFont="1" applyFill="1" applyBorder="1" applyAlignment="1">
      <alignment horizontal="right" vertical="center"/>
    </xf>
    <xf numFmtId="164" fontId="5" fillId="2" borderId="43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lef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164" fontId="5" fillId="2" borderId="36" xfId="0" applyNumberFormat="1" applyFont="1" applyFill="1" applyBorder="1" applyAlignment="1">
      <alignment horizontal="right" vertical="center"/>
    </xf>
    <xf numFmtId="0" fontId="87" fillId="39" borderId="44" xfId="0" applyFont="1" applyFill="1" applyBorder="1" applyAlignment="1">
      <alignment horizontal="center" vertical="center" wrapText="1"/>
    </xf>
    <xf numFmtId="0" fontId="77" fillId="2" borderId="14" xfId="0" applyFont="1" applyFill="1" applyBorder="1" applyAlignment="1">
      <alignment horizontal="left"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166" fontId="74" fillId="2" borderId="14" xfId="0" applyNumberFormat="1" applyFont="1" applyFill="1" applyBorder="1" applyAlignment="1">
      <alignment/>
    </xf>
    <xf numFmtId="0" fontId="88" fillId="2" borderId="14" xfId="0" applyFont="1" applyFill="1" applyBorder="1" applyAlignment="1">
      <alignment horizontal="left" vertical="center"/>
    </xf>
    <xf numFmtId="3" fontId="88" fillId="2" borderId="14" xfId="0" applyNumberFormat="1" applyFont="1" applyFill="1" applyBorder="1" applyAlignment="1">
      <alignment horizontal="right" vertical="center"/>
    </xf>
    <xf numFmtId="3" fontId="68" fillId="37" borderId="14" xfId="0" applyNumberFormat="1" applyFont="1" applyFill="1" applyBorder="1" applyAlignment="1">
      <alignment vertical="center"/>
    </xf>
    <xf numFmtId="165" fontId="68" fillId="37" borderId="14" xfId="0" applyNumberFormat="1" applyFont="1" applyFill="1" applyBorder="1" applyAlignment="1">
      <alignment vertical="center"/>
    </xf>
    <xf numFmtId="0" fontId="68" fillId="37" borderId="14" xfId="0" applyFont="1" applyFill="1" applyBorder="1" applyAlignment="1">
      <alignment horizontal="left" vertical="center"/>
    </xf>
    <xf numFmtId="0" fontId="8" fillId="36" borderId="45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right" vertical="center"/>
    </xf>
    <xf numFmtId="0" fontId="72" fillId="34" borderId="47" xfId="0" applyFont="1" applyFill="1" applyBorder="1" applyAlignment="1">
      <alignment horizontal="center" vertical="center" wrapText="1"/>
    </xf>
    <xf numFmtId="0" fontId="72" fillId="34" borderId="48" xfId="0" applyFont="1" applyFill="1" applyBorder="1" applyAlignment="1">
      <alignment horizontal="center" vertical="center" wrapText="1"/>
    </xf>
    <xf numFmtId="0" fontId="71" fillId="34" borderId="49" xfId="0" applyFont="1" applyFill="1" applyBorder="1" applyAlignment="1">
      <alignment horizontal="center" vertical="center" wrapText="1"/>
    </xf>
    <xf numFmtId="0" fontId="6" fillId="40" borderId="12" xfId="56" applyFont="1" applyFill="1" applyBorder="1" applyAlignment="1">
      <alignment horizontal="center" vertical="center" wrapText="1"/>
      <protection/>
    </xf>
    <xf numFmtId="0" fontId="6" fillId="40" borderId="50" xfId="56" applyFont="1" applyFill="1" applyBorder="1" applyAlignment="1">
      <alignment horizontal="center" vertical="center" wrapText="1"/>
      <protection/>
    </xf>
    <xf numFmtId="0" fontId="71" fillId="34" borderId="27" xfId="53" applyFont="1" applyFill="1" applyBorder="1" applyAlignment="1">
      <alignment horizontal="center" vertical="center" wrapText="1"/>
      <protection/>
    </xf>
    <xf numFmtId="0" fontId="71" fillId="34" borderId="33" xfId="53" applyFont="1" applyFill="1" applyBorder="1" applyAlignment="1">
      <alignment horizontal="center" vertical="center" wrapText="1"/>
      <protection/>
    </xf>
    <xf numFmtId="0" fontId="78" fillId="0" borderId="51" xfId="0" applyFont="1" applyBorder="1" applyAlignment="1">
      <alignment horizontal="right" vertical="center"/>
    </xf>
    <xf numFmtId="0" fontId="89" fillId="0" borderId="0" xfId="0" applyFont="1" applyAlignment="1">
      <alignment horizontal="justify" vertical="center"/>
    </xf>
    <xf numFmtId="0" fontId="90" fillId="0" borderId="0" xfId="0" applyFont="1" applyAlignment="1">
      <alignment/>
    </xf>
    <xf numFmtId="0" fontId="89" fillId="37" borderId="14" xfId="0" applyFont="1" applyFill="1" applyBorder="1" applyAlignment="1">
      <alignment horizontal="left" vertical="center"/>
    </xf>
    <xf numFmtId="0" fontId="78" fillId="0" borderId="52" xfId="0" applyFont="1" applyBorder="1" applyAlignment="1">
      <alignment horizontal="right" vertical="center"/>
    </xf>
    <xf numFmtId="0" fontId="89" fillId="37" borderId="14" xfId="0" applyFont="1" applyFill="1" applyBorder="1" applyAlignment="1">
      <alignment horizontal="justify" vertical="center"/>
    </xf>
    <xf numFmtId="0" fontId="89" fillId="37" borderId="15" xfId="0" applyFont="1" applyFill="1" applyBorder="1" applyAlignment="1">
      <alignment horizontal="justify" vertical="center"/>
    </xf>
    <xf numFmtId="0" fontId="89" fillId="37" borderId="14" xfId="0" applyFont="1" applyFill="1" applyBorder="1" applyAlignment="1">
      <alignment vertical="center"/>
    </xf>
    <xf numFmtId="0" fontId="78" fillId="0" borderId="53" xfId="0" applyFont="1" applyBorder="1" applyAlignment="1">
      <alignment horizontal="right" vertical="center"/>
    </xf>
    <xf numFmtId="0" fontId="10" fillId="36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78" fillId="0" borderId="56" xfId="0" applyFont="1" applyBorder="1" applyAlignment="1">
      <alignment horizontal="right" vertical="center"/>
    </xf>
    <xf numFmtId="0" fontId="10" fillId="36" borderId="57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2" fillId="33" borderId="58" xfId="0" applyFont="1" applyFill="1" applyBorder="1" applyAlignment="1">
      <alignment vertical="center" wrapText="1"/>
    </xf>
    <xf numFmtId="0" fontId="0" fillId="0" borderId="59" xfId="0" applyBorder="1" applyAlignment="1">
      <alignment vertic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2 5" xfId="53"/>
    <cellStyle name="Normalno 3" xfId="54"/>
    <cellStyle name="Normalno 4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Broj poduzetnika po županijama</a:t>
            </a:r>
          </a:p>
        </c:rich>
      </c:tx>
      <c:layout>
        <c:manualLayout>
          <c:xMode val="factor"/>
          <c:yMode val="factor"/>
          <c:x val="-0.05075"/>
          <c:y val="-0.00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"/>
          <c:y val="0.13325"/>
          <c:w val="0.70575"/>
          <c:h val="0.852"/>
        </c:manualLayout>
      </c:layout>
      <c:pie3DChart>
        <c:varyColors val="1"/>
        <c:ser>
          <c:idx val="0"/>
          <c:order val="0"/>
          <c:tx>
            <c:strRef>
              <c:f>'[1]Grafikon'!$B$1</c:f>
              <c:strCache>
                <c:ptCount val="1"/>
                <c:pt idx="0">
                  <c:v>Broj poduzetnika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6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2"/>
            <c:explosion val="17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3"/>
            <c:explosion val="16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explosion val="14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5"/>
            <c:explosion val="11"/>
            <c:spPr>
              <a:solidFill>
                <a:srgbClr val="FDEAD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'[1]Grafikon'!$A$2:$A$7</c:f>
              <c:strCache>
                <c:ptCount val="6"/>
                <c:pt idx="0">
                  <c:v>Grad Zagreb</c:v>
                </c:pt>
                <c:pt idx="1">
                  <c:v>Splitsko-dalmatinska</c:v>
                </c:pt>
                <c:pt idx="2">
                  <c:v>Istarska</c:v>
                </c:pt>
                <c:pt idx="3">
                  <c:v>Primorsko-goranska</c:v>
                </c:pt>
                <c:pt idx="4">
                  <c:v>Zagrebačka</c:v>
                </c:pt>
                <c:pt idx="5">
                  <c:v>Ostale županije</c:v>
                </c:pt>
              </c:strCache>
            </c:strRef>
          </c:cat>
          <c:val>
            <c:numRef>
              <c:f>'[1]Grafikon'!$B$2:$B$7</c:f>
              <c:numCache>
                <c:ptCount val="6"/>
                <c:pt idx="0">
                  <c:v>43927</c:v>
                </c:pt>
                <c:pt idx="1">
                  <c:v>14518</c:v>
                </c:pt>
                <c:pt idx="2">
                  <c:v>11006</c:v>
                </c:pt>
                <c:pt idx="3">
                  <c:v>10974</c:v>
                </c:pt>
                <c:pt idx="4">
                  <c:v>8589</c:v>
                </c:pt>
                <c:pt idx="5">
                  <c:v>42103</c:v>
                </c:pt>
              </c:numCache>
            </c:numRef>
          </c:val>
        </c:ser>
      </c:pie3DChart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2115"/>
          <c:w val="0.21775"/>
          <c:h val="0.5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1190625</xdr:colOff>
      <xdr:row>0</xdr:row>
      <xdr:rowOff>285750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1285875</xdr:colOff>
      <xdr:row>1</xdr:row>
      <xdr:rowOff>114300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76200</xdr:rowOff>
    </xdr:from>
    <xdr:to>
      <xdr:col>0</xdr:col>
      <xdr:colOff>1200150</xdr:colOff>
      <xdr:row>2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590550</xdr:colOff>
      <xdr:row>17</xdr:row>
      <xdr:rowOff>76200</xdr:rowOff>
    </xdr:to>
    <xdr:graphicFrame>
      <xdr:nvGraphicFramePr>
        <xdr:cNvPr id="1" name="Grafikon 6"/>
        <xdr:cNvGraphicFramePr/>
      </xdr:nvGraphicFramePr>
      <xdr:xfrm>
        <a:off x="3409950" y="790575"/>
        <a:ext cx="6076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1190625</xdr:colOff>
      <xdr:row>0</xdr:row>
      <xdr:rowOff>247650</xdr:rowOff>
    </xdr:to>
    <xdr:pic>
      <xdr:nvPicPr>
        <xdr:cNvPr id="2" name="Slika 2" descr="Opis: Fina - novi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2</xdr:col>
      <xdr:colOff>285750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76200</xdr:colOff>
      <xdr:row>3</xdr:row>
      <xdr:rowOff>247650</xdr:rowOff>
    </xdr:to>
    <xdr:pic>
      <xdr:nvPicPr>
        <xdr:cNvPr id="2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209550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485775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28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19050</xdr:colOff>
      <xdr:row>2</xdr:row>
      <xdr:rowOff>247650</xdr:rowOff>
    </xdr:to>
    <xdr:pic>
      <xdr:nvPicPr>
        <xdr:cNvPr id="2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857250</xdr:colOff>
      <xdr:row>1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kavur\AppData\Local\Temp\notes4277CD\&#268;LANCI%20(N&amp;N)\LI&#268;KO-SENJSKA%20&#381;UPANIJA\Tablice%20s%20rezultatima%20poduzetnika%20u%20Zagrebu%20u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Grafikon"/>
    </sheetNames>
    <sheetDataSet>
      <sheetData sheetId="2">
        <row r="1">
          <cell r="B1" t="str">
            <v>Broj poduzetnika</v>
          </cell>
        </row>
        <row r="2">
          <cell r="A2" t="str">
            <v>Grad Zagreb</v>
          </cell>
          <cell r="B2">
            <v>43927</v>
          </cell>
        </row>
        <row r="3">
          <cell r="A3" t="str">
            <v>Splitsko-dalmatinska</v>
          </cell>
          <cell r="B3">
            <v>14518</v>
          </cell>
        </row>
        <row r="4">
          <cell r="A4" t="str">
            <v>Istarska</v>
          </cell>
          <cell r="B4">
            <v>11006</v>
          </cell>
        </row>
        <row r="5">
          <cell r="A5" t="str">
            <v>Primorsko-goranska</v>
          </cell>
          <cell r="B5">
            <v>10974</v>
          </cell>
        </row>
        <row r="6">
          <cell r="A6" t="str">
            <v>Zagrebačka</v>
          </cell>
          <cell r="B6">
            <v>8589</v>
          </cell>
        </row>
        <row r="7">
          <cell r="A7" t="str">
            <v>Ostale županije</v>
          </cell>
          <cell r="B7">
            <v>42103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22797775374/f144ba8ee103909e99c729aa0455d077dd4c83573318356e62a2cfccf3fba617de561e80006410df5d60e5329d56ec1ea25cb75dca4c9745c2ccfb5a772c17ef" TargetMode="External" /><Relationship Id="rId2" Type="http://schemas.openxmlformats.org/officeDocument/2006/relationships/hyperlink" Target="https://www.transparentno.hr/pregled/63145279942/d01d6b96c134106dbeb44b132c2dc0d6015de7a2573b1d4ea5df3d642f4fba376b6225f0902378e91ca09612e61e6e0646c7d62bd2dfca17cc6139d88ee1f8eb" TargetMode="External" /><Relationship Id="rId3" Type="http://schemas.openxmlformats.org/officeDocument/2006/relationships/hyperlink" Target="https://www.transparentno.hr/pregled/61063868086/ce5617cd6bccf478e067dee80e0dbe3af7485c001271f834b1dbdf9b279086499a897d4fe17ab2b8ca83eeabe99c47e493be3205c7e23f57bdd4c73e2831c351" TargetMode="External" /><Relationship Id="rId4" Type="http://schemas.openxmlformats.org/officeDocument/2006/relationships/hyperlink" Target="https://www.transparentno.hr/pregled/36390325978/df7b4eeedfb277fa53182281377216f4098aaf6c7a9f5f38f9c081a1b90b08c2b98190eefe11d162582658451fb9b97f4c44041edcf140da175d49ce13b8dd3d" TargetMode="External" /><Relationship Id="rId5" Type="http://schemas.openxmlformats.org/officeDocument/2006/relationships/hyperlink" Target="https://www.transparentno.hr/pregled/02041978827/1b7eb606b56c067b5d4e6058547d51df983d9efccea14975e5445ff572f2cbc802d5ae331a18ac96ab6baaa95e5d225cc4c9604caf99a4d3c88e342efab97c22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22797775374/f144ba8ee103909e99c729aa0455d077dd4c83573318356e62a2cfccf3fba617de561e80006410df5d60e5329d56ec1ea25cb75dca4c9745c2ccfb5a772c17ef" TargetMode="External" /><Relationship Id="rId2" Type="http://schemas.openxmlformats.org/officeDocument/2006/relationships/hyperlink" Target="https://www.transparentno.hr/pregled/63145279942/d01d6b96c134106dbeb44b132c2dc0d6015de7a2573b1d4ea5df3d642f4fba376b6225f0902378e91ca09612e61e6e0646c7d62bd2dfca17cc6139d88ee1f8eb" TargetMode="External" /><Relationship Id="rId3" Type="http://schemas.openxmlformats.org/officeDocument/2006/relationships/hyperlink" Target="https://www.transparentno.hr/pregled/37194694568/6bcae211238640a24dc0bef8fad0444e9cd1c0dadf81d00a537970bf9897eab7f5bd8559cd6d89fa86df257e9f18b2207600504bb51be2abf0ec804c71bbab26" TargetMode="External" /><Relationship Id="rId4" Type="http://schemas.openxmlformats.org/officeDocument/2006/relationships/hyperlink" Target="https://www.transparentno.hr/pregled/68907889567/f4ea883b36091897a316a8006044539df1fd5ece66ce92aa509a81d4d20e245e4ba84e72dcfbbd37f5aaa25f0d8f82c13ef181811a10411f6a54e469de1fde3e" TargetMode="External" /><Relationship Id="rId5" Type="http://schemas.openxmlformats.org/officeDocument/2006/relationships/hyperlink" Target="https://www.transparentno.hr/pregled/67211466255/db3e0c6c958d451db1109ad9cb3636bd9f80f2f966d006aa5fa8faaf3bcf1de2cd18fa665f117770d3ee1184fe2ac03910c39176e28055c13762c3fee91e2260" TargetMode="External" /><Relationship Id="rId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22797775374/f144ba8ee103909e99c729aa0455d077dd4c83573318356e62a2cfccf3fba617de561e80006410df5d60e5329d56ec1ea25cb75dca4c9745c2ccfb5a772c17ef" TargetMode="External" /><Relationship Id="rId2" Type="http://schemas.openxmlformats.org/officeDocument/2006/relationships/hyperlink" Target="https://www.transparentno.hr/pregled/63145279942/d01d6b96c134106dbeb44b132c2dc0d6015de7a2573b1d4ea5df3d642f4fba376b6225f0902378e91ca09612e61e6e0646c7d62bd2dfca17cc6139d88ee1f8eb" TargetMode="External" /><Relationship Id="rId3" Type="http://schemas.openxmlformats.org/officeDocument/2006/relationships/hyperlink" Target="https://www.transparentno.hr/pregled/36390325978/df7b4eeedfb277fa53182281377216f4098aaf6c7a9f5f38f9c081a1b90b08c2b98190eefe11d162582658451fb9b97f4c44041edcf140da175d49ce13b8dd3d" TargetMode="External" /><Relationship Id="rId4" Type="http://schemas.openxmlformats.org/officeDocument/2006/relationships/hyperlink" Target="https://www.transparentno.hr/pregled/51228874907/4478cee738d8032d0bb7e4a04dfb1fca8229ded0d1627e951b3064372f3507248eba6a7ee2c554328046d3f7aa6be93c26a78fe86919e2558999806a9021777a" TargetMode="External" /><Relationship Id="rId5" Type="http://schemas.openxmlformats.org/officeDocument/2006/relationships/hyperlink" Target="https://www.transparentno.hr/pregled/40198223665/51a1ad547784073c59b367e95c5fadcd7bea8d532258b035ca0891e0a56604d4550bc61c98b81e7204499a5d1430d85dab4e1474ffe4888d92ca1b23c99fc5c0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63145279942/d01d6b96c134106dbeb44b132c2dc0d6015de7a2573b1d4ea5df3d642f4fba376b6225f0902378e91ca09612e61e6e0646c7d62bd2dfca17cc6139d88ee1f8eb" TargetMode="External" /><Relationship Id="rId2" Type="http://schemas.openxmlformats.org/officeDocument/2006/relationships/hyperlink" Target="https://www.transparentno.hr/pregled/61063868086/ce5617cd6bccf478e067dee80e0dbe3af7485c001271f834b1dbdf9b279086499a897d4fe17ab2b8ca83eeabe99c47e493be3205c7e23f57bdd4c73e2831c351" TargetMode="External" /><Relationship Id="rId3" Type="http://schemas.openxmlformats.org/officeDocument/2006/relationships/hyperlink" Target="https://www.transparentno.hr/pregled/51228874907/4478cee738d8032d0bb7e4a04dfb1fca8229ded0d1627e951b3064372f3507248eba6a7ee2c554328046d3f7aa6be93c26a78fe86919e2558999806a9021777a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49.28125" style="0" customWidth="1"/>
    <col min="2" max="3" width="12.7109375" style="0" customWidth="1"/>
    <col min="4" max="4" width="9.28125" style="0" bestFit="1" customWidth="1"/>
  </cols>
  <sheetData>
    <row r="1" s="29" customFormat="1" ht="24.75" customHeight="1"/>
    <row r="2" spans="1:5" s="53" customFormat="1" ht="15.75">
      <c r="A2" s="60" t="s">
        <v>138</v>
      </c>
      <c r="B2" s="61"/>
      <c r="C2" s="61"/>
      <c r="D2" s="61"/>
      <c r="E2" s="56"/>
    </row>
    <row r="3" spans="1:4" ht="15">
      <c r="A3" s="62" t="s">
        <v>139</v>
      </c>
      <c r="B3" s="61"/>
      <c r="C3" s="61"/>
      <c r="D3" s="61"/>
    </row>
    <row r="4" spans="1:3" ht="15">
      <c r="A4" s="62"/>
      <c r="B4" s="96" t="s">
        <v>51</v>
      </c>
      <c r="C4" s="61"/>
    </row>
    <row r="5" spans="1:4" ht="15">
      <c r="A5" s="118" t="s">
        <v>0</v>
      </c>
      <c r="B5" s="118" t="s">
        <v>52</v>
      </c>
      <c r="C5" s="119"/>
      <c r="D5" s="120"/>
    </row>
    <row r="6" spans="1:4" ht="15">
      <c r="A6" s="118"/>
      <c r="B6" s="19" t="s">
        <v>53</v>
      </c>
      <c r="C6" s="20" t="s">
        <v>54</v>
      </c>
      <c r="D6" s="21" t="s">
        <v>55</v>
      </c>
    </row>
    <row r="7" spans="1:4" ht="15">
      <c r="A7" s="101" t="s">
        <v>1</v>
      </c>
      <c r="B7" s="102"/>
      <c r="C7" s="103">
        <v>4213</v>
      </c>
      <c r="D7" s="104" t="s">
        <v>2</v>
      </c>
    </row>
    <row r="8" spans="1:4" ht="15">
      <c r="A8" s="105" t="s">
        <v>21</v>
      </c>
      <c r="B8" s="106">
        <v>2586</v>
      </c>
      <c r="C8" s="107">
        <v>2812</v>
      </c>
      <c r="D8" s="108">
        <v>108.73936581593193</v>
      </c>
    </row>
    <row r="9" spans="1:4" ht="15">
      <c r="A9" s="105" t="s">
        <v>22</v>
      </c>
      <c r="B9" s="106">
        <v>1271</v>
      </c>
      <c r="C9" s="107">
        <v>1401</v>
      </c>
      <c r="D9" s="108">
        <v>110.22816679779702</v>
      </c>
    </row>
    <row r="10" spans="1:4" ht="15">
      <c r="A10" s="105" t="s">
        <v>3</v>
      </c>
      <c r="B10" s="106">
        <v>20825</v>
      </c>
      <c r="C10" s="107">
        <v>22175</v>
      </c>
      <c r="D10" s="108">
        <v>106.48259303721488</v>
      </c>
    </row>
    <row r="11" spans="1:4" ht="15">
      <c r="A11" s="22" t="s">
        <v>4</v>
      </c>
      <c r="B11" s="90">
        <v>11392904.941</v>
      </c>
      <c r="C11" s="91">
        <v>12289349.489</v>
      </c>
      <c r="D11" s="92">
        <v>107.86844577956529</v>
      </c>
    </row>
    <row r="12" spans="1:4" ht="15">
      <c r="A12" s="22" t="s">
        <v>5</v>
      </c>
      <c r="B12" s="90">
        <v>10638556.238</v>
      </c>
      <c r="C12" s="91">
        <v>11472859.936</v>
      </c>
      <c r="D12" s="92">
        <v>107.84226430105186</v>
      </c>
    </row>
    <row r="13" spans="1:4" ht="15">
      <c r="A13" s="22" t="s">
        <v>6</v>
      </c>
      <c r="B13" s="90">
        <v>1213066.021</v>
      </c>
      <c r="C13" s="91">
        <v>1276699.207</v>
      </c>
      <c r="D13" s="92">
        <v>105.24564903298037</v>
      </c>
    </row>
    <row r="14" spans="1:4" ht="15">
      <c r="A14" s="22" t="s">
        <v>7</v>
      </c>
      <c r="B14" s="90">
        <v>458717.318</v>
      </c>
      <c r="C14" s="91">
        <v>460209.654</v>
      </c>
      <c r="D14" s="92">
        <v>100.32532802696583</v>
      </c>
    </row>
    <row r="15" spans="1:4" ht="15">
      <c r="A15" s="22" t="s">
        <v>8</v>
      </c>
      <c r="B15" s="90">
        <v>151110.869</v>
      </c>
      <c r="C15" s="91">
        <v>137308.043</v>
      </c>
      <c r="D15" s="92">
        <v>90.8657622768353</v>
      </c>
    </row>
    <row r="16" spans="1:4" ht="15">
      <c r="A16" s="22" t="s">
        <v>9</v>
      </c>
      <c r="B16" s="90">
        <v>1059687.835</v>
      </c>
      <c r="C16" s="91">
        <v>1140148.997</v>
      </c>
      <c r="D16" s="92">
        <v>107.5929117370683</v>
      </c>
    </row>
    <row r="17" spans="1:4" ht="15">
      <c r="A17" s="22" t="s">
        <v>10</v>
      </c>
      <c r="B17" s="90">
        <v>456450.001</v>
      </c>
      <c r="C17" s="91">
        <v>460967.487</v>
      </c>
      <c r="D17" s="92">
        <v>100.98970007451047</v>
      </c>
    </row>
    <row r="18" spans="1:4" ht="15">
      <c r="A18" s="97" t="s">
        <v>56</v>
      </c>
      <c r="B18" s="98">
        <v>603237.834</v>
      </c>
      <c r="C18" s="99">
        <v>679181.51</v>
      </c>
      <c r="D18" s="100">
        <v>112.58934233226492</v>
      </c>
    </row>
    <row r="19" spans="1:4" ht="15">
      <c r="A19" s="22" t="s">
        <v>57</v>
      </c>
      <c r="B19" s="90">
        <v>1342696.541</v>
      </c>
      <c r="C19" s="91">
        <v>1470391.159</v>
      </c>
      <c r="D19" s="92">
        <v>109.51031108674019</v>
      </c>
    </row>
    <row r="20" spans="1:4" ht="15">
      <c r="A20" s="22" t="s">
        <v>50</v>
      </c>
      <c r="B20" s="90">
        <v>5372.935338135254</v>
      </c>
      <c r="C20" s="91">
        <v>5525.708977827885</v>
      </c>
      <c r="D20" s="92">
        <v>102.84339248619459</v>
      </c>
    </row>
    <row r="21" spans="1:4" ht="15">
      <c r="A21" s="22" t="s">
        <v>58</v>
      </c>
      <c r="B21" s="90">
        <v>1997.703</v>
      </c>
      <c r="C21" s="91">
        <v>1704.409</v>
      </c>
      <c r="D21" s="92">
        <v>85.31843822630292</v>
      </c>
    </row>
    <row r="22" spans="1:4" ht="15">
      <c r="A22" s="22" t="s">
        <v>59</v>
      </c>
      <c r="B22" s="90">
        <v>18797377.779</v>
      </c>
      <c r="C22" s="91">
        <v>19508736.927</v>
      </c>
      <c r="D22" s="92">
        <v>103.78435309628516</v>
      </c>
    </row>
    <row r="23" spans="1:4" ht="15">
      <c r="A23" s="22" t="s">
        <v>60</v>
      </c>
      <c r="B23" s="90">
        <v>6942886.959</v>
      </c>
      <c r="C23" s="91">
        <v>7671045.335</v>
      </c>
      <c r="D23" s="92">
        <v>110.48783280355869</v>
      </c>
    </row>
    <row r="24" spans="1:4" ht="15">
      <c r="A24" s="22" t="s">
        <v>61</v>
      </c>
      <c r="B24" s="90">
        <v>128834.627</v>
      </c>
      <c r="C24" s="91">
        <v>114888.547</v>
      </c>
      <c r="D24" s="92">
        <v>89.17520830793418</v>
      </c>
    </row>
    <row r="25" spans="1:4" ht="15">
      <c r="A25" s="22" t="s">
        <v>62</v>
      </c>
      <c r="B25" s="90">
        <v>25871097.068</v>
      </c>
      <c r="C25" s="91">
        <v>27296375.218</v>
      </c>
      <c r="D25" s="92">
        <v>105.5091523419118</v>
      </c>
    </row>
    <row r="26" spans="1:4" ht="15">
      <c r="A26" s="22" t="s">
        <v>63</v>
      </c>
      <c r="B26" s="90">
        <v>9875722.764</v>
      </c>
      <c r="C26" s="91">
        <v>10639489.276</v>
      </c>
      <c r="D26" s="92">
        <v>107.73377838009144</v>
      </c>
    </row>
    <row r="27" spans="1:4" ht="15">
      <c r="A27" s="22" t="s">
        <v>64</v>
      </c>
      <c r="B27" s="90">
        <v>165462.837</v>
      </c>
      <c r="C27" s="91">
        <v>171261.357</v>
      </c>
      <c r="D27" s="92">
        <v>103.50442438020085</v>
      </c>
    </row>
    <row r="28" spans="1:4" ht="15">
      <c r="A28" s="22" t="s">
        <v>65</v>
      </c>
      <c r="B28" s="90">
        <v>8267037.351</v>
      </c>
      <c r="C28" s="91">
        <v>8191096.545</v>
      </c>
      <c r="D28" s="92">
        <v>99.08140240843579</v>
      </c>
    </row>
    <row r="29" spans="1:4" ht="15">
      <c r="A29" s="22" t="s">
        <v>66</v>
      </c>
      <c r="B29" s="90">
        <v>6185953.963</v>
      </c>
      <c r="C29" s="91">
        <v>6751606.825</v>
      </c>
      <c r="D29" s="92">
        <v>109.14414923524059</v>
      </c>
    </row>
    <row r="30" spans="1:4" ht="15">
      <c r="A30" s="22" t="s">
        <v>67</v>
      </c>
      <c r="B30" s="90">
        <v>1376920.14</v>
      </c>
      <c r="C30" s="91">
        <v>1542921.211</v>
      </c>
      <c r="D30" s="92">
        <v>112.05596941882192</v>
      </c>
    </row>
    <row r="31" spans="1:4" ht="15">
      <c r="A31" s="22" t="s">
        <v>68</v>
      </c>
      <c r="B31" s="90"/>
      <c r="C31" s="91">
        <v>4213</v>
      </c>
      <c r="D31" s="92" t="s">
        <v>2</v>
      </c>
    </row>
    <row r="32" spans="1:4" ht="15">
      <c r="A32" s="22" t="s">
        <v>69</v>
      </c>
      <c r="B32" s="90">
        <v>236</v>
      </c>
      <c r="C32" s="91">
        <v>268</v>
      </c>
      <c r="D32" s="92">
        <v>113.55932203389831</v>
      </c>
    </row>
    <row r="33" spans="1:4" ht="15">
      <c r="A33" s="22" t="s">
        <v>70</v>
      </c>
      <c r="B33" s="90">
        <v>230</v>
      </c>
      <c r="C33" s="91">
        <v>272</v>
      </c>
      <c r="D33" s="92">
        <v>118.26086956521739</v>
      </c>
    </row>
    <row r="34" spans="1:4" ht="15">
      <c r="A34" s="22" t="s">
        <v>11</v>
      </c>
      <c r="B34" s="90">
        <v>2243608.54</v>
      </c>
      <c r="C34" s="91">
        <v>2494259.492</v>
      </c>
      <c r="D34" s="92">
        <v>111.17177740819261</v>
      </c>
    </row>
    <row r="35" spans="1:4" ht="15">
      <c r="A35" s="22" t="s">
        <v>12</v>
      </c>
      <c r="B35" s="90">
        <v>254426.519</v>
      </c>
      <c r="C35" s="91">
        <v>316744.329</v>
      </c>
      <c r="D35" s="92">
        <v>124.49344126741757</v>
      </c>
    </row>
    <row r="36" spans="1:4" ht="15">
      <c r="A36" s="22" t="s">
        <v>71</v>
      </c>
      <c r="B36" s="90">
        <v>1989182.021</v>
      </c>
      <c r="C36" s="91">
        <v>2177515.163</v>
      </c>
      <c r="D36" s="92">
        <v>109.46786870239866</v>
      </c>
    </row>
    <row r="37" spans="1:4" ht="15">
      <c r="A37" s="22" t="s">
        <v>68</v>
      </c>
      <c r="B37" s="90"/>
      <c r="C37" s="91">
        <v>4213</v>
      </c>
      <c r="D37" s="92" t="s">
        <v>2</v>
      </c>
    </row>
    <row r="38" spans="1:4" ht="15">
      <c r="A38" s="22" t="s">
        <v>72</v>
      </c>
      <c r="B38" s="90">
        <v>404</v>
      </c>
      <c r="C38" s="91">
        <v>432</v>
      </c>
      <c r="D38" s="92">
        <v>106.93069306930694</v>
      </c>
    </row>
    <row r="39" spans="1:4" ht="15">
      <c r="A39" s="22" t="s">
        <v>73</v>
      </c>
      <c r="B39" s="90">
        <v>3453</v>
      </c>
      <c r="C39" s="91">
        <v>3781</v>
      </c>
      <c r="D39" s="92">
        <v>109.49898638864755</v>
      </c>
    </row>
    <row r="40" spans="1:4" ht="15">
      <c r="A40" s="25" t="s">
        <v>74</v>
      </c>
      <c r="B40" s="93">
        <v>576600.474</v>
      </c>
      <c r="C40" s="94">
        <v>432219.27</v>
      </c>
      <c r="D40" s="95">
        <v>74.95992276967847</v>
      </c>
    </row>
  </sheetData>
  <sheetProtection/>
  <mergeCells count="2">
    <mergeCell ref="A5:A6"/>
    <mergeCell ref="B5:D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49.8515625" style="29" customWidth="1"/>
    <col min="2" max="3" width="10.421875" style="29" customWidth="1"/>
    <col min="4" max="4" width="7.7109375" style="40" customWidth="1"/>
    <col min="5" max="5" width="8.28125" style="29" bestFit="1" customWidth="1"/>
    <col min="6" max="16384" width="9.140625" style="29" customWidth="1"/>
  </cols>
  <sheetData>
    <row r="3" ht="15">
      <c r="A3" s="5" t="s">
        <v>91</v>
      </c>
    </row>
    <row r="4" spans="1:5" ht="15">
      <c r="A4" s="121" t="s">
        <v>90</v>
      </c>
      <c r="B4" s="121"/>
      <c r="C4" s="121"/>
      <c r="D4" s="121"/>
      <c r="E4" s="121"/>
    </row>
    <row r="5" spans="1:5" ht="16.5" customHeight="1">
      <c r="A5" s="122" t="s">
        <v>0</v>
      </c>
      <c r="B5" s="124" t="s">
        <v>97</v>
      </c>
      <c r="C5" s="124"/>
      <c r="D5" s="124"/>
      <c r="E5" s="54" t="s">
        <v>98</v>
      </c>
    </row>
    <row r="6" spans="1:5" ht="15">
      <c r="A6" s="123"/>
      <c r="B6" s="10" t="s">
        <v>44</v>
      </c>
      <c r="C6" s="10" t="s">
        <v>45</v>
      </c>
      <c r="D6" s="41" t="s">
        <v>46</v>
      </c>
      <c r="E6" s="55" t="s">
        <v>43</v>
      </c>
    </row>
    <row r="7" spans="1:5" ht="15">
      <c r="A7" s="63" t="s">
        <v>1</v>
      </c>
      <c r="B7" s="64"/>
      <c r="C7" s="74">
        <v>4213</v>
      </c>
      <c r="D7" s="72" t="s">
        <v>2</v>
      </c>
      <c r="E7" s="78">
        <v>3.21</v>
      </c>
    </row>
    <row r="8" spans="1:5" ht="15">
      <c r="A8" s="63" t="s">
        <v>21</v>
      </c>
      <c r="B8" s="64">
        <v>2586</v>
      </c>
      <c r="C8" s="74">
        <v>2812</v>
      </c>
      <c r="D8" s="73">
        <v>108.73936581593193</v>
      </c>
      <c r="E8" s="78">
        <v>3.17</v>
      </c>
    </row>
    <row r="9" spans="1:5" ht="15">
      <c r="A9" s="63" t="s">
        <v>22</v>
      </c>
      <c r="B9" s="64">
        <v>1271</v>
      </c>
      <c r="C9" s="74">
        <v>1401</v>
      </c>
      <c r="D9" s="73">
        <v>110.22816679779702</v>
      </c>
      <c r="E9" s="79">
        <v>3.31</v>
      </c>
    </row>
    <row r="10" spans="1:5" ht="15">
      <c r="A10" s="65" t="s">
        <v>3</v>
      </c>
      <c r="B10" s="66">
        <v>20825</v>
      </c>
      <c r="C10" s="75">
        <v>22175</v>
      </c>
      <c r="D10" s="73">
        <v>106.48259303721488</v>
      </c>
      <c r="E10" s="80">
        <v>2.36</v>
      </c>
    </row>
    <row r="11" spans="1:5" ht="15">
      <c r="A11" s="67" t="s">
        <v>4</v>
      </c>
      <c r="B11" s="68">
        <v>11392904.941</v>
      </c>
      <c r="C11" s="76">
        <v>12289349.489</v>
      </c>
      <c r="D11" s="73">
        <v>107.86844577956529</v>
      </c>
      <c r="E11" s="81">
        <v>1.64</v>
      </c>
    </row>
    <row r="12" spans="1:5" ht="15">
      <c r="A12" s="67" t="s">
        <v>5</v>
      </c>
      <c r="B12" s="68">
        <v>10638556.238</v>
      </c>
      <c r="C12" s="76">
        <v>11472859.936</v>
      </c>
      <c r="D12" s="73">
        <v>107.84226430105186</v>
      </c>
      <c r="E12" s="81">
        <v>1.6</v>
      </c>
    </row>
    <row r="13" spans="1:5" ht="15">
      <c r="A13" s="67" t="s">
        <v>6</v>
      </c>
      <c r="B13" s="68">
        <v>1213066.021</v>
      </c>
      <c r="C13" s="76">
        <v>1276699.207</v>
      </c>
      <c r="D13" s="73">
        <v>105.24564903298037</v>
      </c>
      <c r="E13" s="81">
        <v>2.35</v>
      </c>
    </row>
    <row r="14" spans="1:5" ht="15">
      <c r="A14" s="67" t="s">
        <v>7</v>
      </c>
      <c r="B14" s="68">
        <v>458717.318</v>
      </c>
      <c r="C14" s="76">
        <v>460209.654</v>
      </c>
      <c r="D14" s="73">
        <v>100.32532802696583</v>
      </c>
      <c r="E14" s="81">
        <v>2.47</v>
      </c>
    </row>
    <row r="15" spans="1:5" ht="15">
      <c r="A15" s="67" t="s">
        <v>8</v>
      </c>
      <c r="B15" s="68">
        <v>151110.869</v>
      </c>
      <c r="C15" s="76">
        <v>137308.043</v>
      </c>
      <c r="D15" s="73">
        <v>90.8657622768353</v>
      </c>
      <c r="E15" s="81">
        <v>1.83</v>
      </c>
    </row>
    <row r="16" spans="1:5" ht="15">
      <c r="A16" s="67" t="s">
        <v>9</v>
      </c>
      <c r="B16" s="68">
        <v>1059687.835</v>
      </c>
      <c r="C16" s="76">
        <v>1140148.997</v>
      </c>
      <c r="D16" s="73">
        <v>107.5929117370683</v>
      </c>
      <c r="E16" s="81">
        <v>2.43</v>
      </c>
    </row>
    <row r="17" spans="1:5" ht="15">
      <c r="A17" s="67" t="s">
        <v>10</v>
      </c>
      <c r="B17" s="68">
        <v>456450.001</v>
      </c>
      <c r="C17" s="76">
        <v>460967.487</v>
      </c>
      <c r="D17" s="73">
        <v>100.98970007451047</v>
      </c>
      <c r="E17" s="81">
        <v>2.47</v>
      </c>
    </row>
    <row r="18" spans="1:5" ht="15" customHeight="1">
      <c r="A18" s="69" t="s">
        <v>48</v>
      </c>
      <c r="B18" s="70">
        <v>603237.834</v>
      </c>
      <c r="C18" s="77">
        <v>679181.51</v>
      </c>
      <c r="D18" s="83">
        <v>112.58934233226492</v>
      </c>
      <c r="E18" s="82" t="s">
        <v>135</v>
      </c>
    </row>
    <row r="19" spans="1:5" ht="15">
      <c r="A19" s="67" t="s">
        <v>11</v>
      </c>
      <c r="B19" s="68">
        <v>2243608.54</v>
      </c>
      <c r="C19" s="76">
        <v>2494259.492</v>
      </c>
      <c r="D19" s="73">
        <v>111.17177740819261</v>
      </c>
      <c r="E19" s="81">
        <v>1.69</v>
      </c>
    </row>
    <row r="20" spans="1:5" ht="15">
      <c r="A20" s="67" t="s">
        <v>12</v>
      </c>
      <c r="B20" s="68">
        <v>254426.519</v>
      </c>
      <c r="C20" s="76">
        <v>316744.329</v>
      </c>
      <c r="D20" s="73">
        <v>124.49344126741757</v>
      </c>
      <c r="E20" s="81">
        <v>0.24</v>
      </c>
    </row>
    <row r="21" spans="1:5" ht="15">
      <c r="A21" s="67" t="s">
        <v>49</v>
      </c>
      <c r="B21" s="68">
        <v>1989182.021</v>
      </c>
      <c r="C21" s="76">
        <v>2177515.163</v>
      </c>
      <c r="D21" s="73">
        <v>109.46786870239866</v>
      </c>
      <c r="E21" s="81">
        <v>14.77</v>
      </c>
    </row>
    <row r="22" spans="1:5" ht="15">
      <c r="A22" s="71" t="s">
        <v>13</v>
      </c>
      <c r="B22" s="68">
        <v>576600.474</v>
      </c>
      <c r="C22" s="76">
        <v>432219.27</v>
      </c>
      <c r="D22" s="73">
        <v>74.95992276967847</v>
      </c>
      <c r="E22" s="81">
        <v>1.78</v>
      </c>
    </row>
    <row r="23" spans="1:5" ht="15">
      <c r="A23" s="71" t="s">
        <v>50</v>
      </c>
      <c r="B23" s="68">
        <v>5372.935338135254</v>
      </c>
      <c r="C23" s="76">
        <v>5525.708977827885</v>
      </c>
      <c r="D23" s="73">
        <v>102.84339248619459</v>
      </c>
      <c r="E23" s="84">
        <v>98.95</v>
      </c>
    </row>
    <row r="24" ht="15">
      <c r="A24" s="1" t="s">
        <v>14</v>
      </c>
    </row>
  </sheetData>
  <sheetProtection/>
  <mergeCells count="3">
    <mergeCell ref="A4:E4"/>
    <mergeCell ref="A5:A6"/>
    <mergeCell ref="B5:D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18"/>
  <sheetViews>
    <sheetView zoomScalePageLayoutView="0" workbookViewId="0" topLeftCell="A2">
      <selection activeCell="D18" sqref="D18"/>
    </sheetView>
  </sheetViews>
  <sheetFormatPr defaultColWidth="9.140625" defaultRowHeight="15"/>
  <cols>
    <col min="1" max="1" width="21.8515625" style="0" customWidth="1"/>
    <col min="2" max="2" width="9.7109375" style="0" customWidth="1"/>
    <col min="3" max="3" width="4.8515625" style="0" bestFit="1" customWidth="1"/>
    <col min="4" max="4" width="11.7109375" style="0" customWidth="1"/>
    <col min="5" max="5" width="4.8515625" style="0" bestFit="1" customWidth="1"/>
    <col min="6" max="6" width="11.7109375" style="0" customWidth="1"/>
    <col min="7" max="7" width="4.8515625" style="0" bestFit="1" customWidth="1"/>
    <col min="8" max="8" width="9.7109375" style="0" customWidth="1"/>
    <col min="9" max="9" width="6.140625" style="0" customWidth="1"/>
  </cols>
  <sheetData>
    <row r="4" ht="15">
      <c r="A4" s="4" t="s">
        <v>92</v>
      </c>
    </row>
    <row r="5" spans="1:10" s="29" customFormat="1" ht="15">
      <c r="A5" s="4"/>
      <c r="G5" s="129" t="s">
        <v>77</v>
      </c>
      <c r="H5" s="129"/>
      <c r="I5" s="129"/>
      <c r="J5" s="39"/>
    </row>
    <row r="6" spans="1:9" ht="15" customHeight="1">
      <c r="A6" s="125" t="s">
        <v>23</v>
      </c>
      <c r="B6" s="127" t="s">
        <v>1</v>
      </c>
      <c r="C6" s="128"/>
      <c r="D6" s="127" t="s">
        <v>3</v>
      </c>
      <c r="E6" s="128"/>
      <c r="F6" s="127" t="s">
        <v>15</v>
      </c>
      <c r="G6" s="128"/>
      <c r="H6" s="127" t="s">
        <v>16</v>
      </c>
      <c r="I6" s="128"/>
    </row>
    <row r="7" spans="1:9" ht="26.25" customHeight="1">
      <c r="A7" s="126"/>
      <c r="B7" s="8" t="s">
        <v>17</v>
      </c>
      <c r="C7" s="9" t="s">
        <v>24</v>
      </c>
      <c r="D7" s="8" t="s">
        <v>17</v>
      </c>
      <c r="E7" s="9" t="s">
        <v>24</v>
      </c>
      <c r="F7" s="8" t="s">
        <v>18</v>
      </c>
      <c r="G7" s="9" t="s">
        <v>24</v>
      </c>
      <c r="H7" s="8" t="s">
        <v>18</v>
      </c>
      <c r="I7" s="9" t="s">
        <v>24</v>
      </c>
    </row>
    <row r="8" spans="1:9" ht="15">
      <c r="A8" s="18" t="s">
        <v>130</v>
      </c>
      <c r="B8" s="15">
        <v>2275</v>
      </c>
      <c r="C8" s="15">
        <v>7</v>
      </c>
      <c r="D8" s="15">
        <v>1275</v>
      </c>
      <c r="E8" s="15">
        <v>94</v>
      </c>
      <c r="F8" s="26">
        <v>7634536.92</v>
      </c>
      <c r="G8" s="15">
        <v>11</v>
      </c>
      <c r="H8" s="15">
        <v>753688.936</v>
      </c>
      <c r="I8" s="15">
        <v>6</v>
      </c>
    </row>
    <row r="9" spans="1:9" ht="15">
      <c r="A9" s="18" t="s">
        <v>134</v>
      </c>
      <c r="B9" s="15">
        <v>351</v>
      </c>
      <c r="C9" s="15">
        <v>47</v>
      </c>
      <c r="D9" s="15">
        <v>848</v>
      </c>
      <c r="E9" s="15">
        <v>124</v>
      </c>
      <c r="F9" s="26">
        <v>1169184.655</v>
      </c>
      <c r="G9" s="15">
        <v>69</v>
      </c>
      <c r="H9" s="15">
        <v>149835.871</v>
      </c>
      <c r="I9" s="15">
        <v>32</v>
      </c>
    </row>
    <row r="10" spans="1:9" ht="15">
      <c r="A10" s="18" t="s">
        <v>131</v>
      </c>
      <c r="B10" s="15">
        <v>350</v>
      </c>
      <c r="C10" s="15">
        <v>48</v>
      </c>
      <c r="D10" s="15">
        <v>900</v>
      </c>
      <c r="E10" s="15">
        <v>119</v>
      </c>
      <c r="F10" s="26">
        <v>857752.772</v>
      </c>
      <c r="G10" s="15">
        <v>82</v>
      </c>
      <c r="H10" s="15">
        <v>47454.946</v>
      </c>
      <c r="I10" s="15">
        <v>81</v>
      </c>
    </row>
    <row r="11" spans="1:9" ht="15">
      <c r="A11" s="18" t="s">
        <v>132</v>
      </c>
      <c r="B11" s="15">
        <v>140</v>
      </c>
      <c r="C11" s="15">
        <v>108</v>
      </c>
      <c r="D11" s="15">
        <v>476</v>
      </c>
      <c r="E11" s="15">
        <v>182</v>
      </c>
      <c r="F11" s="26">
        <v>597297.753</v>
      </c>
      <c r="G11" s="15">
        <v>107</v>
      </c>
      <c r="H11" s="15">
        <v>27682.456</v>
      </c>
      <c r="I11" s="15">
        <v>122</v>
      </c>
    </row>
    <row r="12" spans="1:9" ht="15">
      <c r="A12" s="18" t="s">
        <v>133</v>
      </c>
      <c r="B12" s="15">
        <v>247</v>
      </c>
      <c r="C12" s="15">
        <v>69</v>
      </c>
      <c r="D12" s="15">
        <v>528</v>
      </c>
      <c r="E12" s="15">
        <v>528</v>
      </c>
      <c r="F12" s="26">
        <v>500526.74</v>
      </c>
      <c r="G12" s="15">
        <v>121</v>
      </c>
      <c r="H12" s="15">
        <v>82681.358</v>
      </c>
      <c r="I12" s="15">
        <v>56</v>
      </c>
    </row>
    <row r="13" spans="1:9" ht="15">
      <c r="A13" s="1" t="s">
        <v>14</v>
      </c>
      <c r="I13" s="14"/>
    </row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>
      <c r="A18" s="29"/>
    </row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</sheetData>
  <sheetProtection/>
  <mergeCells count="6">
    <mergeCell ref="A6:A7"/>
    <mergeCell ref="B6:C6"/>
    <mergeCell ref="F6:G6"/>
    <mergeCell ref="H6:I6"/>
    <mergeCell ref="G5:I5"/>
    <mergeCell ref="D6:E6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8.7109375" style="0" customWidth="1"/>
    <col min="2" max="2" width="14.140625" style="0" customWidth="1"/>
    <col min="3" max="3" width="9.140625" style="0" customWidth="1"/>
  </cols>
  <sheetData>
    <row r="1" s="29" customFormat="1" ht="23.25" customHeight="1"/>
    <row r="2" spans="1:11" ht="24">
      <c r="A2" s="109" t="s">
        <v>79</v>
      </c>
      <c r="B2" s="109" t="s">
        <v>1</v>
      </c>
      <c r="C2" s="109" t="s">
        <v>88</v>
      </c>
      <c r="E2" s="131" t="s">
        <v>81</v>
      </c>
      <c r="F2" s="131"/>
      <c r="G2" s="131"/>
      <c r="H2" s="131"/>
      <c r="I2" s="131"/>
      <c r="J2" s="131"/>
      <c r="K2" s="131"/>
    </row>
    <row r="3" spans="1:14" ht="15" customHeight="1">
      <c r="A3" s="110" t="s">
        <v>80</v>
      </c>
      <c r="B3" s="111">
        <v>43927</v>
      </c>
      <c r="C3" s="112">
        <f>B3/B9*100</f>
        <v>33.50213931069197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 customHeight="1">
      <c r="A4" s="110" t="s">
        <v>82</v>
      </c>
      <c r="B4" s="111">
        <v>14518</v>
      </c>
      <c r="C4" s="112">
        <f>B4/B9*100</f>
        <v>11.07255352090118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 customHeight="1">
      <c r="A5" s="110" t="s">
        <v>83</v>
      </c>
      <c r="B5" s="111">
        <v>11006</v>
      </c>
      <c r="C5" s="112">
        <f>B5/B9*100</f>
        <v>8.394029759680285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 customHeight="1">
      <c r="A6" s="110" t="s">
        <v>84</v>
      </c>
      <c r="B6" s="111">
        <v>10974</v>
      </c>
      <c r="C6" s="112">
        <f>B6/B9*100</f>
        <v>8.369624076206748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 customHeight="1">
      <c r="A7" s="110" t="s">
        <v>85</v>
      </c>
      <c r="B7" s="111">
        <v>8589</v>
      </c>
      <c r="C7" s="112">
        <f>B7/B9*100</f>
        <v>6.55063797981955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5" customHeight="1">
      <c r="A8" s="113" t="s">
        <v>86</v>
      </c>
      <c r="B8" s="114">
        <v>42103</v>
      </c>
      <c r="C8" s="112">
        <f>B8/B9*100</f>
        <v>32.111015352700264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">
      <c r="A9" s="117" t="s">
        <v>89</v>
      </c>
      <c r="B9" s="115">
        <f>SUM(B3:B8)</f>
        <v>131117</v>
      </c>
      <c r="C9" s="116">
        <f>SUM(C3:C8)</f>
        <v>100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>
      <c r="A10" s="29"/>
      <c r="B10" s="16"/>
      <c r="C10" s="32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29"/>
      <c r="M12" s="29"/>
      <c r="N12" s="29"/>
    </row>
    <row r="13" spans="1:14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">
      <c r="A19" s="29"/>
      <c r="B19" s="29"/>
      <c r="C19" s="29"/>
      <c r="D19" s="29"/>
      <c r="E19" s="33" t="s">
        <v>87</v>
      </c>
      <c r="F19" s="29"/>
      <c r="G19" s="29"/>
      <c r="H19" s="29"/>
      <c r="I19" s="29"/>
      <c r="J19" s="29"/>
      <c r="K19" s="29"/>
      <c r="L19" s="29"/>
      <c r="M19" s="29"/>
      <c r="N19" s="29"/>
    </row>
    <row r="20" spans="1:11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4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1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4:11" ht="15">
      <c r="D28" s="29"/>
      <c r="E28" s="29"/>
      <c r="F28" s="29"/>
      <c r="G28" s="29"/>
      <c r="H28" s="29"/>
      <c r="I28" s="29"/>
      <c r="J28" s="29"/>
      <c r="K28" s="29"/>
    </row>
    <row r="29" spans="1:11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6:7" ht="15">
      <c r="F30" s="29"/>
      <c r="G30" s="29"/>
    </row>
    <row r="31" spans="6:7" ht="15">
      <c r="F31" s="29"/>
      <c r="G31" s="29"/>
    </row>
    <row r="32" spans="6:7" ht="15">
      <c r="F32" s="29"/>
      <c r="G32" s="29"/>
    </row>
    <row r="33" spans="6:7" ht="15">
      <c r="F33" s="29"/>
      <c r="G33" s="29"/>
    </row>
  </sheetData>
  <sheetProtection/>
  <mergeCells count="2">
    <mergeCell ref="A12:K12"/>
    <mergeCell ref="E2:K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F20"/>
  <sheetViews>
    <sheetView zoomScalePageLayoutView="0" workbookViewId="0" topLeftCell="A4">
      <selection activeCell="B11" sqref="B11"/>
    </sheetView>
  </sheetViews>
  <sheetFormatPr defaultColWidth="9.140625" defaultRowHeight="15"/>
  <cols>
    <col min="1" max="1" width="4.7109375" style="0" customWidth="1"/>
    <col min="2" max="2" width="12.00390625" style="0" bestFit="1" customWidth="1"/>
    <col min="3" max="3" width="42.8515625" style="0" customWidth="1"/>
    <col min="4" max="4" width="10.8515625" style="0" customWidth="1"/>
    <col min="5" max="5" width="12.7109375" style="0" bestFit="1" customWidth="1"/>
    <col min="6" max="6" width="9.57421875" style="0" bestFit="1" customWidth="1"/>
    <col min="7" max="7" width="10.7109375" style="0" customWidth="1"/>
    <col min="8" max="8" width="9.140625" style="27" customWidth="1"/>
  </cols>
  <sheetData>
    <row r="4" s="29" customFormat="1" ht="29.25" customHeight="1"/>
    <row r="5" ht="15">
      <c r="A5" s="2" t="s">
        <v>93</v>
      </c>
    </row>
    <row r="6" spans="1:5" s="29" customFormat="1" ht="15">
      <c r="A6" s="2"/>
      <c r="D6" s="133" t="s">
        <v>77</v>
      </c>
      <c r="E6" s="133"/>
    </row>
    <row r="7" spans="1:5" ht="27" customHeight="1">
      <c r="A7" s="6" t="s">
        <v>25</v>
      </c>
      <c r="B7" s="11" t="s">
        <v>19</v>
      </c>
      <c r="C7" s="12" t="s">
        <v>20</v>
      </c>
      <c r="D7" s="11" t="s">
        <v>47</v>
      </c>
      <c r="E7" s="11" t="s">
        <v>26</v>
      </c>
    </row>
    <row r="8" spans="1:5" ht="15">
      <c r="A8" s="34" t="s">
        <v>27</v>
      </c>
      <c r="B8" s="49">
        <v>22797775374</v>
      </c>
      <c r="C8" s="57" t="s">
        <v>99</v>
      </c>
      <c r="D8" s="37" t="s">
        <v>100</v>
      </c>
      <c r="E8" s="51">
        <v>535221.604</v>
      </c>
    </row>
    <row r="9" spans="1:5" ht="15">
      <c r="A9" s="36" t="s">
        <v>28</v>
      </c>
      <c r="B9" s="49">
        <v>63145279942</v>
      </c>
      <c r="C9" s="57" t="s">
        <v>101</v>
      </c>
      <c r="D9" s="37" t="s">
        <v>102</v>
      </c>
      <c r="E9" s="51">
        <v>421181.789</v>
      </c>
    </row>
    <row r="10" spans="1:5" ht="15">
      <c r="A10" s="36" t="s">
        <v>29</v>
      </c>
      <c r="B10" s="49">
        <v>61063868086</v>
      </c>
      <c r="C10" s="57" t="s">
        <v>103</v>
      </c>
      <c r="D10" s="37" t="s">
        <v>100</v>
      </c>
      <c r="E10" s="51">
        <v>373106.757</v>
      </c>
    </row>
    <row r="11" spans="1:5" ht="15">
      <c r="A11" s="36" t="s">
        <v>30</v>
      </c>
      <c r="B11" s="49">
        <v>36390325978</v>
      </c>
      <c r="C11" s="57" t="s">
        <v>104</v>
      </c>
      <c r="D11" s="37" t="s">
        <v>100</v>
      </c>
      <c r="E11" s="51">
        <v>370469.778</v>
      </c>
    </row>
    <row r="12" spans="1:5" ht="15">
      <c r="A12" s="36" t="s">
        <v>31</v>
      </c>
      <c r="B12" s="49">
        <v>2041978827</v>
      </c>
      <c r="C12" s="57" t="s">
        <v>106</v>
      </c>
      <c r="D12" s="37" t="s">
        <v>100</v>
      </c>
      <c r="E12" s="51">
        <v>345537.541</v>
      </c>
    </row>
    <row r="13" spans="1:5" ht="15">
      <c r="A13" s="36" t="s">
        <v>32</v>
      </c>
      <c r="B13" s="49">
        <v>51228874907</v>
      </c>
      <c r="C13" s="50" t="s">
        <v>107</v>
      </c>
      <c r="D13" s="37" t="s">
        <v>112</v>
      </c>
      <c r="E13" s="51">
        <v>210167.058</v>
      </c>
    </row>
    <row r="14" spans="1:5" ht="15">
      <c r="A14" s="36" t="s">
        <v>33</v>
      </c>
      <c r="B14" s="49">
        <v>40198223665</v>
      </c>
      <c r="C14" s="50" t="s">
        <v>136</v>
      </c>
      <c r="D14" s="37" t="s">
        <v>108</v>
      </c>
      <c r="E14" s="51">
        <v>195749.36</v>
      </c>
    </row>
    <row r="15" spans="1:5" ht="15">
      <c r="A15" s="36" t="s">
        <v>34</v>
      </c>
      <c r="B15" s="49">
        <v>25636115130</v>
      </c>
      <c r="C15" s="50" t="s">
        <v>109</v>
      </c>
      <c r="D15" s="37" t="s">
        <v>100</v>
      </c>
      <c r="E15" s="51">
        <v>153293.033</v>
      </c>
    </row>
    <row r="16" spans="1:5" ht="15">
      <c r="A16" s="36" t="s">
        <v>35</v>
      </c>
      <c r="B16" s="49">
        <v>37194694568</v>
      </c>
      <c r="C16" s="50" t="s">
        <v>110</v>
      </c>
      <c r="D16" s="37" t="s">
        <v>113</v>
      </c>
      <c r="E16" s="51">
        <v>149095.958</v>
      </c>
    </row>
    <row r="17" spans="1:5" ht="15">
      <c r="A17" s="38" t="s">
        <v>36</v>
      </c>
      <c r="B17" s="49">
        <v>68907889567</v>
      </c>
      <c r="C17" s="50" t="s">
        <v>111</v>
      </c>
      <c r="D17" s="37" t="s">
        <v>100</v>
      </c>
      <c r="E17" s="51">
        <v>134038.209</v>
      </c>
    </row>
    <row r="18" spans="1:6" ht="15">
      <c r="A18" s="132" t="s">
        <v>37</v>
      </c>
      <c r="B18" s="132"/>
      <c r="C18" s="132"/>
      <c r="D18" s="132"/>
      <c r="E18" s="42">
        <f>SUM(E8:E17)</f>
        <v>2887861.0869999994</v>
      </c>
      <c r="F18" s="29"/>
    </row>
    <row r="19" spans="1:6" ht="15">
      <c r="A19" s="132" t="s">
        <v>38</v>
      </c>
      <c r="B19" s="132"/>
      <c r="C19" s="132"/>
      <c r="D19" s="132"/>
      <c r="E19" s="52" t="s">
        <v>129</v>
      </c>
      <c r="F19" s="29"/>
    </row>
    <row r="20" spans="1:6" ht="15">
      <c r="A20" s="1" t="s">
        <v>14</v>
      </c>
      <c r="E20" s="16"/>
      <c r="F20" s="29"/>
    </row>
  </sheetData>
  <sheetProtection/>
  <mergeCells count="3">
    <mergeCell ref="A18:D18"/>
    <mergeCell ref="A19:D19"/>
    <mergeCell ref="D6:E6"/>
  </mergeCells>
  <hyperlinks>
    <hyperlink ref="C8" r:id="rId1" display="JADRANSKI LUKSUZNI HOTELI d.d."/>
    <hyperlink ref="C9" r:id="rId2" display="ZRAČNA LUKA DUBROVNIK d.o.o."/>
    <hyperlink ref="C10" r:id="rId3" display="ATLANTSKA PLOVIDBA d.d."/>
    <hyperlink ref="C11" r:id="rId4" display="PEMO d.o.o."/>
    <hyperlink ref="C12" r:id="rId5" display="ATLAS TURISTIČKA AGENCIJA d.d."/>
  </hyperlinks>
  <printOptions/>
  <pageMargins left="0.7" right="0.7" top="0.75" bottom="0.75" header="0.3" footer="0.3"/>
  <pageSetup horizontalDpi="300" verticalDpi="300" orientation="portrait" paperSize="9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00390625" style="0" customWidth="1"/>
    <col min="2" max="2" width="12.00390625" style="0" bestFit="1" customWidth="1"/>
    <col min="3" max="3" width="41.8515625" style="0" customWidth="1"/>
    <col min="4" max="4" width="10.421875" style="0" customWidth="1"/>
    <col min="5" max="5" width="13.140625" style="0" bestFit="1" customWidth="1"/>
    <col min="6" max="6" width="9.57421875" style="0" bestFit="1" customWidth="1"/>
    <col min="7" max="7" width="10.7109375" style="0" customWidth="1"/>
    <col min="8" max="8" width="11.8515625" style="0" customWidth="1"/>
  </cols>
  <sheetData>
    <row r="3" ht="15">
      <c r="A3" s="2" t="s">
        <v>94</v>
      </c>
    </row>
    <row r="4" spans="1:5" s="29" customFormat="1" ht="15">
      <c r="A4" s="2"/>
      <c r="D4" s="133" t="s">
        <v>77</v>
      </c>
      <c r="E4" s="133"/>
    </row>
    <row r="5" spans="1:5" ht="29.25" customHeight="1">
      <c r="A5" s="7" t="s">
        <v>25</v>
      </c>
      <c r="B5" s="12" t="s">
        <v>19</v>
      </c>
      <c r="C5" s="12" t="s">
        <v>20</v>
      </c>
      <c r="D5" s="12" t="s">
        <v>47</v>
      </c>
      <c r="E5" s="12" t="s">
        <v>9</v>
      </c>
    </row>
    <row r="6" spans="1:8" ht="15">
      <c r="A6" s="59" t="s">
        <v>27</v>
      </c>
      <c r="B6" s="46">
        <v>22797775374</v>
      </c>
      <c r="C6" s="58" t="s">
        <v>99</v>
      </c>
      <c r="D6" s="37" t="s">
        <v>100</v>
      </c>
      <c r="E6" s="48">
        <v>87479.28</v>
      </c>
      <c r="G6" s="3"/>
      <c r="H6" s="3"/>
    </row>
    <row r="7" spans="1:8" ht="15">
      <c r="A7" s="59" t="s">
        <v>28</v>
      </c>
      <c r="B7" s="46">
        <v>63145279942</v>
      </c>
      <c r="C7" s="58" t="s">
        <v>101</v>
      </c>
      <c r="D7" s="37" t="s">
        <v>102</v>
      </c>
      <c r="E7" s="48">
        <v>74435.156</v>
      </c>
      <c r="G7" s="3"/>
      <c r="H7" s="3"/>
    </row>
    <row r="8" spans="1:8" ht="15">
      <c r="A8" s="59" t="s">
        <v>29</v>
      </c>
      <c r="B8" s="46">
        <v>37194694568</v>
      </c>
      <c r="C8" s="58" t="s">
        <v>110</v>
      </c>
      <c r="D8" s="37" t="s">
        <v>113</v>
      </c>
      <c r="E8" s="48">
        <v>66202.013</v>
      </c>
      <c r="G8" s="3"/>
      <c r="H8" s="3"/>
    </row>
    <row r="9" spans="1:8" ht="15">
      <c r="A9" s="59" t="s">
        <v>30</v>
      </c>
      <c r="B9" s="46">
        <v>68907889567</v>
      </c>
      <c r="C9" s="58" t="s">
        <v>111</v>
      </c>
      <c r="D9" s="37" t="s">
        <v>100</v>
      </c>
      <c r="E9" s="48">
        <v>62067.695</v>
      </c>
      <c r="G9" s="3"/>
      <c r="H9" s="3"/>
    </row>
    <row r="10" spans="1:8" ht="15">
      <c r="A10" s="59" t="s">
        <v>31</v>
      </c>
      <c r="B10" s="46">
        <v>67211466255</v>
      </c>
      <c r="C10" s="58" t="s">
        <v>114</v>
      </c>
      <c r="D10" s="37" t="s">
        <v>100</v>
      </c>
      <c r="E10" s="48">
        <v>56765.083</v>
      </c>
      <c r="G10" s="3"/>
      <c r="H10" s="3"/>
    </row>
    <row r="11" spans="1:8" ht="15">
      <c r="A11" s="59" t="s">
        <v>32</v>
      </c>
      <c r="B11" s="46">
        <v>41984487913</v>
      </c>
      <c r="C11" s="47" t="s">
        <v>115</v>
      </c>
      <c r="D11" s="37" t="s">
        <v>100</v>
      </c>
      <c r="E11" s="48">
        <v>40691.619</v>
      </c>
      <c r="G11" s="3"/>
      <c r="H11" s="3"/>
    </row>
    <row r="12" spans="1:8" ht="15">
      <c r="A12" s="59" t="s">
        <v>33</v>
      </c>
      <c r="B12" s="46">
        <v>36390325978</v>
      </c>
      <c r="C12" s="47" t="s">
        <v>104</v>
      </c>
      <c r="D12" s="37" t="s">
        <v>100</v>
      </c>
      <c r="E12" s="48">
        <v>32067.22</v>
      </c>
      <c r="G12" s="3"/>
      <c r="H12" s="3"/>
    </row>
    <row r="13" spans="1:8" ht="15">
      <c r="A13" s="59" t="s">
        <v>34</v>
      </c>
      <c r="B13" s="46">
        <v>22446249957</v>
      </c>
      <c r="C13" s="47" t="s">
        <v>116</v>
      </c>
      <c r="D13" s="37" t="s">
        <v>100</v>
      </c>
      <c r="E13" s="48">
        <v>31266.696</v>
      </c>
      <c r="G13" s="3"/>
      <c r="H13" s="3"/>
    </row>
    <row r="14" spans="1:8" ht="15">
      <c r="A14" s="59" t="s">
        <v>35</v>
      </c>
      <c r="B14" s="46">
        <v>91951159924</v>
      </c>
      <c r="C14" s="47" t="s">
        <v>117</v>
      </c>
      <c r="D14" s="37" t="s">
        <v>118</v>
      </c>
      <c r="E14" s="48">
        <v>27787.334</v>
      </c>
      <c r="G14" s="3"/>
      <c r="H14" s="3"/>
    </row>
    <row r="15" spans="1:10" ht="15">
      <c r="A15" s="59" t="s">
        <v>36</v>
      </c>
      <c r="B15" s="35">
        <v>88524880809</v>
      </c>
      <c r="C15" s="47" t="s">
        <v>119</v>
      </c>
      <c r="D15" s="37" t="s">
        <v>100</v>
      </c>
      <c r="E15" s="48">
        <v>14698.319</v>
      </c>
      <c r="J15" s="14"/>
    </row>
    <row r="16" spans="1:10" ht="15">
      <c r="A16" s="134" t="s">
        <v>39</v>
      </c>
      <c r="B16" s="134"/>
      <c r="C16" s="134"/>
      <c r="D16" s="134"/>
      <c r="E16" s="42">
        <f>SUM(E6:E15)</f>
        <v>493460.415</v>
      </c>
      <c r="F16" s="24"/>
      <c r="G16" s="24"/>
      <c r="H16" s="45"/>
      <c r="I16" s="14"/>
      <c r="J16" s="14"/>
    </row>
    <row r="17" spans="1:10" ht="15">
      <c r="A17" s="134" t="s">
        <v>40</v>
      </c>
      <c r="B17" s="134"/>
      <c r="C17" s="134"/>
      <c r="D17" s="134"/>
      <c r="E17" s="43" t="s">
        <v>120</v>
      </c>
      <c r="F17" s="44"/>
      <c r="G17" s="14"/>
      <c r="H17" s="14"/>
      <c r="I17" s="14"/>
      <c r="J17" s="14"/>
    </row>
    <row r="18" spans="1:10" ht="15">
      <c r="A18" s="1" t="s">
        <v>14</v>
      </c>
      <c r="E18" s="16"/>
      <c r="G18" s="14"/>
      <c r="H18" s="14"/>
      <c r="I18" s="14"/>
      <c r="J18" s="14"/>
    </row>
  </sheetData>
  <sheetProtection/>
  <mergeCells count="3">
    <mergeCell ref="A16:D16"/>
    <mergeCell ref="A17:D17"/>
    <mergeCell ref="D4:E4"/>
  </mergeCells>
  <hyperlinks>
    <hyperlink ref="C6" r:id="rId1" display="JADRANSKI LUKSUZNI HOTELI d.d."/>
    <hyperlink ref="C7" r:id="rId2" display="ZRAČNA LUKA DUBROVNIK d.o.o."/>
    <hyperlink ref="C8" r:id="rId3" display="HOTELI DUBROVAČKA RIVIJERA d.d."/>
    <hyperlink ref="C9" r:id="rId4" display="PGM RAGUSA d.d."/>
    <hyperlink ref="C10" r:id="rId5" display="GRUPA JADRANSKI LUKSUZNI HOTELI d.o.o."/>
  </hyperlinks>
  <printOptions/>
  <pageMargins left="0.7" right="0.7" top="0.75" bottom="0.75" header="0.3" footer="0.3"/>
  <pageSetup orientation="portrait" paperSize="9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4"/>
  <sheetViews>
    <sheetView zoomScalePageLayoutView="0" workbookViewId="0" topLeftCell="A3">
      <selection activeCell="E26" sqref="E26"/>
    </sheetView>
  </sheetViews>
  <sheetFormatPr defaultColWidth="9.140625" defaultRowHeight="15"/>
  <cols>
    <col min="1" max="1" width="5.57421875" style="0" customWidth="1"/>
    <col min="2" max="2" width="12.00390625" style="0" bestFit="1" customWidth="1"/>
    <col min="3" max="3" width="41.57421875" style="0" customWidth="1"/>
    <col min="4" max="4" width="10.00390625" style="0" customWidth="1"/>
    <col min="5" max="5" width="11.7109375" style="0" customWidth="1"/>
    <col min="6" max="6" width="13.8515625" style="0" bestFit="1" customWidth="1"/>
  </cols>
  <sheetData>
    <row r="3" ht="25.5" customHeight="1"/>
    <row r="4" ht="15">
      <c r="A4" s="2" t="s">
        <v>95</v>
      </c>
    </row>
    <row r="5" spans="1:5" s="29" customFormat="1" ht="15">
      <c r="A5" s="2"/>
      <c r="D5" s="137" t="s">
        <v>78</v>
      </c>
      <c r="E5" s="137"/>
    </row>
    <row r="6" spans="1:8" ht="30" customHeight="1">
      <c r="A6" s="13" t="s">
        <v>25</v>
      </c>
      <c r="B6" s="13" t="s">
        <v>19</v>
      </c>
      <c r="C6" s="13" t="s">
        <v>20</v>
      </c>
      <c r="D6" s="13" t="s">
        <v>47</v>
      </c>
      <c r="E6" s="13" t="s">
        <v>3</v>
      </c>
      <c r="H6" s="17"/>
    </row>
    <row r="7" spans="1:8" ht="15">
      <c r="A7" s="59" t="s">
        <v>27</v>
      </c>
      <c r="B7" s="49">
        <v>22797775374</v>
      </c>
      <c r="C7" s="58" t="s">
        <v>99</v>
      </c>
      <c r="D7" s="37" t="s">
        <v>100</v>
      </c>
      <c r="E7" s="89">
        <v>830</v>
      </c>
      <c r="H7" s="17"/>
    </row>
    <row r="8" spans="1:8" ht="15">
      <c r="A8" s="59" t="s">
        <v>28</v>
      </c>
      <c r="B8" s="49">
        <v>63145279942</v>
      </c>
      <c r="C8" s="58" t="s">
        <v>101</v>
      </c>
      <c r="D8" s="37" t="s">
        <v>102</v>
      </c>
      <c r="E8" s="89">
        <v>513</v>
      </c>
      <c r="H8" s="17"/>
    </row>
    <row r="9" spans="1:8" ht="15">
      <c r="A9" s="59" t="s">
        <v>29</v>
      </c>
      <c r="B9" s="49">
        <v>51228874907</v>
      </c>
      <c r="C9" s="58" t="s">
        <v>107</v>
      </c>
      <c r="D9" s="37" t="s">
        <v>112</v>
      </c>
      <c r="E9" s="89">
        <v>485</v>
      </c>
      <c r="H9" s="17"/>
    </row>
    <row r="10" spans="1:8" ht="15">
      <c r="A10" s="59" t="s">
        <v>30</v>
      </c>
      <c r="B10" s="49">
        <v>40198223665</v>
      </c>
      <c r="C10" s="58" t="s">
        <v>136</v>
      </c>
      <c r="D10" s="37" t="s">
        <v>108</v>
      </c>
      <c r="E10" s="89">
        <v>378</v>
      </c>
      <c r="H10" s="17"/>
    </row>
    <row r="11" spans="1:8" ht="15">
      <c r="A11" s="59" t="s">
        <v>31</v>
      </c>
      <c r="B11" s="49">
        <v>36390325978</v>
      </c>
      <c r="C11" s="58" t="s">
        <v>104</v>
      </c>
      <c r="D11" s="37" t="s">
        <v>100</v>
      </c>
      <c r="E11" s="89">
        <v>372</v>
      </c>
      <c r="H11" s="17"/>
    </row>
    <row r="12" spans="1:8" ht="15">
      <c r="A12" s="59" t="s">
        <v>32</v>
      </c>
      <c r="B12" s="49">
        <v>84512324698</v>
      </c>
      <c r="C12" s="47" t="s">
        <v>121</v>
      </c>
      <c r="D12" s="37" t="s">
        <v>122</v>
      </c>
      <c r="E12" s="89">
        <v>342</v>
      </c>
      <c r="H12" s="17"/>
    </row>
    <row r="13" spans="1:9" ht="15">
      <c r="A13" s="59" t="s">
        <v>33</v>
      </c>
      <c r="B13" s="49">
        <v>36411681446</v>
      </c>
      <c r="C13" s="47" t="s">
        <v>123</v>
      </c>
      <c r="D13" s="37" t="s">
        <v>137</v>
      </c>
      <c r="E13" s="89">
        <v>334</v>
      </c>
      <c r="H13" s="17"/>
      <c r="I13" s="28"/>
    </row>
    <row r="14" spans="1:9" ht="15">
      <c r="A14" s="59" t="s">
        <v>34</v>
      </c>
      <c r="B14" s="49">
        <v>37194694568</v>
      </c>
      <c r="C14" s="47" t="s">
        <v>110</v>
      </c>
      <c r="D14" s="37" t="s">
        <v>113</v>
      </c>
      <c r="E14" s="89">
        <v>319</v>
      </c>
      <c r="H14" s="17"/>
      <c r="I14" s="28"/>
    </row>
    <row r="15" spans="1:9" ht="15" customHeight="1">
      <c r="A15" s="59" t="s">
        <v>35</v>
      </c>
      <c r="B15" s="49">
        <v>60317203648</v>
      </c>
      <c r="C15" s="47" t="s">
        <v>124</v>
      </c>
      <c r="D15" s="37" t="s">
        <v>113</v>
      </c>
      <c r="E15" s="89">
        <v>253</v>
      </c>
      <c r="H15" s="17"/>
      <c r="I15" s="28"/>
    </row>
    <row r="16" spans="1:9" ht="15" customHeight="1">
      <c r="A16" s="59" t="s">
        <v>36</v>
      </c>
      <c r="B16" s="49">
        <v>63259199217</v>
      </c>
      <c r="C16" s="47" t="s">
        <v>125</v>
      </c>
      <c r="D16" s="37" t="s">
        <v>126</v>
      </c>
      <c r="E16" s="89">
        <v>237</v>
      </c>
      <c r="I16" s="28"/>
    </row>
    <row r="17" spans="1:9" ht="15">
      <c r="A17" s="135" t="s">
        <v>41</v>
      </c>
      <c r="B17" s="135"/>
      <c r="C17" s="135"/>
      <c r="D17" s="135"/>
      <c r="E17" s="87">
        <f>SUM(E7:E16)</f>
        <v>4063</v>
      </c>
      <c r="F17" s="24"/>
      <c r="G17" s="14"/>
      <c r="H17" s="14"/>
      <c r="I17" s="28"/>
    </row>
    <row r="18" spans="1:9" ht="15">
      <c r="A18" s="136" t="s">
        <v>42</v>
      </c>
      <c r="B18" s="136"/>
      <c r="C18" s="136"/>
      <c r="D18" s="136"/>
      <c r="E18" s="88" t="s">
        <v>128</v>
      </c>
      <c r="G18" s="14"/>
      <c r="H18" s="14"/>
      <c r="I18" s="28"/>
    </row>
    <row r="19" spans="1:9" ht="15">
      <c r="A19" s="1" t="s">
        <v>14</v>
      </c>
      <c r="G19" s="14"/>
      <c r="H19" s="14"/>
      <c r="I19" s="28"/>
    </row>
    <row r="20" s="27" customFormat="1" ht="15">
      <c r="I20" s="28"/>
    </row>
    <row r="21" s="27" customFormat="1" ht="15"/>
    <row r="22" spans="7:9" ht="15">
      <c r="G22" s="14"/>
      <c r="H22" s="14"/>
      <c r="I22" s="28"/>
    </row>
    <row r="24" s="27" customFormat="1" ht="15">
      <c r="I24" s="28"/>
    </row>
  </sheetData>
  <sheetProtection/>
  <mergeCells count="3">
    <mergeCell ref="A17:D17"/>
    <mergeCell ref="A18:D18"/>
    <mergeCell ref="D5:E5"/>
  </mergeCells>
  <hyperlinks>
    <hyperlink ref="C7" r:id="rId1" display="JADRANSKI LUKSUZNI HOTELI d.d."/>
    <hyperlink ref="C8" r:id="rId2" display="ZRAČNA LUKA DUBROVNIK d.o.o."/>
    <hyperlink ref="C11" r:id="rId3" display="PEMO d.o.o."/>
    <hyperlink ref="C9" r:id="rId4" display="LUKA PLOČE d.d."/>
    <hyperlink ref="C10" r:id="rId5" display="DUBROVAČKI VRTOVO SUNCA d.o.o."/>
  </hyperlinks>
  <printOptions/>
  <pageMargins left="0.7" right="0.7" top="0.75" bottom="0.75" header="0.3" footer="0.3"/>
  <pageSetup horizontalDpi="1200" verticalDpi="1200" orientation="portrait" paperSize="9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5.00390625" style="29" customWidth="1"/>
    <col min="2" max="2" width="14.00390625" style="0" customWidth="1"/>
    <col min="3" max="3" width="32.28125" style="0" customWidth="1"/>
    <col min="4" max="4" width="11.28125" style="0" customWidth="1"/>
    <col min="5" max="5" width="12.421875" style="0" customWidth="1"/>
    <col min="10" max="10" width="9.140625" style="29" customWidth="1"/>
  </cols>
  <sheetData>
    <row r="1" s="29" customFormat="1" ht="15"/>
    <row r="2" s="29" customFormat="1" ht="15"/>
    <row r="3" spans="1:9" s="29" customFormat="1" ht="15">
      <c r="A3" s="140" t="s">
        <v>96</v>
      </c>
      <c r="B3" s="141"/>
      <c r="C3" s="141"/>
      <c r="D3" s="141"/>
      <c r="E3" s="141"/>
      <c r="F3" s="141"/>
      <c r="G3" s="141"/>
      <c r="H3" s="141"/>
      <c r="I3" s="141"/>
    </row>
    <row r="4" spans="1:9" s="29" customFormat="1" ht="15">
      <c r="A4" s="30"/>
      <c r="B4" s="31"/>
      <c r="C4" s="31"/>
      <c r="D4" s="142" t="s">
        <v>77</v>
      </c>
      <c r="E4" s="142"/>
      <c r="F4" s="31"/>
      <c r="G4" s="31"/>
      <c r="H4" s="31"/>
      <c r="I4" s="31"/>
    </row>
    <row r="5" spans="1:5" ht="15">
      <c r="A5" s="145" t="s">
        <v>25</v>
      </c>
      <c r="B5" s="143" t="s">
        <v>19</v>
      </c>
      <c r="C5" s="143" t="s">
        <v>20</v>
      </c>
      <c r="D5" s="143" t="s">
        <v>47</v>
      </c>
      <c r="E5" s="138" t="s">
        <v>11</v>
      </c>
    </row>
    <row r="6" spans="1:5" ht="15">
      <c r="A6" s="146"/>
      <c r="B6" s="144"/>
      <c r="C6" s="144"/>
      <c r="D6" s="144"/>
      <c r="E6" s="139"/>
    </row>
    <row r="7" spans="1:6" ht="15">
      <c r="A7" s="59" t="s">
        <v>27</v>
      </c>
      <c r="B7" s="85">
        <v>61063868086</v>
      </c>
      <c r="C7" s="57" t="s">
        <v>103</v>
      </c>
      <c r="D7" s="37" t="s">
        <v>100</v>
      </c>
      <c r="E7" s="86">
        <v>344967.228</v>
      </c>
      <c r="F7" s="16"/>
    </row>
    <row r="8" spans="1:5" ht="15">
      <c r="A8" s="59" t="s">
        <v>28</v>
      </c>
      <c r="B8" s="85">
        <v>63145279942</v>
      </c>
      <c r="C8" s="57" t="s">
        <v>101</v>
      </c>
      <c r="D8" s="37" t="s">
        <v>102</v>
      </c>
      <c r="E8" s="86">
        <v>293294.166</v>
      </c>
    </row>
    <row r="9" spans="1:5" ht="15">
      <c r="A9" s="59" t="s">
        <v>29</v>
      </c>
      <c r="B9" s="85">
        <v>51228874907</v>
      </c>
      <c r="C9" s="57" t="s">
        <v>107</v>
      </c>
      <c r="D9" s="37" t="s">
        <v>112</v>
      </c>
      <c r="E9" s="86">
        <v>187390.495</v>
      </c>
    </row>
    <row r="10" spans="1:5" ht="15">
      <c r="A10" s="59" t="s">
        <v>30</v>
      </c>
      <c r="B10" s="85" t="s">
        <v>105</v>
      </c>
      <c r="C10" s="50" t="s">
        <v>106</v>
      </c>
      <c r="D10" s="37" t="s">
        <v>100</v>
      </c>
      <c r="E10" s="86">
        <v>186842.046</v>
      </c>
    </row>
    <row r="11" spans="1:5" ht="15">
      <c r="A11" s="59" t="s">
        <v>31</v>
      </c>
      <c r="B11" s="85">
        <v>25636115130</v>
      </c>
      <c r="C11" s="50" t="s">
        <v>109</v>
      </c>
      <c r="D11" s="37" t="s">
        <v>100</v>
      </c>
      <c r="E11" s="86">
        <v>112080.965</v>
      </c>
    </row>
    <row r="12" spans="1:11" s="29" customFormat="1" ht="15">
      <c r="A12" s="134" t="s">
        <v>75</v>
      </c>
      <c r="B12" s="134"/>
      <c r="C12" s="134"/>
      <c r="D12" s="134"/>
      <c r="E12" s="87">
        <f>SUM(E7:E11)</f>
        <v>1124574.9000000001</v>
      </c>
      <c r="F12" s="23"/>
      <c r="J12" s="28"/>
      <c r="K12" s="28"/>
    </row>
    <row r="13" spans="1:11" s="29" customFormat="1" ht="15">
      <c r="A13" s="136" t="s">
        <v>76</v>
      </c>
      <c r="B13" s="136"/>
      <c r="C13" s="136"/>
      <c r="D13" s="136"/>
      <c r="E13" s="88" t="s">
        <v>127</v>
      </c>
      <c r="J13" s="28"/>
      <c r="K13" s="28"/>
    </row>
    <row r="14" ht="15">
      <c r="A14" s="1" t="s">
        <v>14</v>
      </c>
    </row>
  </sheetData>
  <sheetProtection/>
  <mergeCells count="9">
    <mergeCell ref="A12:D12"/>
    <mergeCell ref="A13:D13"/>
    <mergeCell ref="E5:E6"/>
    <mergeCell ref="A3:I3"/>
    <mergeCell ref="D4:E4"/>
    <mergeCell ref="B5:B6"/>
    <mergeCell ref="C5:C6"/>
    <mergeCell ref="D5:D6"/>
    <mergeCell ref="A5:A6"/>
  </mergeCells>
  <hyperlinks>
    <hyperlink ref="C8" r:id="rId1" display="ZRAČNA LUKA DUBROVNIK d.o.o."/>
    <hyperlink ref="C7" r:id="rId2" display="ATLANTSKA PLOVIDBA d.d."/>
    <hyperlink ref="C9" r:id="rId3" display="LUKA PLOČE d.d."/>
  </hyperlinks>
  <printOptions/>
  <pageMargins left="0.7" right="0.7" top="0.75" bottom="0.75" header="0.3" footer="0.3"/>
  <pageSetup horizontalDpi="300" verticalDpi="3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admin</cp:lastModifiedBy>
  <dcterms:created xsi:type="dcterms:W3CDTF">2018-02-08T07:45:28Z</dcterms:created>
  <dcterms:modified xsi:type="dcterms:W3CDTF">2020-05-07T08:05:57Z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