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2995" windowHeight="9675" tabRatio="872"/>
  </bookViews>
  <sheets>
    <sheet name="Tablica 1" sheetId="1" r:id="rId1"/>
    <sheet name="Grafikon 1. i 2." sheetId="4" r:id="rId2"/>
    <sheet name="Tablica 2" sheetId="9" r:id="rId3"/>
    <sheet name="Tablica 3" sheetId="10" r:id="rId4"/>
  </sheets>
  <definedNames>
    <definedName name="page\x2dtotal">#REF!</definedName>
    <definedName name="page\x2dtotal\x2dmaster0">#REF!</definedName>
    <definedName name="PODACI" localSheetId="3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7" i="1"/>
  <c r="G17" i="9" l="1"/>
  <c r="F17" i="9"/>
  <c r="E17" i="9"/>
  <c r="D12" i="4"/>
  <c r="D11" i="4"/>
  <c r="D7" i="4"/>
  <c r="D6" i="4"/>
  <c r="F19" i="9" l="1"/>
  <c r="E19" i="9"/>
  <c r="D8" i="4"/>
  <c r="G19" i="9" l="1"/>
</calcChain>
</file>

<file path=xl/sharedStrings.xml><?xml version="1.0" encoding="utf-8"?>
<sst xmlns="http://schemas.openxmlformats.org/spreadsheetml/2006/main" count="142" uniqueCount="113">
  <si>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</si>
  <si>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</si>
  <si>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</si>
  <si>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</si>
  <si>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</si>
  <si>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</si>
  <si>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</si>
  <si>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</si>
  <si>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</si>
  <si>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</si>
  <si>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</si>
  <si>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</si>
  <si>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</si>
  <si>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</si>
  <si>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</si>
  <si>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</si>
  <si>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</si>
  <si>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</si>
  <si>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</si>
  <si>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</si>
  <si>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</si>
  <si>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</si>
  <si>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</si>
  <si>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>2014.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</si>
  <si>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</si>
  <si>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</si>
  <si>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</si>
  <si>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</si>
  <si>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</si>
  <si>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</si>
  <si>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</si>
  <si>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</si>
  <si>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</si>
  <si>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</si>
  <si>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</si>
  <si>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</si>
  <si>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</si>
  <si>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</si>
  <si>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Dobit razdoblja</t>
  </si>
  <si>
    <t>Investicije u novu dugotrajnu imovinu²</t>
  </si>
  <si>
    <t>Izvor: Fina, Registar godišnjih financijskih izvještaja, obrada GFI-a za 2008. - 2018. godinu</t>
  </si>
  <si>
    <t>2015.</t>
  </si>
  <si>
    <t>2016.</t>
  </si>
  <si>
    <t>2017.</t>
  </si>
  <si>
    <t>2018.</t>
  </si>
  <si>
    <t>Izvor: Fina, Registar godišnjih financijskih izvještaja</t>
  </si>
  <si>
    <t>Sjedište</t>
  </si>
  <si>
    <t>Zagreb</t>
  </si>
  <si>
    <t>Izvor: Fina - Registar godišnjih financijskih izvještaja</t>
  </si>
  <si>
    <t>Udio odjeljka 61 u djelatnosti J</t>
  </si>
  <si>
    <t>Odjeljak djel. 61</t>
  </si>
  <si>
    <t>HRVATSKI TELEKOM d.d.</t>
  </si>
  <si>
    <t>A1 HRVATSKA d.o.o.</t>
  </si>
  <si>
    <t>TELE2 d.o.o.</t>
  </si>
  <si>
    <t>OT-OPTIMA TELEKOM d.d.</t>
  </si>
  <si>
    <t>ISKON INTERNET d.d.</t>
  </si>
  <si>
    <t>ODAŠILJAČI I VEZE d.o.o.</t>
  </si>
  <si>
    <t>HEP TELEKOMUNIKACIJE d.o.o.</t>
  </si>
  <si>
    <t>PRINTEC CROATIA d.o.o.</t>
  </si>
  <si>
    <t>TERRAKOM d.o.o. 2018</t>
  </si>
  <si>
    <t>NOKIA SOLUTIONS AND NETWORKS d.o.o.</t>
  </si>
  <si>
    <t>Šifra i naziv županije</t>
  </si>
  <si>
    <t>Broj poduzetnika</t>
  </si>
  <si>
    <t>Ukupni prihodi</t>
  </si>
  <si>
    <t>Dobit razdoblja (+) ili gubitak razdoblja (-)</t>
  </si>
  <si>
    <t>Žup.</t>
  </si>
  <si>
    <t>Naziv županije</t>
  </si>
  <si>
    <t>svih</t>
  </si>
  <si>
    <t>dobitaša</t>
  </si>
  <si>
    <t>gubitaša</t>
  </si>
  <si>
    <t>Index</t>
  </si>
  <si>
    <t>GRAD ZAGREB</t>
  </si>
  <si>
    <t>SPLITSKO-DALMATINSKA</t>
  </si>
  <si>
    <t>PRIMORSKO-GORANSKA</t>
  </si>
  <si>
    <t>-</t>
  </si>
  <si>
    <t>ISTARSKA</t>
  </si>
  <si>
    <t>ZAGREBAČKA</t>
  </si>
  <si>
    <t>OSJEČKO-BARANJSKA</t>
  </si>
  <si>
    <t>VARAŽDINSKA</t>
  </si>
  <si>
    <t>MEĐIMURSKA</t>
  </si>
  <si>
    <t>KARLOVAČKA</t>
  </si>
  <si>
    <t>BRODSKO-POSAVSKA</t>
  </si>
  <si>
    <t>KRAPINSKO-ZAGORSKA</t>
  </si>
  <si>
    <t>DUBROVAČKO-NERETVANSKA</t>
  </si>
  <si>
    <t>VUKOVARSKO-SRIJEMSKA</t>
  </si>
  <si>
    <t>KOPRIVNIČKO-KRIŽEVAČKA</t>
  </si>
  <si>
    <t>SISAČKO-MOSLAVAČKA</t>
  </si>
  <si>
    <t>ŠIBENSKO-KNINSKA</t>
  </si>
  <si>
    <t>BJELOVARSKO-BILOGORSKA</t>
  </si>
  <si>
    <t>POŽEŠKO-SLAVONSKA</t>
  </si>
  <si>
    <t>LIČKO-SENJSKA</t>
  </si>
  <si>
    <t>VIROVITIČKO-PODRAVSKA</t>
  </si>
  <si>
    <t>Izvor: Fina – Registar godišnjih financijskih izvještaja</t>
  </si>
  <si>
    <t>UKUPNO SVE ŽUPANIJE</t>
  </si>
  <si>
    <t>&gt;&gt;100</t>
  </si>
  <si>
    <t>Indeks 2018./08.</t>
  </si>
  <si>
    <t>(iznosi u tisućama kuna, prosječne plaće u kunama)</t>
  </si>
  <si>
    <t>¹ Serija podataka u tablici za sve godine prikazana je iz godišnjeg financijskog izvještaja iz kolone tekuće godine.</t>
  </si>
  <si>
    <r>
      <rPr>
        <sz val="8.5"/>
        <color rgb="FF244061"/>
        <rFont val="Calibri"/>
        <family val="2"/>
        <charset val="238"/>
      </rPr>
      <t>²</t>
    </r>
    <r>
      <rPr>
        <sz val="8.5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 za razdoblje 2016. - 2018.</t>
    </r>
  </si>
  <si>
    <t>Područje djelatnosti J</t>
  </si>
  <si>
    <t>Područje djelatnost J</t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</si>
  <si>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>. Rezultati poduzetnika u djelatnosti telekomunikacija po županijama – rang prema ukupnom prihodu u 2018. godini</t>
    </r>
  </si>
  <si>
    <t xml:space="preserve"> (iznosi u tisućama kuna)</t>
  </si>
  <si>
    <t>Ukupno top 10 poduzetnika po UP u odjeljku djelatnosti telekomunikacija (NKD 61)</t>
  </si>
  <si>
    <t>Udio top 10 u odjeljku djelatnosti telekomunikacija (NKD 61)</t>
  </si>
  <si>
    <t>Ukupno svi poduzetnici (310) u odjeljku djelatnosti telekomunikacija (NKD 61)</t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</si>
  <si>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ukupnom prihodu u 2018. g. u odjeljku djelatnosti 61 – Telekomunikacije </t>
    </r>
  </si>
  <si>
    <t>(iznosi u tisućama kuna)</t>
  </si>
  <si>
    <t>Rang</t>
  </si>
  <si>
    <r>
      <rPr>
        <b/>
        <sz val="9"/>
        <color theme="3" tint="-0.249977111117893"/>
        <rFont val="Arial"/>
        <family val="2"/>
        <charset val="238"/>
      </rPr>
      <t>Grafikon 1. i 2.</t>
    </r>
    <r>
      <rPr>
        <sz val="9"/>
        <color theme="3" tint="-0.249977111117893"/>
        <rFont val="Arial"/>
        <family val="2"/>
        <charset val="238"/>
      </rPr>
      <t xml:space="preserve"> Dobit i gubitak razdoblja te prihodi i rashodi poduzetnika djelatnosti J i odjeljka djelatnosti 61 u 2018. godini </t>
    </r>
  </si>
  <si>
    <t>Podr. djel. J (NKD 2007.)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</si>
  <si>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području djelatnosti J - Informacije i komunikacije i odjeljku djelatnosti telekomunikacija (NKD 61) - u razdoblju od 2008. do 2018. godine¹ </t>
    </r>
  </si>
  <si>
    <t>Odjeljak djelatnosti NKD 61 - Telekomunikacije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</si>
</sst>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24406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theme="0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theme="0"/>
      </top>
      <bottom style="thin">
        <color theme="0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theme="0"/>
      </top>
      <bottom style="medium">
        <color theme="3" tint="0.39997558519241921"/>
      </bottom>
      <diagonal/>
    </border>
  </borders>
  <cellStyleXfs count="21">
    <xf numFmtId="0" fontId="0" fillId="0" borderId="0"/>
    <xf numFmtId="0" fontId="6" fillId="0" borderId="0"/>
    <xf numFmtId="0" fontId="8" fillId="0" borderId="0"/>
    <xf numFmtId="0" fontId="6" fillId="0" borderId="0"/>
    <xf numFmtId="0" fontId="21" fillId="0" borderId="0"/>
    <xf numFmtId="0" fontId="21" fillId="0" borderId="0"/>
    <xf numFmtId="0" fontId="15" fillId="0" borderId="0"/>
    <xf numFmtId="0" fontId="22" fillId="0" borderId="0"/>
    <xf numFmtId="0" fontId="28" fillId="0" borderId="0" applyNumberFormat="0" applyFill="0" applyBorder="0" applyAlignment="0" applyProtection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29" fillId="0" borderId="0"/>
    <xf numFmtId="0" fontId="21" fillId="0" borderId="0"/>
    <xf numFmtId="0" fontId="8" fillId="0" borderId="0"/>
  </cellStyleXfs>
  <cellXfs count="11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8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2" fillId="3" borderId="0" xfId="2" applyFont="1" applyFill="1" applyBorder="1" applyAlignment="1">
      <alignment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164" fontId="2" fillId="3" borderId="0" xfId="2" applyNumberFormat="1" applyFont="1" applyFill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3" fontId="3" fillId="4" borderId="1" xfId="2" applyNumberFormat="1" applyFont="1" applyFill="1" applyBorder="1" applyAlignment="1">
      <alignment horizontal="right" vertical="center" wrapText="1"/>
    </xf>
    <xf numFmtId="164" fontId="3" fillId="4" borderId="1" xfId="2" applyNumberFormat="1" applyFont="1" applyFill="1" applyBorder="1" applyAlignment="1">
      <alignment vertical="center" wrapText="1"/>
    </xf>
    <xf numFmtId="0" fontId="1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5" fillId="7" borderId="1" xfId="0" applyFont="1" applyFill="1" applyBorder="1" applyAlignment="1">
      <alignment horizontal="center" vertical="center"/>
    </xf>
    <xf numFmtId="0" fontId="3" fillId="0" borderId="0" xfId="2" applyFont="1"/>
    <xf numFmtId="0" fontId="11" fillId="7" borderId="1" xfId="2" applyFont="1" applyFill="1" applyBorder="1" applyAlignment="1">
      <alignment horizontal="center" vertical="center" wrapText="1"/>
    </xf>
    <xf numFmtId="0" fontId="6" fillId="0" borderId="0" xfId="3"/>
    <xf numFmtId="0" fontId="17" fillId="0" borderId="0" xfId="3" applyFont="1"/>
    <xf numFmtId="0" fontId="13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5" fillId="7" borderId="2" xfId="3" applyFont="1" applyFill="1" applyBorder="1" applyAlignment="1">
      <alignment horizontal="center" vertical="center" wrapText="1"/>
    </xf>
    <xf numFmtId="0" fontId="20" fillId="7" borderId="2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left" vertical="center" wrapText="1"/>
    </xf>
    <xf numFmtId="3" fontId="2" fillId="2" borderId="2" xfId="3" applyNumberFormat="1" applyFont="1" applyFill="1" applyBorder="1" applyAlignment="1">
      <alignment horizontal="right" vertical="center" wrapText="1"/>
    </xf>
    <xf numFmtId="3" fontId="13" fillId="5" borderId="2" xfId="3" applyNumberFormat="1" applyFont="1" applyFill="1" applyBorder="1" applyAlignment="1">
      <alignment horizontal="right" vertical="center" wrapText="1"/>
    </xf>
    <xf numFmtId="3" fontId="13" fillId="8" borderId="2" xfId="3" applyNumberFormat="1" applyFont="1" applyFill="1" applyBorder="1" applyAlignment="1">
      <alignment horizontal="right" vertical="center" wrapText="1"/>
    </xf>
    <xf numFmtId="165" fontId="13" fillId="9" borderId="2" xfId="3" applyNumberFormat="1" applyFont="1" applyFill="1" applyBorder="1" applyAlignment="1">
      <alignment horizontal="right" vertical="center" wrapText="1"/>
    </xf>
    <xf numFmtId="0" fontId="2" fillId="2" borderId="2" xfId="3" quotePrefix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left" vertical="center"/>
    </xf>
    <xf numFmtId="0" fontId="2" fillId="2" borderId="2" xfId="3" applyFont="1" applyFill="1" applyBorder="1" applyAlignment="1">
      <alignment horizontal="center" vertical="center"/>
    </xf>
    <xf numFmtId="164" fontId="0" fillId="0" borderId="0" xfId="0" applyNumberFormat="1"/>
    <xf numFmtId="164" fontId="6" fillId="0" borderId="0" xfId="3" applyNumberFormat="1"/>
    <xf numFmtId="0" fontId="0" fillId="0" borderId="0" xfId="0" applyAlignment="1"/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3" fontId="24" fillId="10" borderId="1" xfId="0" applyNumberFormat="1" applyFont="1" applyFill="1" applyBorder="1" applyAlignment="1">
      <alignment horizontal="center" vertical="center" wrapText="1"/>
    </xf>
    <xf numFmtId="3" fontId="24" fillId="10" borderId="9" xfId="0" applyNumberFormat="1" applyFont="1" applyFill="1" applyBorder="1" applyAlignment="1">
      <alignment vertical="center"/>
    </xf>
    <xf numFmtId="3" fontId="25" fillId="10" borderId="1" xfId="0" applyNumberFormat="1" applyFont="1" applyFill="1" applyBorder="1" applyAlignment="1">
      <alignment horizontal="right" vertical="center" wrapText="1"/>
    </xf>
    <xf numFmtId="3" fontId="24" fillId="10" borderId="1" xfId="0" applyNumberFormat="1" applyFont="1" applyFill="1" applyBorder="1" applyAlignment="1">
      <alignment horizontal="right" vertical="center" wrapText="1"/>
    </xf>
    <xf numFmtId="3" fontId="24" fillId="0" borderId="10" xfId="0" applyNumberFormat="1" applyFont="1" applyBorder="1" applyAlignment="1">
      <alignment horizontal="right" vertical="center" wrapText="1"/>
    </xf>
    <xf numFmtId="3" fontId="24" fillId="4" borderId="1" xfId="0" applyNumberFormat="1" applyFont="1" applyFill="1" applyBorder="1" applyAlignment="1">
      <alignment horizontal="right" vertical="center" wrapText="1"/>
    </xf>
    <xf numFmtId="166" fontId="24" fillId="0" borderId="11" xfId="0" applyNumberFormat="1" applyFont="1" applyBorder="1" applyAlignment="1">
      <alignment horizontal="right" vertical="center" wrapText="1"/>
    </xf>
    <xf numFmtId="3" fontId="24" fillId="0" borderId="12" xfId="0" applyNumberFormat="1" applyFont="1" applyBorder="1" applyAlignment="1">
      <alignment horizontal="righ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3" fontId="12" fillId="0" borderId="12" xfId="0" applyNumberFormat="1" applyFont="1" applyBorder="1" applyAlignment="1">
      <alignment horizontal="right" vertical="center" wrapText="1"/>
    </xf>
    <xf numFmtId="3" fontId="24" fillId="10" borderId="1" xfId="0" applyNumberFormat="1" applyFont="1" applyFill="1" applyBorder="1" applyAlignment="1">
      <alignment vertical="center"/>
    </xf>
    <xf numFmtId="3" fontId="24" fillId="10" borderId="9" xfId="0" applyNumberFormat="1" applyFont="1" applyFill="1" applyBorder="1" applyAlignment="1">
      <alignment horizontal="center" vertical="center" wrapText="1"/>
    </xf>
    <xf numFmtId="3" fontId="25" fillId="10" borderId="9" xfId="0" applyNumberFormat="1" applyFont="1" applyFill="1" applyBorder="1" applyAlignment="1">
      <alignment horizontal="right" vertical="center" wrapText="1"/>
    </xf>
    <xf numFmtId="3" fontId="24" fillId="10" borderId="9" xfId="0" applyNumberFormat="1" applyFont="1" applyFill="1" applyBorder="1" applyAlignment="1">
      <alignment horizontal="right" vertical="center" wrapText="1"/>
    </xf>
    <xf numFmtId="3" fontId="24" fillId="0" borderId="14" xfId="0" applyNumberFormat="1" applyFont="1" applyBorder="1" applyAlignment="1">
      <alignment horizontal="right" vertical="center" wrapText="1"/>
    </xf>
    <xf numFmtId="166" fontId="24" fillId="0" borderId="15" xfId="0" applyNumberFormat="1" applyFont="1" applyBorder="1" applyAlignment="1">
      <alignment horizontal="right" vertical="center" wrapText="1"/>
    </xf>
    <xf numFmtId="166" fontId="24" fillId="0" borderId="16" xfId="0" applyNumberFormat="1" applyFont="1" applyBorder="1" applyAlignment="1">
      <alignment horizontal="right" vertical="center" wrapText="1"/>
    </xf>
    <xf numFmtId="3" fontId="24" fillId="10" borderId="6" xfId="0" applyNumberFormat="1" applyFont="1" applyFill="1" applyBorder="1" applyAlignment="1">
      <alignment horizontal="right" vertical="center" wrapText="1"/>
    </xf>
    <xf numFmtId="0" fontId="26" fillId="8" borderId="1" xfId="0" applyFont="1" applyFill="1" applyBorder="1"/>
    <xf numFmtId="0" fontId="26" fillId="8" borderId="1" xfId="0" applyFont="1" applyFill="1" applyBorder="1" applyAlignment="1"/>
    <xf numFmtId="3" fontId="26" fillId="8" borderId="1" xfId="0" applyNumberFormat="1" applyFont="1" applyFill="1" applyBorder="1"/>
    <xf numFmtId="3" fontId="26" fillId="8" borderId="7" xfId="0" applyNumberFormat="1" applyFont="1" applyFill="1" applyBorder="1"/>
    <xf numFmtId="166" fontId="26" fillId="8" borderId="1" xfId="0" applyNumberFormat="1" applyFont="1" applyFill="1" applyBorder="1" applyAlignment="1">
      <alignment horizontal="right"/>
    </xf>
    <xf numFmtId="3" fontId="26" fillId="8" borderId="9" xfId="0" applyNumberFormat="1" applyFont="1" applyFill="1" applyBorder="1"/>
    <xf numFmtId="0" fontId="27" fillId="0" borderId="0" xfId="0" applyFont="1" applyAlignment="1">
      <alignment vertical="center"/>
    </xf>
    <xf numFmtId="0" fontId="7" fillId="4" borderId="1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3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3" fontId="7" fillId="2" borderId="6" xfId="0" applyNumberFormat="1" applyFont="1" applyFill="1" applyBorder="1" applyAlignment="1">
      <alignment horizontal="left" vertical="center" wrapText="1"/>
    </xf>
    <xf numFmtId="3" fontId="13" fillId="2" borderId="6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13" fillId="4" borderId="7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3" fontId="12" fillId="4" borderId="7" xfId="0" applyNumberFormat="1" applyFont="1" applyFill="1" applyBorder="1" applyAlignment="1">
      <alignment horizontal="righ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3" fontId="3" fillId="6" borderId="18" xfId="0" applyNumberFormat="1" applyFont="1" applyFill="1" applyBorder="1" applyAlignment="1">
      <alignment horizontal="right" vertical="center" wrapText="1"/>
    </xf>
    <xf numFmtId="3" fontId="18" fillId="6" borderId="18" xfId="0" applyNumberFormat="1" applyFont="1" applyFill="1" applyBorder="1" applyAlignment="1">
      <alignment horizontal="right" vertical="center" wrapText="1"/>
    </xf>
    <xf numFmtId="3" fontId="3" fillId="6" borderId="19" xfId="0" applyNumberFormat="1" applyFont="1" applyFill="1" applyBorder="1" applyAlignment="1">
      <alignment horizontal="right" vertical="center" wrapText="1"/>
    </xf>
    <xf numFmtId="165" fontId="31" fillId="11" borderId="1" xfId="0" applyNumberFormat="1" applyFont="1" applyFill="1" applyBorder="1" applyAlignment="1">
      <alignment vertical="center"/>
    </xf>
    <xf numFmtId="165" fontId="26" fillId="11" borderId="1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4" fillId="0" borderId="0" xfId="3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5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left" vertical="center" wrapText="1"/>
    </xf>
    <xf numFmtId="0" fontId="13" fillId="5" borderId="4" xfId="3" applyFont="1" applyFill="1" applyBorder="1" applyAlignment="1">
      <alignment horizontal="left" vertical="center" wrapText="1"/>
    </xf>
    <xf numFmtId="0" fontId="13" fillId="5" borderId="5" xfId="3" applyFont="1" applyFill="1" applyBorder="1" applyAlignment="1">
      <alignment horizontal="left" vertical="center" wrapText="1"/>
    </xf>
    <xf numFmtId="0" fontId="13" fillId="8" borderId="3" xfId="3" applyFont="1" applyFill="1" applyBorder="1" applyAlignment="1">
      <alignment horizontal="left" vertical="center" wrapText="1"/>
    </xf>
    <xf numFmtId="0" fontId="13" fillId="8" borderId="4" xfId="3" applyFont="1" applyFill="1" applyBorder="1" applyAlignment="1">
      <alignment horizontal="left" vertical="center" wrapText="1"/>
    </xf>
    <xf numFmtId="0" fontId="13" fillId="8" borderId="5" xfId="3" applyFont="1" applyFill="1" applyBorder="1" applyAlignment="1">
      <alignment horizontal="left" vertical="center" wrapText="1"/>
    </xf>
    <xf numFmtId="0" fontId="13" fillId="9" borderId="3" xfId="3" applyFont="1" applyFill="1" applyBorder="1" applyAlignment="1">
      <alignment horizontal="left" vertical="center" wrapText="1"/>
    </xf>
    <xf numFmtId="0" fontId="13" fillId="9" borderId="4" xfId="3" applyFont="1" applyFill="1" applyBorder="1" applyAlignment="1">
      <alignment horizontal="left" vertical="center" wrapText="1"/>
    </xf>
    <xf numFmtId="0" fontId="13" fillId="9" borderId="5" xfId="3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</cellXfs>
  <cellStyles count="21">
    <cellStyle name="Hiperveza 2" xfId="8"/>
    <cellStyle name="Normal 2" xfId="9"/>
    <cellStyle name="Normal 3" xfId="10"/>
    <cellStyle name="Normalno" xfId="0" builtinId="0"/>
    <cellStyle name="Normalno 10" xfId="11"/>
    <cellStyle name="Normalno 11" xfId="12"/>
    <cellStyle name="Normalno 12" xfId="13"/>
    <cellStyle name="Normalno 13" xfId="14"/>
    <cellStyle name="Normalno 2" xfId="1"/>
    <cellStyle name="Normalno 2 2" xfId="15"/>
    <cellStyle name="Normalno 2 3" xfId="16"/>
    <cellStyle name="Normalno 2 3 2" xfId="17"/>
    <cellStyle name="Normalno 3" xfId="2"/>
    <cellStyle name="Normalno 3 2" xfId="18"/>
    <cellStyle name="Normalno 4" xfId="4"/>
    <cellStyle name="Normalno 5" xfId="3"/>
    <cellStyle name="Normalno 6" xfId="5"/>
    <cellStyle name="Normalno 7" xfId="7"/>
    <cellStyle name="Normalno 8" xfId="19"/>
    <cellStyle name="Normalno 9" xfId="20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33573928258968"/>
          <c:y val="0.15325240594925635"/>
          <c:w val="0.8033858267716536"/>
          <c:h val="0.6650036453776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2.'!$A$6</c:f>
              <c:strCache>
                <c:ptCount val="1"/>
                <c:pt idx="0">
                  <c:v>Dobit razdoblja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2.3238925199709513E-2"/>
                  <c:y val="-4.262876647342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333830820167088E-2"/>
                  <c:y val="-3.789223686526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2.'!$B$5:$C$5</c:f>
              <c:strCache>
                <c:ptCount val="2"/>
                <c:pt idx="0">
                  <c:v>Područje djelatnost J</c:v>
                </c:pt>
                <c:pt idx="1">
                  <c:v>Odjeljak djel. 61</c:v>
                </c:pt>
              </c:strCache>
            </c:strRef>
          </c:cat>
          <c:val>
            <c:numRef>
              <c:f>'Grafikon 1. i 2.'!$B$6:$C$6</c:f>
              <c:numCache>
                <c:formatCode>#,##0</c:formatCode>
                <c:ptCount val="2"/>
                <c:pt idx="0">
                  <c:v>3530720.253</c:v>
                </c:pt>
                <c:pt idx="1">
                  <c:v>1546995.8940000001</c:v>
                </c:pt>
              </c:numCache>
            </c:numRef>
          </c:val>
        </c:ser>
        <c:ser>
          <c:idx val="1"/>
          <c:order val="1"/>
          <c:tx>
            <c:strRef>
              <c:f>'Grafikon 1. i 2.'!$A$7</c:f>
              <c:strCache>
                <c:ptCount val="1"/>
                <c:pt idx="0">
                  <c:v>Gubitak razdoblja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9048656499636893E-2"/>
                  <c:y val="-4.262876647342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238925199709513E-2"/>
                  <c:y val="-4.2629139428513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2.'!$B$5:$C$5</c:f>
              <c:strCache>
                <c:ptCount val="2"/>
                <c:pt idx="0">
                  <c:v>Područje djelatnost J</c:v>
                </c:pt>
                <c:pt idx="1">
                  <c:v>Odjeljak djel. 61</c:v>
                </c:pt>
              </c:strCache>
            </c:strRef>
          </c:cat>
          <c:val>
            <c:numRef>
              <c:f>'Grafikon 1. i 2.'!$B$7:$C$7</c:f>
              <c:numCache>
                <c:formatCode>#,##0</c:formatCode>
                <c:ptCount val="2"/>
                <c:pt idx="0">
                  <c:v>286364.94400000002</c:v>
                </c:pt>
                <c:pt idx="1">
                  <c:v>37475.502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447168"/>
        <c:axId val="48471360"/>
        <c:axId val="0"/>
      </c:bar3DChart>
      <c:catAx>
        <c:axId val="133447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8471360"/>
        <c:crosses val="autoZero"/>
        <c:auto val="1"/>
        <c:lblAlgn val="ctr"/>
        <c:lblOffset val="100"/>
        <c:noMultiLvlLbl val="0"/>
      </c:catAx>
      <c:valAx>
        <c:axId val="4847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133447168"/>
        <c:crosses val="autoZero"/>
        <c:crossBetween val="between"/>
        <c:majorUnit val="400000"/>
      </c:valAx>
    </c:plotArea>
    <c:legend>
      <c:legendPos val="r"/>
      <c:layout>
        <c:manualLayout>
          <c:xMode val="edge"/>
          <c:yMode val="edge"/>
          <c:x val="0.21927712160979881"/>
          <c:y val="2.8011446485855934E-2"/>
          <c:w val="0.6168339895013123"/>
          <c:h val="8.7495625546806649E-2"/>
        </c:manualLayout>
      </c:layout>
      <c:overlay val="0"/>
      <c:txPr>
        <a:bodyPr/>
        <a:lstStyle/>
        <a:p>
          <a:pPr>
            <a:defRPr sz="1000" b="1" i="0">
              <a:solidFill>
                <a:schemeClr val="tx2">
                  <a:lumMod val="75000"/>
                </a:schemeClr>
              </a:solidFill>
              <a:latin typeface="+mn-lt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81272479828914"/>
          <c:y val="0.16714129860780391"/>
          <c:w val="0.75709426946631675"/>
          <c:h val="0.64648499558203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2.'!$A$11</c:f>
              <c:strCache>
                <c:ptCount val="1"/>
                <c:pt idx="0">
                  <c:v>Ukupni prihodi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936857562408223E-3"/>
                  <c:y val="-2.3515574716942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36857562408223E-3"/>
                  <c:y val="-1.881245977355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2.'!$B$10:$C$10</c:f>
              <c:strCache>
                <c:ptCount val="2"/>
                <c:pt idx="0">
                  <c:v>Područje djelatnosti J</c:v>
                </c:pt>
                <c:pt idx="1">
                  <c:v>Odjeljak djel. 61</c:v>
                </c:pt>
              </c:strCache>
            </c:strRef>
          </c:cat>
          <c:val>
            <c:numRef>
              <c:f>'Grafikon 1. i 2.'!$B$11:$C$11</c:f>
              <c:numCache>
                <c:formatCode>#,##0</c:formatCode>
                <c:ptCount val="2"/>
                <c:pt idx="0">
                  <c:v>33705824.130000003</c:v>
                </c:pt>
                <c:pt idx="1">
                  <c:v>13269808.123</c:v>
                </c:pt>
              </c:numCache>
            </c:numRef>
          </c:val>
        </c:ser>
        <c:ser>
          <c:idx val="1"/>
          <c:order val="1"/>
          <c:tx>
            <c:strRef>
              <c:f>'Grafikon 1. i 2.'!$A$12</c:f>
              <c:strCache>
                <c:ptCount val="1"/>
                <c:pt idx="0">
                  <c:v>Ukupni rashodi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863436123347964E-2"/>
                  <c:y val="-2.3515574716942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54772393538902E-2"/>
                  <c:y val="-2.3515574716942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002060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2.'!$B$10:$C$10</c:f>
              <c:strCache>
                <c:ptCount val="2"/>
                <c:pt idx="0">
                  <c:v>Područje djelatnosti J</c:v>
                </c:pt>
                <c:pt idx="1">
                  <c:v>Odjeljak djel. 61</c:v>
                </c:pt>
              </c:strCache>
            </c:strRef>
          </c:cat>
          <c:val>
            <c:numRef>
              <c:f>'Grafikon 1. i 2.'!$B$12:$C$12</c:f>
              <c:numCache>
                <c:formatCode>#,##0</c:formatCode>
                <c:ptCount val="2"/>
                <c:pt idx="0">
                  <c:v>29796517.239999998</c:v>
                </c:pt>
                <c:pt idx="1">
                  <c:v>11444459.907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365696"/>
        <c:axId val="72107712"/>
        <c:axId val="0"/>
      </c:bar3DChart>
      <c:catAx>
        <c:axId val="13436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2107712"/>
        <c:crosses val="autoZero"/>
        <c:auto val="1"/>
        <c:lblAlgn val="ctr"/>
        <c:lblOffset val="100"/>
        <c:noMultiLvlLbl val="0"/>
      </c:catAx>
      <c:valAx>
        <c:axId val="72107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134365696"/>
        <c:crosses val="autoZero"/>
        <c:crossBetween val="between"/>
        <c:majorUnit val="4000000"/>
      </c:valAx>
    </c:plotArea>
    <c:legend>
      <c:legendPos val="r"/>
      <c:layout>
        <c:manualLayout>
          <c:xMode val="edge"/>
          <c:yMode val="edge"/>
          <c:x val="0.19983289588801401"/>
          <c:y val="4.1900335374744822E-2"/>
          <c:w val="0.6390559930008749"/>
          <c:h val="9.2125255176436285E-2"/>
        </c:manualLayout>
      </c:layout>
      <c:overlay val="0"/>
      <c:txPr>
        <a:bodyPr/>
        <a:lstStyle/>
        <a:p>
          <a:pPr>
            <a:defRPr sz="1000" b="1" i="0">
              <a:solidFill>
                <a:schemeClr val="tx2">
                  <a:lumMod val="75000"/>
                </a:schemeClr>
              </a:solidFill>
              <a:latin typeface="+mn-lt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13</xdr:row>
      <xdr:rowOff>23812</xdr:rowOff>
    </xdr:from>
    <xdr:to>
      <xdr:col>3</xdr:col>
      <xdr:colOff>1200150</xdr:colOff>
      <xdr:row>27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28574</xdr:colOff>
      <xdr:row>13</xdr:row>
      <xdr:rowOff>4762</xdr:rowOff>
    </xdr:from>
    <xdr:to>
      <xdr:col>11</xdr:col>
      <xdr:colOff>590549</xdr:colOff>
      <xdr:row>27</xdr:row>
      <xdr:rowOff>38100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1233696</xdr:colOff>
      <xdr:row>1</xdr:row>
      <xdr:rowOff>114300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7150"/>
          <a:ext cx="1157496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1314450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J13" sqref="J13"/>
    </sheetView>
  </sheetViews>
  <sheetFormatPr defaultRowHeight="15" x14ac:dyDescent="0.25"/>
  <cols>
    <col min="1" max="1" width="39.5703125" customWidth="1"/>
    <col min="2" max="2" width="11.7109375" customWidth="1"/>
    <col min="3" max="3" width="9.85546875" style="2" bestFit="1" customWidth="1"/>
    <col min="4" max="6" width="9.85546875" bestFit="1" customWidth="1"/>
    <col min="7" max="7" width="10.140625" customWidth="1"/>
    <col min="8" max="9" width="9.85546875" bestFit="1" customWidth="1"/>
    <col min="10" max="12" width="9.85546875" style="17" bestFit="1" customWidth="1"/>
    <col min="13" max="13" width="9.5703125" style="17" bestFit="1" customWidth="1"/>
    <col min="14" max="14" width="7.42578125" bestFit="1" customWidth="1"/>
  </cols>
  <sheetData>
    <row r="1" spans="1:14" x14ac:dyDescent="0.25">
      <c r="A1" s="1"/>
      <c r="G1" s="18"/>
    </row>
    <row r="2" spans="1:14" s="2" customFormat="1" x14ac:dyDescent="0.25">
      <c r="A2" s="3"/>
      <c r="J2" s="17"/>
      <c r="K2" s="17"/>
      <c r="L2" s="17"/>
      <c r="M2" s="17"/>
    </row>
    <row r="3" spans="1:14" s="2" customFormat="1" x14ac:dyDescent="0.25">
      <c r="A3" s="19" t="s">
        <v>111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s="2" customFormat="1" ht="15.75" thickBot="1" x14ac:dyDescent="0.3">
      <c r="A4" s="3"/>
      <c r="F4" s="4"/>
      <c r="I4" s="16"/>
      <c r="K4" s="74" t="s">
        <v>96</v>
      </c>
      <c r="L4" s="16"/>
      <c r="M4" s="16"/>
    </row>
    <row r="5" spans="1:14" ht="22.5" customHeight="1" x14ac:dyDescent="0.25">
      <c r="A5" s="98" t="s">
        <v>0</v>
      </c>
      <c r="B5" s="86" t="s">
        <v>110</v>
      </c>
      <c r="C5" s="100" t="s">
        <v>112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7"/>
    </row>
    <row r="6" spans="1:14" s="2" customFormat="1" ht="22.5" x14ac:dyDescent="0.25">
      <c r="A6" s="99"/>
      <c r="B6" s="87" t="s">
        <v>44</v>
      </c>
      <c r="C6" s="80" t="s">
        <v>19</v>
      </c>
      <c r="D6" s="20" t="s">
        <v>20</v>
      </c>
      <c r="E6" s="20" t="s">
        <v>21</v>
      </c>
      <c r="F6" s="20" t="s">
        <v>22</v>
      </c>
      <c r="G6" s="20" t="s">
        <v>1</v>
      </c>
      <c r="H6" s="20" t="s">
        <v>2</v>
      </c>
      <c r="I6" s="20" t="s">
        <v>23</v>
      </c>
      <c r="J6" s="20" t="s">
        <v>41</v>
      </c>
      <c r="K6" s="20" t="s">
        <v>42</v>
      </c>
      <c r="L6" s="20" t="s">
        <v>43</v>
      </c>
      <c r="M6" s="20" t="s">
        <v>44</v>
      </c>
      <c r="N6" s="73" t="s">
        <v>95</v>
      </c>
    </row>
    <row r="7" spans="1:14" x14ac:dyDescent="0.25">
      <c r="A7" s="76" t="s">
        <v>3</v>
      </c>
      <c r="B7" s="88">
        <v>6454</v>
      </c>
      <c r="C7" s="81">
        <v>188</v>
      </c>
      <c r="D7" s="68">
        <v>201</v>
      </c>
      <c r="E7" s="68">
        <v>230</v>
      </c>
      <c r="F7" s="68">
        <v>247</v>
      </c>
      <c r="G7" s="68">
        <v>246</v>
      </c>
      <c r="H7" s="68">
        <v>256</v>
      </c>
      <c r="I7" s="68">
        <v>266</v>
      </c>
      <c r="J7" s="68">
        <v>268</v>
      </c>
      <c r="K7" s="68">
        <v>282</v>
      </c>
      <c r="L7" s="68">
        <v>290</v>
      </c>
      <c r="M7" s="69">
        <v>310</v>
      </c>
      <c r="N7" s="91">
        <f>M7/C7</f>
        <v>1.6489361702127661</v>
      </c>
    </row>
    <row r="8" spans="1:14" x14ac:dyDescent="0.25">
      <c r="A8" s="76" t="s">
        <v>4</v>
      </c>
      <c r="B8" s="88">
        <v>4646</v>
      </c>
      <c r="C8" s="81">
        <v>113</v>
      </c>
      <c r="D8" s="68">
        <v>132</v>
      </c>
      <c r="E8" s="68">
        <v>132</v>
      </c>
      <c r="F8" s="68">
        <v>156</v>
      </c>
      <c r="G8" s="68">
        <v>159</v>
      </c>
      <c r="H8" s="68">
        <v>170</v>
      </c>
      <c r="I8" s="68">
        <v>188</v>
      </c>
      <c r="J8" s="68">
        <v>183</v>
      </c>
      <c r="K8" s="68">
        <v>189</v>
      </c>
      <c r="L8" s="68">
        <v>188</v>
      </c>
      <c r="M8" s="68">
        <v>204</v>
      </c>
      <c r="N8" s="91">
        <f t="shared" ref="N8:N23" si="0">M8/C8</f>
        <v>1.8053097345132743</v>
      </c>
    </row>
    <row r="9" spans="1:14" x14ac:dyDescent="0.25">
      <c r="A9" s="76" t="s">
        <v>5</v>
      </c>
      <c r="B9" s="88">
        <v>1808</v>
      </c>
      <c r="C9" s="81">
        <v>75</v>
      </c>
      <c r="D9" s="68">
        <v>69</v>
      </c>
      <c r="E9" s="68">
        <v>98</v>
      </c>
      <c r="F9" s="68">
        <v>91</v>
      </c>
      <c r="G9" s="68">
        <v>87</v>
      </c>
      <c r="H9" s="68">
        <v>86</v>
      </c>
      <c r="I9" s="68">
        <v>78</v>
      </c>
      <c r="J9" s="68">
        <v>85</v>
      </c>
      <c r="K9" s="68">
        <v>93</v>
      </c>
      <c r="L9" s="68">
        <v>102</v>
      </c>
      <c r="M9" s="68">
        <v>106</v>
      </c>
      <c r="N9" s="91">
        <f t="shared" si="0"/>
        <v>1.4133333333333333</v>
      </c>
    </row>
    <row r="10" spans="1:14" x14ac:dyDescent="0.25">
      <c r="A10" s="77" t="s">
        <v>6</v>
      </c>
      <c r="B10" s="88">
        <v>40084</v>
      </c>
      <c r="C10" s="82">
        <v>9626</v>
      </c>
      <c r="D10" s="69">
        <v>9514</v>
      </c>
      <c r="E10" s="69">
        <v>9533</v>
      </c>
      <c r="F10" s="69">
        <v>9243</v>
      </c>
      <c r="G10" s="69">
        <v>8855</v>
      </c>
      <c r="H10" s="69">
        <v>8534</v>
      </c>
      <c r="I10" s="69">
        <v>8312</v>
      </c>
      <c r="J10" s="69">
        <v>7829</v>
      </c>
      <c r="K10" s="69">
        <v>7570</v>
      </c>
      <c r="L10" s="69">
        <v>7816</v>
      </c>
      <c r="M10" s="69">
        <v>8246</v>
      </c>
      <c r="N10" s="91">
        <f t="shared" si="0"/>
        <v>0.85663827134843129</v>
      </c>
    </row>
    <row r="11" spans="1:14" x14ac:dyDescent="0.25">
      <c r="A11" s="77" t="s">
        <v>7</v>
      </c>
      <c r="B11" s="88">
        <v>33705824.130000003</v>
      </c>
      <c r="C11" s="82">
        <v>18322211.77</v>
      </c>
      <c r="D11" s="69">
        <v>16954366.554000001</v>
      </c>
      <c r="E11" s="69">
        <v>15498616.931</v>
      </c>
      <c r="F11" s="69">
        <v>14766266.914999999</v>
      </c>
      <c r="G11" s="69">
        <v>14401377.643999999</v>
      </c>
      <c r="H11" s="69">
        <v>13171289.419</v>
      </c>
      <c r="I11" s="69">
        <v>13197536.096000001</v>
      </c>
      <c r="J11" s="69">
        <v>12716663.557</v>
      </c>
      <c r="K11" s="69">
        <v>13043424.668</v>
      </c>
      <c r="L11" s="69">
        <v>13608798.545</v>
      </c>
      <c r="M11" s="69">
        <v>13269808.123</v>
      </c>
      <c r="N11" s="91">
        <f t="shared" si="0"/>
        <v>0.72424706632456959</v>
      </c>
    </row>
    <row r="12" spans="1:14" x14ac:dyDescent="0.25">
      <c r="A12" s="77" t="s">
        <v>8</v>
      </c>
      <c r="B12" s="88">
        <v>29796517.239999998</v>
      </c>
      <c r="C12" s="82">
        <v>14044199.538000001</v>
      </c>
      <c r="D12" s="69">
        <v>14204642.263</v>
      </c>
      <c r="E12" s="69">
        <v>12933912.162</v>
      </c>
      <c r="F12" s="69">
        <v>12386728.51</v>
      </c>
      <c r="G12" s="69">
        <v>12030079.888</v>
      </c>
      <c r="H12" s="69">
        <v>11729086.885</v>
      </c>
      <c r="I12" s="69">
        <v>11668322.868000001</v>
      </c>
      <c r="J12" s="69">
        <v>11460335.328</v>
      </c>
      <c r="K12" s="69">
        <v>11702209.300000001</v>
      </c>
      <c r="L12" s="69">
        <v>12506993.346999999</v>
      </c>
      <c r="M12" s="69">
        <v>11444459.907</v>
      </c>
      <c r="N12" s="91">
        <f t="shared" si="0"/>
        <v>0.81488872869074724</v>
      </c>
    </row>
    <row r="13" spans="1:14" x14ac:dyDescent="0.25">
      <c r="A13" s="77" t="s">
        <v>9</v>
      </c>
      <c r="B13" s="88">
        <v>4199020.6339999996</v>
      </c>
      <c r="C13" s="82">
        <v>5079790.2869999995</v>
      </c>
      <c r="D13" s="69">
        <v>3496083.1430000002</v>
      </c>
      <c r="E13" s="69">
        <v>3129424.0809999998</v>
      </c>
      <c r="F13" s="69">
        <v>2869848.608</v>
      </c>
      <c r="G13" s="69">
        <v>2744537.9249999998</v>
      </c>
      <c r="H13" s="69">
        <v>1981720.5830000001</v>
      </c>
      <c r="I13" s="69">
        <v>1565915.784</v>
      </c>
      <c r="J13" s="69">
        <v>1351076.273</v>
      </c>
      <c r="K13" s="69">
        <v>1411547.041</v>
      </c>
      <c r="L13" s="69">
        <v>1282231.602</v>
      </c>
      <c r="M13" s="69">
        <v>1864126.7239999999</v>
      </c>
      <c r="N13" s="91">
        <f t="shared" si="0"/>
        <v>0.36696922878304644</v>
      </c>
    </row>
    <row r="14" spans="1:14" x14ac:dyDescent="0.25">
      <c r="A14" s="77" t="s">
        <v>10</v>
      </c>
      <c r="B14" s="88">
        <v>289713.74400000001</v>
      </c>
      <c r="C14" s="82">
        <v>801778.05500000005</v>
      </c>
      <c r="D14" s="69">
        <v>746358.853</v>
      </c>
      <c r="E14" s="69">
        <v>564719.31200000003</v>
      </c>
      <c r="F14" s="69">
        <v>490310.20299999998</v>
      </c>
      <c r="G14" s="69">
        <v>373240.16899999999</v>
      </c>
      <c r="H14" s="69">
        <v>539518.049</v>
      </c>
      <c r="I14" s="69">
        <v>36702.555999999997</v>
      </c>
      <c r="J14" s="69">
        <v>94748.043999999994</v>
      </c>
      <c r="K14" s="69">
        <v>70331.672999999995</v>
      </c>
      <c r="L14" s="69">
        <v>180426.40400000001</v>
      </c>
      <c r="M14" s="69">
        <v>38778.508000000002</v>
      </c>
      <c r="N14" s="91">
        <f t="shared" si="0"/>
        <v>4.836563904209127E-2</v>
      </c>
    </row>
    <row r="15" spans="1:14" x14ac:dyDescent="0.25">
      <c r="A15" s="77" t="s">
        <v>11</v>
      </c>
      <c r="B15" s="88">
        <v>664951.58100000001</v>
      </c>
      <c r="C15" s="82">
        <v>839584.96499999997</v>
      </c>
      <c r="D15" s="69">
        <v>682628.76399999997</v>
      </c>
      <c r="E15" s="69">
        <v>563895.152</v>
      </c>
      <c r="F15" s="69">
        <v>539197.02300000004</v>
      </c>
      <c r="G15" s="69">
        <v>500234.26</v>
      </c>
      <c r="H15" s="69">
        <v>249114.99299999999</v>
      </c>
      <c r="I15" s="69">
        <v>77869.600000000006</v>
      </c>
      <c r="J15" s="69">
        <v>245513.87299999999</v>
      </c>
      <c r="K15" s="69">
        <v>279327.78999999998</v>
      </c>
      <c r="L15" s="69">
        <v>221017.52299999999</v>
      </c>
      <c r="M15" s="69">
        <v>315827.82400000002</v>
      </c>
      <c r="N15" s="91">
        <f t="shared" si="0"/>
        <v>0.37617136700393394</v>
      </c>
    </row>
    <row r="16" spans="1:14" x14ac:dyDescent="0.25">
      <c r="A16" s="77" t="s">
        <v>12</v>
      </c>
      <c r="B16" s="88">
        <v>3530720.253</v>
      </c>
      <c r="C16" s="82">
        <v>4235225.7220000001</v>
      </c>
      <c r="D16" s="69">
        <v>2800297.0350000001</v>
      </c>
      <c r="E16" s="69">
        <v>2563278.4559999998</v>
      </c>
      <c r="F16" s="69">
        <v>2334744.594</v>
      </c>
      <c r="G16" s="69">
        <v>2244300.2880000002</v>
      </c>
      <c r="H16" s="69">
        <v>1732605.6769999999</v>
      </c>
      <c r="I16" s="69">
        <v>1489537.368</v>
      </c>
      <c r="J16" s="69">
        <v>1105695.82</v>
      </c>
      <c r="K16" s="69">
        <v>1132275.051</v>
      </c>
      <c r="L16" s="69">
        <v>1048220.301</v>
      </c>
      <c r="M16" s="69">
        <v>1546995.8940000001</v>
      </c>
      <c r="N16" s="91">
        <f t="shared" si="0"/>
        <v>0.36526881813266437</v>
      </c>
    </row>
    <row r="17" spans="1:14" x14ac:dyDescent="0.25">
      <c r="A17" s="77" t="s">
        <v>13</v>
      </c>
      <c r="B17" s="88">
        <v>286364.94400000002</v>
      </c>
      <c r="C17" s="82">
        <v>796798.45499999996</v>
      </c>
      <c r="D17" s="69">
        <v>733201.50899999996</v>
      </c>
      <c r="E17" s="69">
        <v>562468.83900000004</v>
      </c>
      <c r="F17" s="69">
        <v>494403.212</v>
      </c>
      <c r="G17" s="69">
        <v>373236.79200000002</v>
      </c>
      <c r="H17" s="69">
        <v>539518.13600000006</v>
      </c>
      <c r="I17" s="69">
        <v>38193.74</v>
      </c>
      <c r="J17" s="69">
        <v>94881.464000000007</v>
      </c>
      <c r="K17" s="69">
        <v>70387.472999999998</v>
      </c>
      <c r="L17" s="69">
        <v>167432.62599999999</v>
      </c>
      <c r="M17" s="69">
        <v>37475.502</v>
      </c>
      <c r="N17" s="91">
        <f t="shared" si="0"/>
        <v>4.7032598726612744E-2</v>
      </c>
    </row>
    <row r="18" spans="1:14" x14ac:dyDescent="0.25">
      <c r="A18" s="78" t="s">
        <v>14</v>
      </c>
      <c r="B18" s="89">
        <v>3244355.3089999999</v>
      </c>
      <c r="C18" s="83">
        <v>3438427.267</v>
      </c>
      <c r="D18" s="70">
        <v>2067095.5260000001</v>
      </c>
      <c r="E18" s="70">
        <v>2000809.6170000001</v>
      </c>
      <c r="F18" s="70">
        <v>1840341.382</v>
      </c>
      <c r="G18" s="70">
        <v>1871063.496</v>
      </c>
      <c r="H18" s="70">
        <v>1193087.541</v>
      </c>
      <c r="I18" s="70">
        <v>1451343.628</v>
      </c>
      <c r="J18" s="70">
        <v>1010814.356</v>
      </c>
      <c r="K18" s="70">
        <v>1061887.578</v>
      </c>
      <c r="L18" s="70">
        <v>880787.67500000005</v>
      </c>
      <c r="M18" s="70">
        <v>1509520.392</v>
      </c>
      <c r="N18" s="92">
        <f t="shared" si="0"/>
        <v>0.43901478053279991</v>
      </c>
    </row>
    <row r="19" spans="1:14" x14ac:dyDescent="0.25">
      <c r="A19" s="79" t="s">
        <v>15</v>
      </c>
      <c r="B19" s="88">
        <v>5885772.7699999996</v>
      </c>
      <c r="C19" s="84">
        <v>1561250.358</v>
      </c>
      <c r="D19" s="71">
        <v>1621042.1340000001</v>
      </c>
      <c r="E19" s="71">
        <v>1346252.5090000001</v>
      </c>
      <c r="F19" s="71">
        <v>1178964.9539999999</v>
      </c>
      <c r="G19" s="71">
        <v>1026830.334</v>
      </c>
      <c r="H19" s="71">
        <v>726168.10900000005</v>
      </c>
      <c r="I19" s="71">
        <v>594493.64599999995</v>
      </c>
      <c r="J19" s="71">
        <v>605823.071</v>
      </c>
      <c r="K19" s="71">
        <v>670864.71900000004</v>
      </c>
      <c r="L19" s="71">
        <v>1168232.442</v>
      </c>
      <c r="M19" s="71">
        <v>880057.27500000002</v>
      </c>
      <c r="N19" s="91">
        <f t="shared" si="0"/>
        <v>0.5636874768293888</v>
      </c>
    </row>
    <row r="20" spans="1:14" x14ac:dyDescent="0.25">
      <c r="A20" s="79" t="s">
        <v>16</v>
      </c>
      <c r="B20" s="88">
        <v>4453292.03</v>
      </c>
      <c r="C20" s="84">
        <v>1750668.9110000001</v>
      </c>
      <c r="D20" s="71">
        <v>1652844.8529999999</v>
      </c>
      <c r="E20" s="71">
        <v>1320473.3810000001</v>
      </c>
      <c r="F20" s="71">
        <v>1888353.702</v>
      </c>
      <c r="G20" s="71">
        <v>1876415.0730000001</v>
      </c>
      <c r="H20" s="71">
        <v>1933297.611</v>
      </c>
      <c r="I20" s="71">
        <v>1989966.1459999999</v>
      </c>
      <c r="J20" s="71">
        <v>2353092.8909999998</v>
      </c>
      <c r="K20" s="71">
        <v>2256177.0630000001</v>
      </c>
      <c r="L20" s="71">
        <v>1999620.885</v>
      </c>
      <c r="M20" s="71">
        <v>2044201.0449999999</v>
      </c>
      <c r="N20" s="91">
        <f t="shared" si="0"/>
        <v>1.1676685592322145</v>
      </c>
    </row>
    <row r="21" spans="1:14" x14ac:dyDescent="0.25">
      <c r="A21" s="79" t="s">
        <v>17</v>
      </c>
      <c r="B21" s="88">
        <v>1432480.74</v>
      </c>
      <c r="C21" s="85">
        <v>-189418.55300000001</v>
      </c>
      <c r="D21" s="72">
        <v>-31802.719000000001</v>
      </c>
      <c r="E21" s="71">
        <v>25779.128000000001</v>
      </c>
      <c r="F21" s="72">
        <v>-709388.74800000002</v>
      </c>
      <c r="G21" s="72">
        <v>-849584.73899999994</v>
      </c>
      <c r="H21" s="72">
        <v>-1207129.5020000001</v>
      </c>
      <c r="I21" s="72">
        <v>-1395472.5</v>
      </c>
      <c r="J21" s="72">
        <v>-1747269.82</v>
      </c>
      <c r="K21" s="72">
        <v>-1585312.344</v>
      </c>
      <c r="L21" s="72">
        <v>-831388.44299999997</v>
      </c>
      <c r="M21" s="72">
        <v>-1164143.77</v>
      </c>
      <c r="N21" s="91">
        <f t="shared" si="0"/>
        <v>6.1458803879681199</v>
      </c>
    </row>
    <row r="22" spans="1:14" x14ac:dyDescent="0.25">
      <c r="A22" s="79" t="s">
        <v>39</v>
      </c>
      <c r="B22" s="88">
        <v>1776483.754</v>
      </c>
      <c r="C22" s="84">
        <v>2996263.6749999998</v>
      </c>
      <c r="D22" s="71">
        <v>2355462.642</v>
      </c>
      <c r="E22" s="71">
        <v>1860725.882</v>
      </c>
      <c r="F22" s="71">
        <v>1562515.801</v>
      </c>
      <c r="G22" s="71">
        <v>2033742.9779999999</v>
      </c>
      <c r="H22" s="71">
        <v>2158318.1</v>
      </c>
      <c r="I22" s="71">
        <v>1773036.105</v>
      </c>
      <c r="J22" s="71">
        <v>2397126.7719999999</v>
      </c>
      <c r="K22" s="71">
        <v>1978074.024</v>
      </c>
      <c r="L22" s="71">
        <v>1214126.7709999999</v>
      </c>
      <c r="M22" s="71">
        <v>1114655.8629999999</v>
      </c>
      <c r="N22" s="91">
        <f t="shared" si="0"/>
        <v>0.37201527766076864</v>
      </c>
    </row>
    <row r="23" spans="1:14" ht="15.75" thickBot="1" x14ac:dyDescent="0.3">
      <c r="A23" s="79" t="s">
        <v>18</v>
      </c>
      <c r="B23" s="90">
        <v>7933.6676500182948</v>
      </c>
      <c r="C23" s="84">
        <v>7919.5736287138998</v>
      </c>
      <c r="D23" s="71">
        <v>7874.5737859995797</v>
      </c>
      <c r="E23" s="71">
        <v>8097.3855204727442</v>
      </c>
      <c r="F23" s="71">
        <v>8502.6952558693065</v>
      </c>
      <c r="G23" s="71">
        <v>8199.5537831733473</v>
      </c>
      <c r="H23" s="71">
        <v>8359.9974220763997</v>
      </c>
      <c r="I23" s="71">
        <v>8775.6646916105219</v>
      </c>
      <c r="J23" s="71">
        <v>8490.3311299868019</v>
      </c>
      <c r="K23" s="71">
        <v>8880.0595772787328</v>
      </c>
      <c r="L23" s="71">
        <v>8929.4505928010913</v>
      </c>
      <c r="M23" s="71">
        <v>9109.1830180289435</v>
      </c>
      <c r="N23" s="91">
        <f t="shared" si="0"/>
        <v>1.1502112923102188</v>
      </c>
    </row>
    <row r="24" spans="1:14" ht="6" customHeight="1" x14ac:dyDescent="0.25">
      <c r="M24" s="38"/>
    </row>
    <row r="25" spans="1:14" x14ac:dyDescent="0.25">
      <c r="A25" s="75" t="s">
        <v>97</v>
      </c>
      <c r="M25" s="38"/>
    </row>
    <row r="26" spans="1:14" x14ac:dyDescent="0.25">
      <c r="A26" s="75" t="s">
        <v>98</v>
      </c>
      <c r="M26" s="38"/>
    </row>
    <row r="27" spans="1:14" x14ac:dyDescent="0.25">
      <c r="A27" s="96" t="s">
        <v>40</v>
      </c>
      <c r="B27" s="97"/>
      <c r="C27" s="97"/>
      <c r="D27" s="97"/>
      <c r="E27" s="97"/>
      <c r="F27" s="97"/>
      <c r="G27" s="97"/>
    </row>
  </sheetData>
  <mergeCells count="3">
    <mergeCell ref="A27:G27"/>
    <mergeCell ref="A5:A6"/>
    <mergeCell ref="C5:N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workbookViewId="0">
      <selection activeCell="G11" sqref="G11"/>
    </sheetView>
  </sheetViews>
  <sheetFormatPr defaultRowHeight="15" x14ac:dyDescent="0.25"/>
  <cols>
    <col min="1" max="1" width="21.7109375" style="6" customWidth="1"/>
    <col min="2" max="4" width="18.7109375" style="6" customWidth="1"/>
    <col min="5" max="12" width="9.7109375" style="6" customWidth="1"/>
    <col min="13" max="16384" width="9.140625" style="6"/>
  </cols>
  <sheetData>
    <row r="1" spans="1:10" x14ac:dyDescent="0.25">
      <c r="E1" s="5"/>
      <c r="J1" s="7"/>
    </row>
    <row r="2" spans="1:10" x14ac:dyDescent="0.25">
      <c r="J2" s="7"/>
    </row>
    <row r="3" spans="1:10" s="8" customFormat="1" ht="12.75" x14ac:dyDescent="0.2">
      <c r="A3" s="21" t="s">
        <v>109</v>
      </c>
      <c r="B3" s="9"/>
      <c r="C3" s="9"/>
      <c r="D3" s="9"/>
      <c r="E3" s="9"/>
      <c r="F3" s="9"/>
      <c r="G3" s="9"/>
    </row>
    <row r="4" spans="1:10" s="8" customFormat="1" ht="12.75" x14ac:dyDescent="0.2">
      <c r="A4" s="9"/>
      <c r="B4" s="9"/>
      <c r="C4" s="9"/>
      <c r="D4" s="9" t="s">
        <v>107</v>
      </c>
      <c r="E4" s="9"/>
      <c r="F4" s="9"/>
      <c r="G4" s="9"/>
    </row>
    <row r="5" spans="1:10" ht="24" x14ac:dyDescent="0.25">
      <c r="A5" s="22"/>
      <c r="B5" s="22" t="s">
        <v>100</v>
      </c>
      <c r="C5" s="22" t="s">
        <v>50</v>
      </c>
      <c r="D5" s="22" t="s">
        <v>49</v>
      </c>
    </row>
    <row r="6" spans="1:10" x14ac:dyDescent="0.25">
      <c r="A6" s="13" t="s">
        <v>12</v>
      </c>
      <c r="B6" s="14">
        <v>3530720.253</v>
      </c>
      <c r="C6" s="14">
        <v>1546995.8940000001</v>
      </c>
      <c r="D6" s="15">
        <f>C6/B6*100</f>
        <v>43.815306315631801</v>
      </c>
    </row>
    <row r="7" spans="1:10" x14ac:dyDescent="0.25">
      <c r="A7" s="13" t="s">
        <v>13</v>
      </c>
      <c r="B7" s="14">
        <v>286364.94400000002</v>
      </c>
      <c r="C7" s="14">
        <v>37475.502</v>
      </c>
      <c r="D7" s="15">
        <f>C7/B7*100</f>
        <v>13.086623480002496</v>
      </c>
    </row>
    <row r="8" spans="1:10" ht="24" x14ac:dyDescent="0.25">
      <c r="A8" s="13" t="s">
        <v>18</v>
      </c>
      <c r="B8" s="14">
        <v>7933.6676500182948</v>
      </c>
      <c r="C8" s="14">
        <v>9109.1830180289435</v>
      </c>
      <c r="D8" s="15">
        <f>C8/B8*100</f>
        <v>114.81679621414362</v>
      </c>
    </row>
    <row r="9" spans="1:10" x14ac:dyDescent="0.25">
      <c r="A9" s="10"/>
      <c r="B9" s="11"/>
      <c r="C9" s="11"/>
      <c r="D9" s="12"/>
    </row>
    <row r="10" spans="1:10" ht="24" x14ac:dyDescent="0.25">
      <c r="A10" s="22"/>
      <c r="B10" s="22" t="s">
        <v>99</v>
      </c>
      <c r="C10" s="22" t="s">
        <v>50</v>
      </c>
      <c r="D10" s="22" t="s">
        <v>49</v>
      </c>
    </row>
    <row r="11" spans="1:10" x14ac:dyDescent="0.25">
      <c r="A11" s="13" t="s">
        <v>7</v>
      </c>
      <c r="B11" s="14">
        <v>33705824.130000003</v>
      </c>
      <c r="C11" s="14">
        <v>13269808.123</v>
      </c>
      <c r="D11" s="15">
        <f>C11/B11*100</f>
        <v>39.369481285547778</v>
      </c>
    </row>
    <row r="12" spans="1:10" x14ac:dyDescent="0.25">
      <c r="A12" s="13" t="s">
        <v>8</v>
      </c>
      <c r="B12" s="14">
        <v>29796517.239999998</v>
      </c>
      <c r="C12" s="14">
        <v>11444459.907</v>
      </c>
      <c r="D12" s="15">
        <f>C12/B12*100</f>
        <v>38.408716746387107</v>
      </c>
    </row>
    <row r="29" spans="1:7" x14ac:dyDescent="0.25">
      <c r="A29" s="96" t="s">
        <v>45</v>
      </c>
      <c r="B29" s="97"/>
      <c r="C29" s="97"/>
      <c r="D29" s="97"/>
      <c r="E29" s="97"/>
      <c r="F29" s="97"/>
      <c r="G29" s="97"/>
    </row>
  </sheetData>
  <mergeCells count="1"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C23" sqref="C23"/>
    </sheetView>
  </sheetViews>
  <sheetFormatPr defaultRowHeight="15" x14ac:dyDescent="0.25"/>
  <cols>
    <col min="1" max="1" width="5.42578125" style="23" customWidth="1"/>
    <col min="2" max="2" width="13.7109375" style="23" customWidth="1"/>
    <col min="3" max="3" width="39" style="23" customWidth="1"/>
    <col min="4" max="4" width="8.85546875" style="23" customWidth="1"/>
    <col min="5" max="5" width="9.85546875" style="23" bestFit="1" customWidth="1"/>
    <col min="6" max="6" width="9.7109375" style="23" customWidth="1"/>
    <col min="7" max="7" width="8.85546875" style="23" bestFit="1" customWidth="1"/>
    <col min="8" max="16384" width="9.140625" style="23"/>
  </cols>
  <sheetData>
    <row r="2" spans="1:9" x14ac:dyDescent="0.25">
      <c r="F2" s="24"/>
    </row>
    <row r="3" spans="1:9" x14ac:dyDescent="0.25">
      <c r="F3" s="24"/>
    </row>
    <row r="4" spans="1:9" x14ac:dyDescent="0.25">
      <c r="A4" s="94" t="s">
        <v>106</v>
      </c>
    </row>
    <row r="5" spans="1:9" x14ac:dyDescent="0.25">
      <c r="B5" s="25"/>
      <c r="C5" s="26"/>
      <c r="D5" s="26"/>
      <c r="F5" s="95" t="s">
        <v>107</v>
      </c>
    </row>
    <row r="6" spans="1:9" ht="22.5" x14ac:dyDescent="0.25">
      <c r="A6" s="27" t="s">
        <v>108</v>
      </c>
      <c r="B6" s="27" t="s">
        <v>24</v>
      </c>
      <c r="C6" s="28" t="s">
        <v>25</v>
      </c>
      <c r="D6" s="28" t="s">
        <v>46</v>
      </c>
      <c r="E6" s="28" t="s">
        <v>27</v>
      </c>
      <c r="F6" s="28" t="s">
        <v>26</v>
      </c>
      <c r="G6" s="28" t="s">
        <v>38</v>
      </c>
    </row>
    <row r="7" spans="1:9" x14ac:dyDescent="0.25">
      <c r="A7" s="29" t="s">
        <v>28</v>
      </c>
      <c r="B7" s="35">
        <v>81793146560</v>
      </c>
      <c r="C7" s="36" t="s">
        <v>51</v>
      </c>
      <c r="D7" s="37" t="s">
        <v>47</v>
      </c>
      <c r="E7" s="31">
        <v>6195091.7560000001</v>
      </c>
      <c r="F7" s="31">
        <v>3960</v>
      </c>
      <c r="G7" s="31">
        <v>990660.71900000004</v>
      </c>
      <c r="H7" s="39"/>
    </row>
    <row r="8" spans="1:9" x14ac:dyDescent="0.25">
      <c r="A8" s="29" t="s">
        <v>33</v>
      </c>
      <c r="B8" s="37">
        <v>29524210204</v>
      </c>
      <c r="C8" s="36" t="s">
        <v>52</v>
      </c>
      <c r="D8" s="37" t="s">
        <v>47</v>
      </c>
      <c r="E8" s="31">
        <v>3269819.264</v>
      </c>
      <c r="F8" s="31">
        <v>1687</v>
      </c>
      <c r="G8" s="31">
        <v>103009.838</v>
      </c>
      <c r="H8" s="39"/>
      <c r="I8" s="39"/>
    </row>
    <row r="9" spans="1:9" x14ac:dyDescent="0.25">
      <c r="A9" s="29" t="s">
        <v>34</v>
      </c>
      <c r="B9" s="37">
        <v>70133616033</v>
      </c>
      <c r="C9" s="36" t="s">
        <v>53</v>
      </c>
      <c r="D9" s="37" t="s">
        <v>47</v>
      </c>
      <c r="E9" s="31">
        <v>1614817.55</v>
      </c>
      <c r="F9" s="31">
        <v>236</v>
      </c>
      <c r="G9" s="31">
        <v>336443.20899999997</v>
      </c>
    </row>
    <row r="10" spans="1:9" x14ac:dyDescent="0.25">
      <c r="A10" s="29" t="s">
        <v>35</v>
      </c>
      <c r="B10" s="37">
        <v>36004425025</v>
      </c>
      <c r="C10" s="36" t="s">
        <v>54</v>
      </c>
      <c r="D10" s="37" t="s">
        <v>47</v>
      </c>
      <c r="E10" s="31">
        <v>549381.21100000001</v>
      </c>
      <c r="F10" s="31">
        <v>406</v>
      </c>
      <c r="G10" s="31">
        <v>4922.5540000000001</v>
      </c>
    </row>
    <row r="11" spans="1:9" x14ac:dyDescent="0.25">
      <c r="A11" s="29" t="s">
        <v>32</v>
      </c>
      <c r="B11" s="37">
        <v>36779353407</v>
      </c>
      <c r="C11" s="36" t="s">
        <v>55</v>
      </c>
      <c r="D11" s="37" t="s">
        <v>47</v>
      </c>
      <c r="E11" s="31">
        <v>388517.489</v>
      </c>
      <c r="F11" s="31">
        <v>155</v>
      </c>
      <c r="G11" s="31">
        <v>0</v>
      </c>
    </row>
    <row r="12" spans="1:9" x14ac:dyDescent="0.25">
      <c r="A12" s="29" t="s">
        <v>29</v>
      </c>
      <c r="B12" s="37">
        <v>88150534338</v>
      </c>
      <c r="C12" s="36" t="s">
        <v>56</v>
      </c>
      <c r="D12" s="37" t="s">
        <v>47</v>
      </c>
      <c r="E12" s="31">
        <v>241544.08199999999</v>
      </c>
      <c r="F12" s="31">
        <v>292</v>
      </c>
      <c r="G12" s="31">
        <v>44294.067999999999</v>
      </c>
    </row>
    <row r="13" spans="1:9" x14ac:dyDescent="0.25">
      <c r="A13" s="29" t="s">
        <v>31</v>
      </c>
      <c r="B13" s="37">
        <v>64823728693</v>
      </c>
      <c r="C13" s="30" t="s">
        <v>57</v>
      </c>
      <c r="D13" s="37" t="s">
        <v>47</v>
      </c>
      <c r="E13" s="31">
        <v>129640.864</v>
      </c>
      <c r="F13" s="31">
        <v>35</v>
      </c>
      <c r="G13" s="31">
        <v>9740.6839999999993</v>
      </c>
    </row>
    <row r="14" spans="1:9" x14ac:dyDescent="0.25">
      <c r="A14" s="29" t="s">
        <v>36</v>
      </c>
      <c r="B14" s="37">
        <v>57233130801</v>
      </c>
      <c r="C14" s="36" t="s">
        <v>60</v>
      </c>
      <c r="D14" s="37" t="s">
        <v>47</v>
      </c>
      <c r="E14" s="31">
        <v>116324.607</v>
      </c>
      <c r="F14" s="31">
        <v>47</v>
      </c>
      <c r="G14" s="31">
        <v>2344.9609999999998</v>
      </c>
    </row>
    <row r="15" spans="1:9" x14ac:dyDescent="0.25">
      <c r="A15" s="29" t="s">
        <v>30</v>
      </c>
      <c r="B15" s="37">
        <v>19508194617</v>
      </c>
      <c r="C15" s="36" t="s">
        <v>58</v>
      </c>
      <c r="D15" s="37" t="s">
        <v>47</v>
      </c>
      <c r="E15" s="31">
        <v>88500.093999999997</v>
      </c>
      <c r="F15" s="31">
        <v>78</v>
      </c>
      <c r="G15" s="31">
        <v>3130.0210000000002</v>
      </c>
    </row>
    <row r="16" spans="1:9" x14ac:dyDescent="0.25">
      <c r="A16" s="29" t="s">
        <v>37</v>
      </c>
      <c r="B16" s="35">
        <v>29050776382</v>
      </c>
      <c r="C16" s="36" t="s">
        <v>59</v>
      </c>
      <c r="D16" s="37" t="s">
        <v>47</v>
      </c>
      <c r="E16" s="31">
        <v>49969.32</v>
      </c>
      <c r="F16" s="31">
        <v>40</v>
      </c>
      <c r="G16" s="31">
        <v>2768.11</v>
      </c>
    </row>
    <row r="17" spans="1:8" ht="15" customHeight="1" x14ac:dyDescent="0.25">
      <c r="A17" s="101" t="s">
        <v>103</v>
      </c>
      <c r="B17" s="102"/>
      <c r="C17" s="102"/>
      <c r="D17" s="103"/>
      <c r="E17" s="32">
        <f>SUM(E7:E16)</f>
        <v>12643606.237000002</v>
      </c>
      <c r="F17" s="32">
        <f>SUM(F7:F16)</f>
        <v>6936</v>
      </c>
      <c r="G17" s="32">
        <f>SUM(G7:G16)</f>
        <v>1497314.1639999999</v>
      </c>
    </row>
    <row r="18" spans="1:8" ht="15" customHeight="1" x14ac:dyDescent="0.25">
      <c r="A18" s="104" t="s">
        <v>105</v>
      </c>
      <c r="B18" s="105"/>
      <c r="C18" s="105"/>
      <c r="D18" s="106"/>
      <c r="E18" s="33">
        <v>13269808.123</v>
      </c>
      <c r="F18" s="33">
        <v>8246</v>
      </c>
      <c r="G18" s="33">
        <v>1546995.8940000001</v>
      </c>
    </row>
    <row r="19" spans="1:8" ht="15" customHeight="1" x14ac:dyDescent="0.25">
      <c r="A19" s="107" t="s">
        <v>104</v>
      </c>
      <c r="B19" s="108"/>
      <c r="C19" s="108"/>
      <c r="D19" s="109"/>
      <c r="E19" s="34">
        <f>E17/E18</f>
        <v>0.95281002707833973</v>
      </c>
      <c r="F19" s="34">
        <f>F17/F18</f>
        <v>0.84113509580402623</v>
      </c>
      <c r="G19" s="34">
        <f>G17/G18</f>
        <v>0.96788502788359687</v>
      </c>
    </row>
    <row r="20" spans="1:8" x14ac:dyDescent="0.25">
      <c r="A20" s="96" t="s">
        <v>48</v>
      </c>
      <c r="B20" s="97"/>
      <c r="C20" s="97"/>
      <c r="D20" s="97"/>
      <c r="E20" s="97"/>
      <c r="F20" s="97"/>
      <c r="G20" s="97"/>
      <c r="H20" s="97"/>
    </row>
  </sheetData>
  <mergeCells count="4">
    <mergeCell ref="A20:H20"/>
    <mergeCell ref="A17:D17"/>
    <mergeCell ref="A18:D18"/>
    <mergeCell ref="A19:D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0"/>
  <sheetViews>
    <sheetView workbookViewId="0">
      <selection activeCell="A4" sqref="A3:A4"/>
    </sheetView>
  </sheetViews>
  <sheetFormatPr defaultRowHeight="15" x14ac:dyDescent="0.25"/>
  <cols>
    <col min="1" max="1" width="5.42578125" style="17" customWidth="1"/>
    <col min="2" max="2" width="26.5703125" style="40" bestFit="1" customWidth="1"/>
    <col min="3" max="3" width="4.7109375" style="17" customWidth="1"/>
    <col min="4" max="5" width="8.42578125" style="17" customWidth="1"/>
    <col min="6" max="6" width="9.7109375" style="17" customWidth="1"/>
    <col min="7" max="8" width="9.85546875" style="17" bestFit="1" customWidth="1"/>
    <col min="9" max="9" width="8.7109375" style="17" bestFit="1" customWidth="1"/>
    <col min="10" max="11" width="8.85546875" style="17" bestFit="1" customWidth="1"/>
    <col min="12" max="12" width="6.7109375" style="17" bestFit="1" customWidth="1"/>
    <col min="13" max="16384" width="9.140625" style="17"/>
  </cols>
  <sheetData>
    <row r="4" spans="1:11" x14ac:dyDescent="0.25">
      <c r="A4" s="93" t="s">
        <v>101</v>
      </c>
    </row>
    <row r="5" spans="1:11" x14ac:dyDescent="0.25">
      <c r="J5" s="74" t="s">
        <v>102</v>
      </c>
    </row>
    <row r="6" spans="1:11" ht="24" customHeight="1" x14ac:dyDescent="0.25">
      <c r="A6" s="110" t="s">
        <v>61</v>
      </c>
      <c r="B6" s="111"/>
      <c r="C6" s="110" t="s">
        <v>62</v>
      </c>
      <c r="D6" s="112"/>
      <c r="E6" s="112"/>
      <c r="F6" s="113" t="s">
        <v>63</v>
      </c>
      <c r="G6" s="113"/>
      <c r="H6" s="113"/>
      <c r="I6" s="110" t="s">
        <v>64</v>
      </c>
      <c r="J6" s="112"/>
      <c r="K6" s="112"/>
    </row>
    <row r="7" spans="1:11" x14ac:dyDescent="0.25">
      <c r="A7" s="41" t="s">
        <v>65</v>
      </c>
      <c r="B7" s="42" t="s">
        <v>66</v>
      </c>
      <c r="C7" s="41" t="s">
        <v>67</v>
      </c>
      <c r="D7" s="41" t="s">
        <v>68</v>
      </c>
      <c r="E7" s="41" t="s">
        <v>69</v>
      </c>
      <c r="F7" s="41" t="s">
        <v>43</v>
      </c>
      <c r="G7" s="41" t="s">
        <v>44</v>
      </c>
      <c r="H7" s="41" t="s">
        <v>70</v>
      </c>
      <c r="I7" s="41" t="s">
        <v>43</v>
      </c>
      <c r="J7" s="41" t="s">
        <v>44</v>
      </c>
      <c r="K7" s="41" t="s">
        <v>70</v>
      </c>
    </row>
    <row r="8" spans="1:11" x14ac:dyDescent="0.25">
      <c r="A8" s="43">
        <v>21</v>
      </c>
      <c r="B8" s="44" t="s">
        <v>71</v>
      </c>
      <c r="C8" s="45">
        <v>165</v>
      </c>
      <c r="D8" s="46">
        <v>113</v>
      </c>
      <c r="E8" s="46">
        <v>52</v>
      </c>
      <c r="F8" s="47">
        <v>12662464.691</v>
      </c>
      <c r="G8" s="48">
        <v>13055902.921</v>
      </c>
      <c r="H8" s="49">
        <v>103.10712203035513</v>
      </c>
      <c r="I8" s="50">
        <v>801410.59499999997</v>
      </c>
      <c r="J8" s="50">
        <v>1514543.5279999999</v>
      </c>
      <c r="K8" s="51">
        <v>188.98471488263766</v>
      </c>
    </row>
    <row r="9" spans="1:11" x14ac:dyDescent="0.25">
      <c r="A9" s="43">
        <v>1</v>
      </c>
      <c r="B9" s="44" t="s">
        <v>76</v>
      </c>
      <c r="C9" s="45">
        <v>22</v>
      </c>
      <c r="D9" s="46">
        <v>16</v>
      </c>
      <c r="E9" s="46">
        <v>6</v>
      </c>
      <c r="F9" s="47">
        <v>63973.521000000001</v>
      </c>
      <c r="G9" s="48">
        <v>58714.506000000001</v>
      </c>
      <c r="H9" s="49">
        <v>91.779387912695938</v>
      </c>
      <c r="I9" s="50">
        <v>1014.702</v>
      </c>
      <c r="J9" s="52">
        <v>-3365.9029999999998</v>
      </c>
      <c r="K9" s="49" t="s">
        <v>74</v>
      </c>
    </row>
    <row r="10" spans="1:11" x14ac:dyDescent="0.25">
      <c r="A10" s="43">
        <v>17</v>
      </c>
      <c r="B10" s="44" t="s">
        <v>72</v>
      </c>
      <c r="C10" s="45">
        <v>16</v>
      </c>
      <c r="D10" s="46">
        <v>11</v>
      </c>
      <c r="E10" s="46">
        <v>5</v>
      </c>
      <c r="F10" s="47">
        <v>49298.618000000002</v>
      </c>
      <c r="G10" s="48">
        <v>42853.997000000003</v>
      </c>
      <c r="H10" s="49">
        <v>86.927379992680514</v>
      </c>
      <c r="I10" s="50">
        <v>11397.857</v>
      </c>
      <c r="J10" s="50">
        <v>86.418999999999997</v>
      </c>
      <c r="K10" s="51">
        <v>0.75820393254626728</v>
      </c>
    </row>
    <row r="11" spans="1:11" x14ac:dyDescent="0.25">
      <c r="A11" s="43">
        <v>8</v>
      </c>
      <c r="B11" s="44" t="s">
        <v>73</v>
      </c>
      <c r="C11" s="45">
        <v>21</v>
      </c>
      <c r="D11" s="46">
        <v>12</v>
      </c>
      <c r="E11" s="46">
        <v>9</v>
      </c>
      <c r="F11" s="47">
        <v>14471.169</v>
      </c>
      <c r="G11" s="48">
        <v>15440.147999999999</v>
      </c>
      <c r="H11" s="49">
        <v>106.69592760612498</v>
      </c>
      <c r="I11" s="50">
        <v>1325.16</v>
      </c>
      <c r="J11" s="50">
        <v>2092.3519999999999</v>
      </c>
      <c r="K11" s="49">
        <v>157.89429201002145</v>
      </c>
    </row>
    <row r="12" spans="1:11" x14ac:dyDescent="0.25">
      <c r="A12" s="43">
        <v>18</v>
      </c>
      <c r="B12" s="53" t="s">
        <v>75</v>
      </c>
      <c r="C12" s="45">
        <v>16</v>
      </c>
      <c r="D12" s="46">
        <v>8</v>
      </c>
      <c r="E12" s="46">
        <v>8</v>
      </c>
      <c r="F12" s="47">
        <v>14242.404</v>
      </c>
      <c r="G12" s="48">
        <v>14996.968999999999</v>
      </c>
      <c r="H12" s="49">
        <v>105.29801710441579</v>
      </c>
      <c r="I12" s="50">
        <v>66.950999999999993</v>
      </c>
      <c r="J12" s="52">
        <v>-643.86500000000001</v>
      </c>
      <c r="K12" s="51" t="s">
        <v>74</v>
      </c>
    </row>
    <row r="13" spans="1:11" x14ac:dyDescent="0.25">
      <c r="A13" s="54">
        <v>5</v>
      </c>
      <c r="B13" s="44" t="s">
        <v>78</v>
      </c>
      <c r="C13" s="55">
        <v>9</v>
      </c>
      <c r="D13" s="56">
        <v>8</v>
      </c>
      <c r="E13" s="56">
        <v>1</v>
      </c>
      <c r="F13" s="57">
        <v>16306.115</v>
      </c>
      <c r="G13" s="48">
        <v>11628.082</v>
      </c>
      <c r="H13" s="58">
        <v>71.311173752914172</v>
      </c>
      <c r="I13" s="50">
        <v>4567.3549999999996</v>
      </c>
      <c r="J13" s="50">
        <v>568.00400000000002</v>
      </c>
      <c r="K13" s="59">
        <v>12.436169292730694</v>
      </c>
    </row>
    <row r="14" spans="1:11" x14ac:dyDescent="0.25">
      <c r="A14" s="43">
        <v>20</v>
      </c>
      <c r="B14" s="53" t="s">
        <v>79</v>
      </c>
      <c r="C14" s="45">
        <v>6</v>
      </c>
      <c r="D14" s="46">
        <v>3</v>
      </c>
      <c r="E14" s="46">
        <v>3</v>
      </c>
      <c r="F14" s="47">
        <v>10835.368</v>
      </c>
      <c r="G14" s="48">
        <v>11379.092000000001</v>
      </c>
      <c r="H14" s="49">
        <v>105.01804830255881</v>
      </c>
      <c r="I14" s="52">
        <v>-1519.046</v>
      </c>
      <c r="J14" s="52">
        <v>-1200.808</v>
      </c>
      <c r="K14" s="51">
        <v>79.05014068040073</v>
      </c>
    </row>
    <row r="15" spans="1:11" x14ac:dyDescent="0.25">
      <c r="A15" s="43">
        <v>10</v>
      </c>
      <c r="B15" s="53" t="s">
        <v>91</v>
      </c>
      <c r="C15" s="45">
        <v>1</v>
      </c>
      <c r="D15" s="46">
        <v>1</v>
      </c>
      <c r="E15" s="46">
        <v>0</v>
      </c>
      <c r="F15" s="47">
        <v>6776.42</v>
      </c>
      <c r="G15" s="48">
        <v>9369.0609999999997</v>
      </c>
      <c r="H15" s="49">
        <v>138.25974482101168</v>
      </c>
      <c r="I15" s="50">
        <v>1501.37</v>
      </c>
      <c r="J15" s="50">
        <v>399.154</v>
      </c>
      <c r="K15" s="51">
        <v>26.585984800548836</v>
      </c>
    </row>
    <row r="16" spans="1:11" x14ac:dyDescent="0.25">
      <c r="A16" s="43">
        <v>14</v>
      </c>
      <c r="B16" s="53" t="s">
        <v>77</v>
      </c>
      <c r="C16" s="45">
        <v>15</v>
      </c>
      <c r="D16" s="46">
        <v>10</v>
      </c>
      <c r="E16" s="60">
        <v>5</v>
      </c>
      <c r="F16" s="47">
        <v>8147.768</v>
      </c>
      <c r="G16" s="48">
        <v>9081.9599999999991</v>
      </c>
      <c r="H16" s="49">
        <v>111.46561855958591</v>
      </c>
      <c r="I16" s="52">
        <v>-661.41800000000001</v>
      </c>
      <c r="J16" s="52">
        <v>-1222.5450000000001</v>
      </c>
      <c r="K16" s="51">
        <v>184.83697147643397</v>
      </c>
    </row>
    <row r="17" spans="1:11" x14ac:dyDescent="0.25">
      <c r="A17" s="43">
        <v>15</v>
      </c>
      <c r="B17" s="53" t="s">
        <v>87</v>
      </c>
      <c r="C17" s="45">
        <v>3</v>
      </c>
      <c r="D17" s="46">
        <v>1</v>
      </c>
      <c r="E17" s="46">
        <v>2</v>
      </c>
      <c r="F17" s="47">
        <v>7058.3190000000004</v>
      </c>
      <c r="G17" s="48">
        <v>8249.9950000000008</v>
      </c>
      <c r="H17" s="49">
        <v>116.88328339934763</v>
      </c>
      <c r="I17" s="50">
        <v>205.06100000000001</v>
      </c>
      <c r="J17" s="52">
        <v>-126.123</v>
      </c>
      <c r="K17" s="51" t="s">
        <v>74</v>
      </c>
    </row>
    <row r="18" spans="1:11" x14ac:dyDescent="0.25">
      <c r="A18" s="54">
        <v>19</v>
      </c>
      <c r="B18" s="53" t="s">
        <v>83</v>
      </c>
      <c r="C18" s="45">
        <v>7</v>
      </c>
      <c r="D18" s="46">
        <v>4</v>
      </c>
      <c r="E18" s="60">
        <v>3</v>
      </c>
      <c r="F18" s="47">
        <v>11588.514999999999</v>
      </c>
      <c r="G18" s="48">
        <v>6904.2539999999999</v>
      </c>
      <c r="H18" s="49">
        <v>59.578418805170465</v>
      </c>
      <c r="I18" s="50">
        <v>97.161000000000001</v>
      </c>
      <c r="J18" s="52">
        <v>-20.997</v>
      </c>
      <c r="K18" s="51" t="s">
        <v>74</v>
      </c>
    </row>
    <row r="19" spans="1:11" x14ac:dyDescent="0.25">
      <c r="A19" s="43">
        <v>9</v>
      </c>
      <c r="B19" s="53" t="s">
        <v>90</v>
      </c>
      <c r="C19" s="45">
        <v>2</v>
      </c>
      <c r="D19" s="46">
        <v>1</v>
      </c>
      <c r="E19" s="60">
        <v>1</v>
      </c>
      <c r="F19" s="47">
        <v>5781.1540000000005</v>
      </c>
      <c r="G19" s="48">
        <v>5863.8559999999998</v>
      </c>
      <c r="H19" s="49">
        <v>101.43054483585803</v>
      </c>
      <c r="I19" s="50">
        <v>18.376999999999999</v>
      </c>
      <c r="J19" s="52">
        <v>-211.00899999999999</v>
      </c>
      <c r="K19" s="51" t="s">
        <v>74</v>
      </c>
    </row>
    <row r="20" spans="1:11" x14ac:dyDescent="0.25">
      <c r="A20" s="43">
        <v>4</v>
      </c>
      <c r="B20" s="53" t="s">
        <v>80</v>
      </c>
      <c r="C20" s="45">
        <v>4</v>
      </c>
      <c r="D20" s="46">
        <v>4</v>
      </c>
      <c r="E20" s="60">
        <v>0</v>
      </c>
      <c r="F20" s="47">
        <v>5330.0780000000004</v>
      </c>
      <c r="G20" s="48">
        <v>5772.85</v>
      </c>
      <c r="H20" s="49">
        <v>108.30704541284386</v>
      </c>
      <c r="I20" s="50">
        <v>73.126000000000005</v>
      </c>
      <c r="J20" s="50">
        <v>655.84100000000001</v>
      </c>
      <c r="K20" s="51">
        <v>896.86431638541694</v>
      </c>
    </row>
    <row r="21" spans="1:11" x14ac:dyDescent="0.25">
      <c r="A21" s="43">
        <v>11</v>
      </c>
      <c r="B21" s="53" t="s">
        <v>89</v>
      </c>
      <c r="C21" s="45">
        <v>2</v>
      </c>
      <c r="D21" s="46">
        <v>1</v>
      </c>
      <c r="E21" s="60">
        <v>1</v>
      </c>
      <c r="F21" s="47">
        <v>4428.1670000000004</v>
      </c>
      <c r="G21" s="48">
        <v>4098.0720000000001</v>
      </c>
      <c r="H21" s="49">
        <v>92.545561176893287</v>
      </c>
      <c r="I21" s="50">
        <v>269.49900000000002</v>
      </c>
      <c r="J21" s="52">
        <v>-1108.4860000000001</v>
      </c>
      <c r="K21" s="51" t="s">
        <v>74</v>
      </c>
    </row>
    <row r="22" spans="1:11" x14ac:dyDescent="0.25">
      <c r="A22" s="43">
        <v>3</v>
      </c>
      <c r="B22" s="53" t="s">
        <v>86</v>
      </c>
      <c r="C22" s="45">
        <v>7</v>
      </c>
      <c r="D22" s="46">
        <v>2</v>
      </c>
      <c r="E22" s="46">
        <v>5</v>
      </c>
      <c r="F22" s="47">
        <v>4417.1719999999996</v>
      </c>
      <c r="G22" s="48">
        <v>3540.4459999999999</v>
      </c>
      <c r="H22" s="49">
        <v>80.151870925560516</v>
      </c>
      <c r="I22" s="50">
        <v>560.47699999999998</v>
      </c>
      <c r="J22" s="52">
        <v>-1465.2080000000001</v>
      </c>
      <c r="K22" s="51" t="s">
        <v>74</v>
      </c>
    </row>
    <row r="23" spans="1:11" x14ac:dyDescent="0.25">
      <c r="A23" s="54">
        <v>16</v>
      </c>
      <c r="B23" s="53" t="s">
        <v>84</v>
      </c>
      <c r="C23" s="45">
        <v>5</v>
      </c>
      <c r="D23" s="46">
        <v>3</v>
      </c>
      <c r="E23" s="46">
        <v>2</v>
      </c>
      <c r="F23" s="47">
        <v>3166.95</v>
      </c>
      <c r="G23" s="48">
        <v>2939.5039999999999</v>
      </c>
      <c r="H23" s="49">
        <v>92.818137324555167</v>
      </c>
      <c r="I23" s="50">
        <v>10.866</v>
      </c>
      <c r="J23" s="50">
        <v>225.352</v>
      </c>
      <c r="K23" s="51" t="s">
        <v>94</v>
      </c>
    </row>
    <row r="24" spans="1:11" x14ac:dyDescent="0.25">
      <c r="A24" s="43">
        <v>12</v>
      </c>
      <c r="B24" s="53" t="s">
        <v>81</v>
      </c>
      <c r="C24" s="45">
        <v>4</v>
      </c>
      <c r="D24" s="46">
        <v>4</v>
      </c>
      <c r="E24" s="60">
        <v>0</v>
      </c>
      <c r="F24" s="47">
        <v>1047.847</v>
      </c>
      <c r="G24" s="48">
        <v>1295.0830000000001</v>
      </c>
      <c r="H24" s="49">
        <v>123.59466601517207</v>
      </c>
      <c r="I24" s="50">
        <v>124.05800000000001</v>
      </c>
      <c r="J24" s="50">
        <v>166.51400000000001</v>
      </c>
      <c r="K24" s="51">
        <v>134.22270228441536</v>
      </c>
    </row>
    <row r="25" spans="1:11" x14ac:dyDescent="0.25">
      <c r="A25" s="43">
        <v>7</v>
      </c>
      <c r="B25" s="53" t="s">
        <v>88</v>
      </c>
      <c r="C25" s="45">
        <v>2</v>
      </c>
      <c r="D25" s="46">
        <v>1</v>
      </c>
      <c r="E25" s="46">
        <v>1</v>
      </c>
      <c r="F25" s="47">
        <v>423.99200000000002</v>
      </c>
      <c r="G25" s="48">
        <v>780.65599999999995</v>
      </c>
      <c r="H25" s="49">
        <v>184.12045510292648</v>
      </c>
      <c r="I25" s="50">
        <v>58.707000000000001</v>
      </c>
      <c r="J25" s="50">
        <v>200.65199999999999</v>
      </c>
      <c r="K25" s="51">
        <v>341.78547702999646</v>
      </c>
    </row>
    <row r="26" spans="1:11" x14ac:dyDescent="0.25">
      <c r="A26" s="43">
        <v>6</v>
      </c>
      <c r="B26" s="53" t="s">
        <v>85</v>
      </c>
      <c r="C26" s="45">
        <v>1</v>
      </c>
      <c r="D26" s="46">
        <v>0</v>
      </c>
      <c r="E26" s="46">
        <v>1</v>
      </c>
      <c r="F26" s="47">
        <v>493.15100000000001</v>
      </c>
      <c r="G26" s="48">
        <v>549.48599999999999</v>
      </c>
      <c r="H26" s="49">
        <v>111.42347881277743</v>
      </c>
      <c r="I26" s="52">
        <v>-125.73699999999999</v>
      </c>
      <c r="J26" s="52">
        <v>-75.606999999999999</v>
      </c>
      <c r="K26" s="51">
        <v>60.13106722762592</v>
      </c>
    </row>
    <row r="27" spans="1:11" x14ac:dyDescent="0.25">
      <c r="A27" s="43">
        <v>2</v>
      </c>
      <c r="B27" s="53" t="s">
        <v>82</v>
      </c>
      <c r="C27" s="45">
        <v>2</v>
      </c>
      <c r="D27" s="46">
        <v>1</v>
      </c>
      <c r="E27" s="46">
        <v>1</v>
      </c>
      <c r="F27" s="47">
        <v>422.41899999999998</v>
      </c>
      <c r="G27" s="48">
        <v>447.185</v>
      </c>
      <c r="H27" s="49">
        <v>105.86289915936547</v>
      </c>
      <c r="I27" s="50">
        <v>42.917999999999999</v>
      </c>
      <c r="J27" s="50">
        <v>23.126999999999999</v>
      </c>
      <c r="K27" s="51">
        <v>53.886481196700686</v>
      </c>
    </row>
    <row r="28" spans="1:11" x14ac:dyDescent="0.25">
      <c r="A28" s="61"/>
      <c r="B28" s="62" t="s">
        <v>93</v>
      </c>
      <c r="C28" s="63">
        <v>310</v>
      </c>
      <c r="D28" s="63">
        <v>204</v>
      </c>
      <c r="E28" s="63">
        <v>106</v>
      </c>
      <c r="F28" s="64">
        <v>12890673.838</v>
      </c>
      <c r="G28" s="63">
        <v>13269808.123</v>
      </c>
      <c r="H28" s="65">
        <v>102.94115179520222</v>
      </c>
      <c r="I28" s="66">
        <v>820438.03899999999</v>
      </c>
      <c r="J28" s="66">
        <v>1509520.392</v>
      </c>
      <c r="K28" s="65">
        <v>183.98956657834827</v>
      </c>
    </row>
    <row r="30" spans="1:11" x14ac:dyDescent="0.25">
      <c r="A30" s="67" t="s">
        <v>92</v>
      </c>
    </row>
  </sheetData>
  <sortState ref="A8:K27">
    <sortCondition descending="1" ref="G8:G27"/>
  </sortState>
  <mergeCells count="4">
    <mergeCell ref="A6:B6"/>
    <mergeCell ref="C6:E6"/>
    <mergeCell ref="F6:H6"/>
    <mergeCell ref="I6:K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1. i 2.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2020-05-21T09:46:06Z</dcterms:modified>
</cp:coreProperties>
</file>