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22455" windowHeight="8550"/>
  </bookViews>
  <sheets>
    <sheet name="Tablica 1." sheetId="1" r:id="rId1"/>
    <sheet name="Rang lista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23" i="1"/>
  <c r="G24" i="1"/>
  <c r="G25" i="1"/>
  <c r="G28" i="1"/>
  <c r="G29" i="1"/>
  <c r="G30" i="1"/>
  <c r="G6" i="1"/>
  <c r="B26" i="1" l="1"/>
  <c r="C26" i="1"/>
  <c r="D26" i="1"/>
  <c r="E26" i="1"/>
  <c r="F26" i="1"/>
  <c r="B27" i="1"/>
  <c r="C27" i="1"/>
  <c r="D27" i="1"/>
  <c r="E27" i="1"/>
  <c r="F27" i="1"/>
  <c r="G27" i="1" s="1"/>
  <c r="B22" i="1"/>
  <c r="C22" i="1"/>
  <c r="D22" i="1"/>
  <c r="E22" i="1"/>
  <c r="F22" i="1"/>
  <c r="G22" i="1" s="1"/>
  <c r="B18" i="1"/>
  <c r="B19" i="1" s="1"/>
  <c r="C18" i="1"/>
  <c r="C19" i="1" s="1"/>
  <c r="D18" i="1"/>
  <c r="D19" i="1" s="1"/>
  <c r="E18" i="1"/>
  <c r="E19" i="1" s="1"/>
  <c r="F18" i="1"/>
  <c r="B20" i="1"/>
  <c r="B21" i="1" s="1"/>
  <c r="C20" i="1"/>
  <c r="C21" i="1" s="1"/>
  <c r="D20" i="1"/>
  <c r="D21" i="1" s="1"/>
  <c r="E20" i="1"/>
  <c r="E21" i="1" s="1"/>
  <c r="F20" i="1"/>
  <c r="F21" i="1" l="1"/>
  <c r="G20" i="1"/>
  <c r="F19" i="1"/>
  <c r="G18" i="1"/>
</calcChain>
</file>

<file path=xl/sharedStrings.xml><?xml version="1.0" encoding="utf-8"?>
<sst xmlns="http://schemas.openxmlformats.org/spreadsheetml/2006/main" count="68" uniqueCount="63">
  <si>
    <t>Broj poduzetnika</t>
  </si>
  <si>
    <t>Broj zaposlenih</t>
  </si>
  <si>
    <t>Broj dobitaša</t>
  </si>
  <si>
    <t>Broj gubitaša</t>
  </si>
  <si>
    <t>Broj investitora</t>
  </si>
  <si>
    <t>Broj uvoznika</t>
  </si>
  <si>
    <t>Broj izvoznika</t>
  </si>
  <si>
    <t>Trgovinski saldo</t>
  </si>
  <si>
    <t>Prosječna mjesečna bruto plaća po zaposlenom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</si>
  <si>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</si>
  <si>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</si>
  <si>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</si>
  <si>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</si>
  <si>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</si>
  <si>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Bruto investicije samo u novu dugotrajnu imovinu</t>
  </si>
  <si>
    <t>Bruto investicije u dugotrajnu mater. i nemater. imovinu</t>
  </si>
  <si>
    <t>Prihodi od prodaje u zemlji</t>
  </si>
  <si>
    <t>Prihodi od prodaje u inozemstvu</t>
  </si>
  <si>
    <t>Uvoz (uključuje i stjecanje) u razdoblju</t>
  </si>
  <si>
    <t>Udio u ukupnim prihodima</t>
  </si>
  <si>
    <t>Ukupni prihodi</t>
  </si>
  <si>
    <t>Ukupni rashodi</t>
  </si>
  <si>
    <t>Porez na dobit</t>
  </si>
  <si>
    <t xml:space="preserve">Konsolid. financ. rezultat – dobit (+) ili gubitak (-) razdoblja </t>
  </si>
  <si>
    <t>Indeks 2019./15.</t>
  </si>
  <si>
    <t>2015.</t>
  </si>
  <si>
    <t>2016.</t>
  </si>
  <si>
    <t>2017.</t>
  </si>
  <si>
    <t>2018.</t>
  </si>
  <si>
    <t>2019.</t>
  </si>
  <si>
    <t>Opis</t>
  </si>
  <si>
    <t>-</t>
  </si>
  <si>
    <r>
      <t xml:space="preserve">Tablica 1. Osnovni financijski rezultati poduzetnika u djelatnosti mljekara i proizvođača sira (NKD 10.51), 2015.-2019. godina     </t>
    </r>
    <r>
      <rPr>
        <sz val="9"/>
        <rFont val="Arial"/>
        <family val="2"/>
        <charset val="238"/>
      </rPr>
      <t>iznosi u tisućama kuna, prosječne plaće u kunama)</t>
    </r>
  </si>
  <si>
    <r>
      <t xml:space="preserve">Tablica 2. TOP 10 poduzetnika u djelatnosti mljekara i proizvođača sira, prema ukupnom prihodu u 2019. godini
</t>
    </r>
    <r>
      <rPr>
        <sz val="9"/>
        <color rgb="FF002060"/>
        <rFont val="Arial"/>
        <family val="2"/>
        <charset val="238"/>
      </rPr>
      <t>(iznosi u tisućama kuna)</t>
    </r>
  </si>
  <si>
    <t>Rang</t>
  </si>
  <si>
    <t>OIB</t>
  </si>
  <si>
    <t>Naziv</t>
  </si>
  <si>
    <t>Sjedište</t>
  </si>
  <si>
    <t>Ukupan prihod</t>
  </si>
  <si>
    <t>Udio</t>
  </si>
  <si>
    <t>Dobit ili gubitak razdoblja</t>
  </si>
  <si>
    <t>VINDIJA d.d. Varaždin</t>
  </si>
  <si>
    <t>Varaždin</t>
  </si>
  <si>
    <t>DUKAT d.d.</t>
  </si>
  <si>
    <t>Zagreb</t>
  </si>
  <si>
    <t>KIM d.o.o.</t>
  </si>
  <si>
    <t>Karlovac</t>
  </si>
  <si>
    <t>MEGGLE HRVATSKA, d.o.o.</t>
  </si>
  <si>
    <t>Osijek</t>
  </si>
  <si>
    <t>ZDENKA-mliječni proizvodi d.o.o.</t>
  </si>
  <si>
    <t>Veliki Zdenci</t>
  </si>
  <si>
    <t>NOVI DOMIL d.o.o.</t>
  </si>
  <si>
    <t>Županja</t>
  </si>
  <si>
    <t>MINI MLJEKARA - VERONIKA d.o.o.</t>
  </si>
  <si>
    <t>Desinić</t>
  </si>
  <si>
    <t>EURO-MILK d.o.o.</t>
  </si>
  <si>
    <t>Beloslavec</t>
  </si>
  <si>
    <t>SIRANA GLIGORA d.o.o.</t>
  </si>
  <si>
    <t>Golan</t>
  </si>
  <si>
    <t>MLJEKARA SINJ d.o.o.</t>
  </si>
  <si>
    <t>Ukupno top 10 poduzetnika po UP u djelatnosti 10.51</t>
  </si>
  <si>
    <t>Ukupno svi poduzetnici (69) u djelatnosti 10.51</t>
  </si>
  <si>
    <t>Izvor: Fina, Registar godišnjih financijskih izvještaja, obrada GFI-a za razdoblje 2015.-2019.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</si>
</sst>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8" x14ac:knownFonts="1">
    <font>
      <sz val="11"/>
      <name val="Calibri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rgb="FF244061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0.39997558519241921"/>
      </left>
      <right style="thin">
        <color theme="0" tint="-0.14999847407452621"/>
      </right>
      <top style="thin">
        <color theme="3" tint="0.399975585192419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3" tint="0.39997558519241921"/>
      </top>
      <bottom style="thin">
        <color theme="0" tint="-0.149998474074526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0" tint="-0.14999847407452621"/>
      </right>
      <top style="thin">
        <color theme="0" tint="-0.14999847407452621"/>
      </top>
      <bottom style="thin">
        <color theme="3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3" tint="0.399975585192419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 style="thin">
        <color theme="3" tint="0.39997558519241921"/>
      </top>
      <bottom style="thin">
        <color theme="0" tint="-0.14999847407452621"/>
      </bottom>
      <diagonal/>
    </border>
    <border>
      <left style="thin">
        <color theme="0"/>
      </left>
      <right style="thin">
        <color theme="3" tint="0.39997558519241921"/>
      </right>
      <top style="thin">
        <color theme="3" tint="0.39997558519241921"/>
      </top>
      <bottom style="thin">
        <color theme="0" tint="-0.149998474074526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theme="0" tint="-0.14999847407452621"/>
      </left>
      <right/>
      <top/>
      <bottom style="thin">
        <color theme="3" tint="0.39997558519241921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3" tint="0.39997558519241921"/>
      </bottom>
      <diagonal/>
    </border>
    <border>
      <left style="thin">
        <color theme="0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/>
    <xf numFmtId="0" fontId="4" fillId="3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vertical="center"/>
    </xf>
    <xf numFmtId="0" fontId="4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4" fontId="4" fillId="0" borderId="2" xfId="0" applyNumberFormat="1" applyFont="1" applyBorder="1"/>
    <xf numFmtId="0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NumberFormat="1" applyFont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9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wrapText="1"/>
    </xf>
    <xf numFmtId="0" fontId="14" fillId="5" borderId="1" xfId="0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horizontal="right" vertical="center"/>
    </xf>
    <xf numFmtId="10" fontId="15" fillId="5" borderId="1" xfId="0" applyNumberFormat="1" applyFont="1" applyFill="1" applyBorder="1" applyAlignment="1">
      <alignment horizontal="right" vertical="center"/>
    </xf>
    <xf numFmtId="0" fontId="15" fillId="5" borderId="1" xfId="0" applyNumberFormat="1" applyFont="1" applyFill="1" applyBorder="1" applyAlignment="1">
      <alignment horizontal="right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4" fillId="5" borderId="6" xfId="0" applyNumberFormat="1" applyFont="1" applyFill="1" applyBorder="1" applyAlignment="1">
      <alignment vertical="center"/>
    </xf>
    <xf numFmtId="3" fontId="14" fillId="5" borderId="6" xfId="0" applyNumberFormat="1" applyFont="1" applyFill="1" applyBorder="1" applyAlignment="1">
      <alignment horizontal="right" vertical="center"/>
    </xf>
    <xf numFmtId="10" fontId="15" fillId="5" borderId="6" xfId="0" applyNumberFormat="1" applyFont="1" applyFill="1" applyBorder="1" applyAlignment="1">
      <alignment horizontal="right" vertical="center"/>
    </xf>
    <xf numFmtId="3" fontId="15" fillId="5" borderId="6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3" fontId="12" fillId="0" borderId="2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right" vertical="center" wrapText="1"/>
    </xf>
    <xf numFmtId="0" fontId="16" fillId="0" borderId="0" xfId="0" applyNumberFormat="1" applyFont="1" applyAlignment="1">
      <alignment horizontal="left" vertical="center"/>
    </xf>
    <xf numFmtId="3" fontId="17" fillId="0" borderId="4" xfId="0" applyNumberFormat="1" applyFont="1" applyBorder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0" fontId="4" fillId="0" borderId="4" xfId="0" applyNumberFormat="1" applyFont="1" applyBorder="1"/>
    <xf numFmtId="0" fontId="4" fillId="0" borderId="7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4" fillId="0" borderId="10" xfId="0" applyNumberFormat="1" applyFont="1" applyBorder="1"/>
    <xf numFmtId="3" fontId="4" fillId="0" borderId="11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0" fontId="4" fillId="0" borderId="17" xfId="0" applyNumberFormat="1" applyFont="1" applyBorder="1" applyAlignment="1">
      <alignment vertical="center"/>
    </xf>
    <xf numFmtId="9" fontId="4" fillId="0" borderId="18" xfId="0" applyNumberFormat="1" applyFont="1" applyBorder="1" applyAlignment="1">
      <alignment horizontal="right" vertical="center"/>
    </xf>
    <xf numFmtId="9" fontId="4" fillId="0" borderId="19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1295400</xdr:colOff>
      <xdr:row>2</xdr:row>
      <xdr:rowOff>9524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382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Downloads/info.BIZ%20-%20Sumarni%20-%20trendovi%20poduzetnika%20(6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</sheetNames>
    <sheetDataSet>
      <sheetData sheetId="0">
        <row r="4">
          <cell r="H4">
            <v>4890637.0609999998</v>
          </cell>
          <cell r="I4">
            <v>4714601.0470000003</v>
          </cell>
          <cell r="J4">
            <v>5181547.1409999998</v>
          </cell>
          <cell r="K4">
            <v>5436874.551</v>
          </cell>
          <cell r="L4">
            <v>5400545.477</v>
          </cell>
        </row>
        <row r="5">
          <cell r="H5">
            <v>420299.81900000002</v>
          </cell>
          <cell r="I5">
            <v>484074.27100000001</v>
          </cell>
          <cell r="J5">
            <v>540663.11800000002</v>
          </cell>
          <cell r="K5">
            <v>679586.21100000001</v>
          </cell>
          <cell r="L5">
            <v>627607.43200000003</v>
          </cell>
        </row>
        <row r="8">
          <cell r="H8">
            <v>749743.94299999997</v>
          </cell>
          <cell r="I8">
            <v>843896.76199999999</v>
          </cell>
          <cell r="J8">
            <v>1041344.762</v>
          </cell>
          <cell r="K8">
            <v>1139002.9979999999</v>
          </cell>
          <cell r="L8">
            <v>790434.50800000003</v>
          </cell>
        </row>
        <row r="10">
          <cell r="H10">
            <v>0</v>
          </cell>
          <cell r="I10">
            <v>88072.453999999998</v>
          </cell>
          <cell r="J10">
            <v>106386.06600000001</v>
          </cell>
          <cell r="K10">
            <v>134382.60800000001</v>
          </cell>
          <cell r="L10">
            <v>220996.163</v>
          </cell>
        </row>
        <row r="11">
          <cell r="H11">
            <v>81288.486999999994</v>
          </cell>
          <cell r="I11">
            <v>69879.141000000003</v>
          </cell>
          <cell r="J11">
            <v>91247.532000000007</v>
          </cell>
          <cell r="K11">
            <v>119005.274</v>
          </cell>
          <cell r="L11">
            <v>199258.54199999999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K15" sqref="K15"/>
    </sheetView>
  </sheetViews>
  <sheetFormatPr defaultRowHeight="12" x14ac:dyDescent="0.2"/>
  <cols>
    <col min="1" max="1" width="48.28515625" style="2" customWidth="1"/>
    <col min="2" max="6" width="8.85546875" style="2" bestFit="1" customWidth="1"/>
    <col min="7" max="7" width="8.28515625" style="2" bestFit="1" customWidth="1"/>
    <col min="8" max="16384" width="9.140625" style="2"/>
  </cols>
  <sheetData>
    <row r="1" spans="1:7" x14ac:dyDescent="0.2">
      <c r="A1" s="1"/>
      <c r="B1" s="1"/>
      <c r="C1" s="1"/>
      <c r="D1" s="1"/>
      <c r="E1" s="1"/>
      <c r="F1" s="1"/>
    </row>
    <row r="2" spans="1:7" x14ac:dyDescent="0.2">
      <c r="A2" s="21"/>
      <c r="B2" s="21"/>
      <c r="C2" s="21"/>
      <c r="D2" s="21"/>
      <c r="E2" s="21"/>
      <c r="F2" s="21"/>
    </row>
    <row r="3" spans="1:7" x14ac:dyDescent="0.2">
      <c r="A3" s="21"/>
      <c r="B3" s="21"/>
      <c r="C3" s="21"/>
      <c r="D3" s="21"/>
      <c r="E3" s="21"/>
      <c r="F3" s="21"/>
    </row>
    <row r="4" spans="1:7" s="3" customFormat="1" ht="24" customHeight="1" x14ac:dyDescent="0.25">
      <c r="A4" s="24" t="s">
        <v>32</v>
      </c>
      <c r="B4" s="24"/>
      <c r="C4" s="24"/>
      <c r="D4" s="24"/>
      <c r="E4" s="24"/>
      <c r="F4" s="24"/>
      <c r="G4" s="25"/>
    </row>
    <row r="5" spans="1:7" s="3" customFormat="1" ht="22.5" x14ac:dyDescent="0.2">
      <c r="A5" s="6" t="s">
        <v>30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23" t="s">
        <v>24</v>
      </c>
    </row>
    <row r="6" spans="1:7" ht="15" customHeight="1" x14ac:dyDescent="0.2">
      <c r="A6" s="4" t="s">
        <v>0</v>
      </c>
      <c r="B6" s="15">
        <v>57</v>
      </c>
      <c r="C6" s="15">
        <v>60</v>
      </c>
      <c r="D6" s="15">
        <v>61</v>
      </c>
      <c r="E6" s="15">
        <v>68</v>
      </c>
      <c r="F6" s="15">
        <v>69</v>
      </c>
      <c r="G6" s="20">
        <f>F6/B6</f>
        <v>1.2105263157894737</v>
      </c>
    </row>
    <row r="7" spans="1:7" ht="15" customHeight="1" x14ac:dyDescent="0.2">
      <c r="A7" s="4" t="s">
        <v>2</v>
      </c>
      <c r="B7" s="15">
        <v>38</v>
      </c>
      <c r="C7" s="15">
        <v>38</v>
      </c>
      <c r="D7" s="15">
        <v>41</v>
      </c>
      <c r="E7" s="15">
        <v>53</v>
      </c>
      <c r="F7" s="15">
        <v>50</v>
      </c>
      <c r="G7" s="20">
        <f t="shared" ref="G7:G30" si="0">F7/B7</f>
        <v>1.3157894736842106</v>
      </c>
    </row>
    <row r="8" spans="1:7" ht="15" customHeight="1" x14ac:dyDescent="0.2">
      <c r="A8" s="7" t="s">
        <v>3</v>
      </c>
      <c r="B8" s="16">
        <v>19</v>
      </c>
      <c r="C8" s="16">
        <v>22</v>
      </c>
      <c r="D8" s="16">
        <v>20</v>
      </c>
      <c r="E8" s="16">
        <v>15</v>
      </c>
      <c r="F8" s="16">
        <v>19</v>
      </c>
      <c r="G8" s="20">
        <f t="shared" si="0"/>
        <v>1</v>
      </c>
    </row>
    <row r="9" spans="1:7" ht="15" customHeight="1" x14ac:dyDescent="0.2">
      <c r="A9" s="8" t="s">
        <v>1</v>
      </c>
      <c r="B9" s="12">
        <v>3174</v>
      </c>
      <c r="C9" s="12">
        <v>3159</v>
      </c>
      <c r="D9" s="12">
        <v>3146</v>
      </c>
      <c r="E9" s="12">
        <v>3361</v>
      </c>
      <c r="F9" s="12">
        <v>3267</v>
      </c>
      <c r="G9" s="19">
        <f t="shared" si="0"/>
        <v>1.0293005671077504</v>
      </c>
    </row>
    <row r="10" spans="1:7" ht="15" customHeight="1" x14ac:dyDescent="0.2">
      <c r="A10" s="9" t="s">
        <v>20</v>
      </c>
      <c r="B10" s="12">
        <v>5481737.1449999996</v>
      </c>
      <c r="C10" s="12">
        <v>5409187.7010000004</v>
      </c>
      <c r="D10" s="12">
        <v>5825878.3059999999</v>
      </c>
      <c r="E10" s="12">
        <v>6259109.5980000002</v>
      </c>
      <c r="F10" s="12">
        <v>6123225.3150000004</v>
      </c>
      <c r="G10" s="19">
        <f t="shared" si="0"/>
        <v>1.1170227891326594</v>
      </c>
    </row>
    <row r="11" spans="1:7" ht="15" customHeight="1" x14ac:dyDescent="0.2">
      <c r="A11" s="9" t="s">
        <v>21</v>
      </c>
      <c r="B11" s="12">
        <v>5377683.3229999999</v>
      </c>
      <c r="C11" s="12">
        <v>5225963.9979999997</v>
      </c>
      <c r="D11" s="12">
        <v>5729465.7980000004</v>
      </c>
      <c r="E11" s="12">
        <v>6125475.1950000003</v>
      </c>
      <c r="F11" s="12">
        <v>6044205.5070000002</v>
      </c>
      <c r="G11" s="19">
        <f t="shared" si="0"/>
        <v>1.1239422524471325</v>
      </c>
    </row>
    <row r="12" spans="1:7" ht="15" customHeight="1" x14ac:dyDescent="0.2">
      <c r="A12" s="10" t="s">
        <v>10</v>
      </c>
      <c r="B12" s="12">
        <v>138179.20600000001</v>
      </c>
      <c r="C12" s="12">
        <v>192704.736</v>
      </c>
      <c r="D12" s="12">
        <v>119313.19</v>
      </c>
      <c r="E12" s="12">
        <v>135444.53099999999</v>
      </c>
      <c r="F12" s="12">
        <v>96603.202999999994</v>
      </c>
      <c r="G12" s="19">
        <f t="shared" si="0"/>
        <v>0.69911534301333289</v>
      </c>
    </row>
    <row r="13" spans="1:7" ht="15" customHeight="1" x14ac:dyDescent="0.2">
      <c r="A13" s="10" t="s">
        <v>11</v>
      </c>
      <c r="B13" s="12">
        <v>34125.383999999998</v>
      </c>
      <c r="C13" s="12">
        <v>9481.0329999999994</v>
      </c>
      <c r="D13" s="12">
        <v>22900.682000000001</v>
      </c>
      <c r="E13" s="12">
        <v>1810.1279999999999</v>
      </c>
      <c r="F13" s="12">
        <v>17583.395</v>
      </c>
      <c r="G13" s="19">
        <f t="shared" si="0"/>
        <v>0.51525852427037899</v>
      </c>
    </row>
    <row r="14" spans="1:7" ht="15" customHeight="1" x14ac:dyDescent="0.2">
      <c r="A14" s="9" t="s">
        <v>22</v>
      </c>
      <c r="B14" s="12">
        <v>16580.71</v>
      </c>
      <c r="C14" s="12">
        <v>16834.772000000001</v>
      </c>
      <c r="D14" s="12">
        <v>18713.050999999999</v>
      </c>
      <c r="E14" s="12">
        <v>24282.222000000002</v>
      </c>
      <c r="F14" s="12">
        <v>18639.986000000001</v>
      </c>
      <c r="G14" s="19">
        <f t="shared" si="0"/>
        <v>1.1241970940930757</v>
      </c>
    </row>
    <row r="15" spans="1:7" ht="15" customHeight="1" x14ac:dyDescent="0.2">
      <c r="A15" s="9" t="s">
        <v>12</v>
      </c>
      <c r="B15" s="12">
        <v>87473.111999999994</v>
      </c>
      <c r="C15" s="12">
        <v>175869.96400000001</v>
      </c>
      <c r="D15" s="12">
        <v>100600.139</v>
      </c>
      <c r="E15" s="12">
        <v>111162.30899999999</v>
      </c>
      <c r="F15" s="12">
        <v>77963.217000000004</v>
      </c>
      <c r="G15" s="19">
        <f t="shared" si="0"/>
        <v>0.891282077628609</v>
      </c>
    </row>
    <row r="16" spans="1:7" ht="15" customHeight="1" x14ac:dyDescent="0.2">
      <c r="A16" s="9" t="s">
        <v>13</v>
      </c>
      <c r="B16" s="12">
        <v>121598.496</v>
      </c>
      <c r="C16" s="12">
        <v>9481.0329999999994</v>
      </c>
      <c r="D16" s="12">
        <v>22900.682000000001</v>
      </c>
      <c r="E16" s="12">
        <v>1810.1279999999999</v>
      </c>
      <c r="F16" s="12">
        <v>17583.395</v>
      </c>
      <c r="G16" s="19">
        <f t="shared" si="0"/>
        <v>0.14460207632831248</v>
      </c>
    </row>
    <row r="17" spans="1:7" ht="15" customHeight="1" x14ac:dyDescent="0.2">
      <c r="A17" s="13" t="s">
        <v>23</v>
      </c>
      <c r="B17" s="45">
        <v>34125.383999999998</v>
      </c>
      <c r="C17" s="45">
        <v>166388.93100000001</v>
      </c>
      <c r="D17" s="45">
        <v>77699.456999999995</v>
      </c>
      <c r="E17" s="45">
        <v>109352.181</v>
      </c>
      <c r="F17" s="45">
        <v>60379.822</v>
      </c>
      <c r="G17" s="46">
        <f t="shared" si="0"/>
        <v>1.7693521631873799</v>
      </c>
    </row>
    <row r="18" spans="1:7" ht="15" customHeight="1" x14ac:dyDescent="0.2">
      <c r="A18" s="54" t="s">
        <v>16</v>
      </c>
      <c r="B18" s="55">
        <f>[1]Sheet1!H4</f>
        <v>4890637.0609999998</v>
      </c>
      <c r="C18" s="55">
        <f>[1]Sheet1!I4</f>
        <v>4714601.0470000003</v>
      </c>
      <c r="D18" s="55">
        <f>[1]Sheet1!J4</f>
        <v>5181547.1409999998</v>
      </c>
      <c r="E18" s="55">
        <f>[1]Sheet1!K4</f>
        <v>5436874.551</v>
      </c>
      <c r="F18" s="56">
        <f>[1]Sheet1!L4</f>
        <v>5400545.477</v>
      </c>
      <c r="G18" s="57">
        <f t="shared" si="0"/>
        <v>1.1042621665930241</v>
      </c>
    </row>
    <row r="19" spans="1:7" ht="15" customHeight="1" x14ac:dyDescent="0.2">
      <c r="A19" s="58" t="s">
        <v>19</v>
      </c>
      <c r="B19" s="59">
        <f>B18/B10</f>
        <v>0.89216920323530036</v>
      </c>
      <c r="C19" s="59">
        <f>C18/C10</f>
        <v>0.8715913197333508</v>
      </c>
      <c r="D19" s="59">
        <f>D18/D10</f>
        <v>0.88940188394659547</v>
      </c>
      <c r="E19" s="59">
        <f>E18/E10</f>
        <v>0.86863386331136738</v>
      </c>
      <c r="F19" s="60">
        <f>F18/F10</f>
        <v>0.88197725858141141</v>
      </c>
      <c r="G19" s="61" t="s">
        <v>31</v>
      </c>
    </row>
    <row r="20" spans="1:7" ht="15" customHeight="1" x14ac:dyDescent="0.2">
      <c r="A20" s="54" t="s">
        <v>17</v>
      </c>
      <c r="B20" s="55">
        <f>[1]Sheet1!H5</f>
        <v>420299.81900000002</v>
      </c>
      <c r="C20" s="55">
        <f>[1]Sheet1!I5</f>
        <v>484074.27100000001</v>
      </c>
      <c r="D20" s="55">
        <f>[1]Sheet1!J5</f>
        <v>540663.11800000002</v>
      </c>
      <c r="E20" s="55">
        <f>[1]Sheet1!K5</f>
        <v>679586.21100000001</v>
      </c>
      <c r="F20" s="56">
        <f>[1]Sheet1!L5</f>
        <v>627607.43200000003</v>
      </c>
      <c r="G20" s="57">
        <f t="shared" si="0"/>
        <v>1.4932374548560061</v>
      </c>
    </row>
    <row r="21" spans="1:7" ht="15" customHeight="1" x14ac:dyDescent="0.2">
      <c r="A21" s="58" t="s">
        <v>19</v>
      </c>
      <c r="B21" s="59">
        <f>B20/B11</f>
        <v>7.8156297750446774E-2</v>
      </c>
      <c r="C21" s="59">
        <f>C20/C11</f>
        <v>9.262870375403609E-2</v>
      </c>
      <c r="D21" s="59">
        <f>D20/D11</f>
        <v>9.4365362681583811E-2</v>
      </c>
      <c r="E21" s="59">
        <f>E20/E11</f>
        <v>0.11094424340412336</v>
      </c>
      <c r="F21" s="60">
        <f>F20/F11</f>
        <v>0.10383621656694937</v>
      </c>
      <c r="G21" s="61" t="s">
        <v>31</v>
      </c>
    </row>
    <row r="22" spans="1:7" ht="15" customHeight="1" x14ac:dyDescent="0.2">
      <c r="A22" s="14" t="s">
        <v>18</v>
      </c>
      <c r="B22" s="18">
        <f>[1]Sheet1!H8</f>
        <v>749743.94299999997</v>
      </c>
      <c r="C22" s="18">
        <f>[1]Sheet1!I8</f>
        <v>843896.76199999999</v>
      </c>
      <c r="D22" s="18">
        <f>[1]Sheet1!J8</f>
        <v>1041344.762</v>
      </c>
      <c r="E22" s="18">
        <f>[1]Sheet1!K8</f>
        <v>1139002.9979999999</v>
      </c>
      <c r="F22" s="18">
        <f>[1]Sheet1!L8</f>
        <v>790434.50800000003</v>
      </c>
      <c r="G22" s="19">
        <f t="shared" si="0"/>
        <v>1.0542726158442604</v>
      </c>
    </row>
    <row r="23" spans="1:7" s="5" customFormat="1" ht="15" customHeight="1" x14ac:dyDescent="0.25">
      <c r="A23" s="11" t="s">
        <v>7</v>
      </c>
      <c r="B23" s="12">
        <v>-329444</v>
      </c>
      <c r="C23" s="12">
        <v>-359822</v>
      </c>
      <c r="D23" s="12">
        <v>-500682</v>
      </c>
      <c r="E23" s="12">
        <v>-459417</v>
      </c>
      <c r="F23" s="12">
        <v>-162827</v>
      </c>
      <c r="G23" s="19">
        <f t="shared" si="0"/>
        <v>0.49424788431417782</v>
      </c>
    </row>
    <row r="24" spans="1:7" ht="15" customHeight="1" x14ac:dyDescent="0.2">
      <c r="A24" s="8" t="s">
        <v>5</v>
      </c>
      <c r="B24" s="12">
        <v>15</v>
      </c>
      <c r="C24" s="12">
        <v>14</v>
      </c>
      <c r="D24" s="12">
        <v>17</v>
      </c>
      <c r="E24" s="12">
        <v>21</v>
      </c>
      <c r="F24" s="12">
        <v>22</v>
      </c>
      <c r="G24" s="19">
        <f t="shared" si="0"/>
        <v>1.4666666666666666</v>
      </c>
    </row>
    <row r="25" spans="1:7" ht="15" customHeight="1" x14ac:dyDescent="0.2">
      <c r="A25" s="8" t="s">
        <v>6</v>
      </c>
      <c r="B25" s="12">
        <v>16</v>
      </c>
      <c r="C25" s="12">
        <v>19</v>
      </c>
      <c r="D25" s="12">
        <v>18</v>
      </c>
      <c r="E25" s="12">
        <v>16</v>
      </c>
      <c r="F25" s="12">
        <v>17</v>
      </c>
      <c r="G25" s="19">
        <f t="shared" si="0"/>
        <v>1.0625</v>
      </c>
    </row>
    <row r="26" spans="1:7" ht="15" customHeight="1" x14ac:dyDescent="0.2">
      <c r="A26" s="11" t="s">
        <v>15</v>
      </c>
      <c r="B26" s="12">
        <f>[1]Sheet1!H10</f>
        <v>0</v>
      </c>
      <c r="C26" s="12">
        <f>[1]Sheet1!I10</f>
        <v>88072.453999999998</v>
      </c>
      <c r="D26" s="12">
        <f>[1]Sheet1!J10</f>
        <v>106386.06600000001</v>
      </c>
      <c r="E26" s="12">
        <f>[1]Sheet1!K10</f>
        <v>134382.60800000001</v>
      </c>
      <c r="F26" s="12">
        <f>[1]Sheet1!L10</f>
        <v>220996.163</v>
      </c>
      <c r="G26" s="22" t="s">
        <v>31</v>
      </c>
    </row>
    <row r="27" spans="1:7" ht="15" customHeight="1" x14ac:dyDescent="0.2">
      <c r="A27" s="11" t="s">
        <v>14</v>
      </c>
      <c r="B27" s="12">
        <f>[1]Sheet1!H11</f>
        <v>81288.486999999994</v>
      </c>
      <c r="C27" s="12">
        <f>[1]Sheet1!I11</f>
        <v>69879.141000000003</v>
      </c>
      <c r="D27" s="12">
        <f>[1]Sheet1!J11</f>
        <v>91247.532000000007</v>
      </c>
      <c r="E27" s="12">
        <f>[1]Sheet1!K11</f>
        <v>119005.274</v>
      </c>
      <c r="F27" s="12">
        <f>[1]Sheet1!L11</f>
        <v>199258.54199999999</v>
      </c>
      <c r="G27" s="19">
        <f t="shared" si="0"/>
        <v>2.4512517006252068</v>
      </c>
    </row>
    <row r="28" spans="1:7" ht="15" customHeight="1" x14ac:dyDescent="0.2">
      <c r="A28" s="47" t="s">
        <v>4</v>
      </c>
      <c r="B28" s="17">
        <v>22</v>
      </c>
      <c r="C28" s="17">
        <v>19</v>
      </c>
      <c r="D28" s="17">
        <v>18</v>
      </c>
      <c r="E28" s="17">
        <v>17</v>
      </c>
      <c r="F28" s="17">
        <v>14</v>
      </c>
      <c r="G28" s="19">
        <f t="shared" si="0"/>
        <v>0.63636363636363635</v>
      </c>
    </row>
    <row r="29" spans="1:7" ht="15" customHeight="1" x14ac:dyDescent="0.2">
      <c r="A29" s="48" t="s">
        <v>8</v>
      </c>
      <c r="B29" s="49">
        <v>9810.3909399999993</v>
      </c>
      <c r="C29" s="49">
        <v>9955.01361</v>
      </c>
      <c r="D29" s="49">
        <v>10471.48085</v>
      </c>
      <c r="E29" s="49">
        <v>10887.799370000001</v>
      </c>
      <c r="F29" s="49">
        <v>11191.01298</v>
      </c>
      <c r="G29" s="50">
        <f t="shared" si="0"/>
        <v>1.1407305833624608</v>
      </c>
    </row>
    <row r="30" spans="1:7" ht="15" customHeight="1" x14ac:dyDescent="0.2">
      <c r="A30" s="51" t="s">
        <v>9</v>
      </c>
      <c r="B30" s="52">
        <v>6040.5053600000001</v>
      </c>
      <c r="C30" s="52">
        <v>6154.84663</v>
      </c>
      <c r="D30" s="52">
        <v>6620.0613999999996</v>
      </c>
      <c r="E30" s="52">
        <v>6854.3053200000004</v>
      </c>
      <c r="F30" s="52">
        <v>7117.3844499999996</v>
      </c>
      <c r="G30" s="53">
        <f t="shared" si="0"/>
        <v>1.1782763238869138</v>
      </c>
    </row>
    <row r="32" spans="1:7" x14ac:dyDescent="0.2">
      <c r="A32" s="44" t="s">
        <v>62</v>
      </c>
      <c r="B32" s="44"/>
      <c r="C32" s="44"/>
      <c r="D32" s="44"/>
      <c r="E32" s="44"/>
    </row>
  </sheetData>
  <mergeCells count="2">
    <mergeCell ref="A1:F1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workbookViewId="0">
      <selection activeCell="F23" sqref="F23"/>
    </sheetView>
  </sheetViews>
  <sheetFormatPr defaultRowHeight="15" x14ac:dyDescent="0.25"/>
  <cols>
    <col min="1" max="1" width="4.85546875" bestFit="1" customWidth="1"/>
    <col min="2" max="2" width="12" bestFit="1" customWidth="1"/>
    <col min="3" max="3" width="28.85546875" bestFit="1" customWidth="1"/>
    <col min="4" max="4" width="10.85546875" bestFit="1" customWidth="1"/>
    <col min="5" max="5" width="9.5703125" customWidth="1"/>
    <col min="7" max="7" width="12.28515625" customWidth="1"/>
  </cols>
  <sheetData>
    <row r="3" spans="1:11" ht="31.5" customHeight="1" x14ac:dyDescent="0.25">
      <c r="A3" s="26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33.75" x14ac:dyDescent="0.25">
      <c r="A4" s="32" t="s">
        <v>34</v>
      </c>
      <c r="B4" s="32" t="s">
        <v>35</v>
      </c>
      <c r="C4" s="32" t="s">
        <v>36</v>
      </c>
      <c r="D4" s="32" t="s">
        <v>37</v>
      </c>
      <c r="E4" s="32" t="s">
        <v>38</v>
      </c>
      <c r="F4" s="32" t="s">
        <v>39</v>
      </c>
      <c r="G4" s="32" t="s">
        <v>40</v>
      </c>
    </row>
    <row r="5" spans="1:11" x14ac:dyDescent="0.25">
      <c r="A5" s="37">
        <v>1</v>
      </c>
      <c r="B5" s="37">
        <v>44138062462</v>
      </c>
      <c r="C5" s="38" t="s">
        <v>41</v>
      </c>
      <c r="D5" s="38" t="s">
        <v>42</v>
      </c>
      <c r="E5" s="39">
        <v>2987812</v>
      </c>
      <c r="F5" s="40">
        <v>0.48770000000000002</v>
      </c>
      <c r="G5" s="41">
        <v>20248</v>
      </c>
    </row>
    <row r="6" spans="1:11" x14ac:dyDescent="0.25">
      <c r="A6" s="37">
        <v>2</v>
      </c>
      <c r="B6" s="37">
        <v>25457712630</v>
      </c>
      <c r="C6" s="38" t="s">
        <v>43</v>
      </c>
      <c r="D6" s="38" t="s">
        <v>44</v>
      </c>
      <c r="E6" s="39">
        <v>1856503</v>
      </c>
      <c r="F6" s="40">
        <v>0.30299999999999999</v>
      </c>
      <c r="G6" s="41">
        <v>28428</v>
      </c>
    </row>
    <row r="7" spans="1:11" x14ac:dyDescent="0.25">
      <c r="A7" s="37">
        <v>3</v>
      </c>
      <c r="B7" s="37">
        <v>93458739954</v>
      </c>
      <c r="C7" s="38" t="s">
        <v>45</v>
      </c>
      <c r="D7" s="38" t="s">
        <v>46</v>
      </c>
      <c r="E7" s="39">
        <v>374667</v>
      </c>
      <c r="F7" s="40">
        <v>6.1199999999999997E-2</v>
      </c>
      <c r="G7" s="41">
        <v>21973</v>
      </c>
    </row>
    <row r="8" spans="1:11" x14ac:dyDescent="0.25">
      <c r="A8" s="37">
        <v>4</v>
      </c>
      <c r="B8" s="37">
        <v>48012167049</v>
      </c>
      <c r="C8" s="38" t="s">
        <v>47</v>
      </c>
      <c r="D8" s="38" t="s">
        <v>48</v>
      </c>
      <c r="E8" s="39">
        <v>305685</v>
      </c>
      <c r="F8" s="40">
        <v>4.99E-2</v>
      </c>
      <c r="G8" s="42">
        <v>-12546</v>
      </c>
    </row>
    <row r="9" spans="1:11" x14ac:dyDescent="0.25">
      <c r="A9" s="37">
        <v>5</v>
      </c>
      <c r="B9" s="37">
        <v>45651553790</v>
      </c>
      <c r="C9" s="38" t="s">
        <v>49</v>
      </c>
      <c r="D9" s="38" t="s">
        <v>50</v>
      </c>
      <c r="E9" s="39">
        <v>156325</v>
      </c>
      <c r="F9" s="40">
        <v>2.5499999999999998E-2</v>
      </c>
      <c r="G9" s="41">
        <v>3006</v>
      </c>
    </row>
    <row r="10" spans="1:11" x14ac:dyDescent="0.25">
      <c r="A10" s="37">
        <v>6</v>
      </c>
      <c r="B10" s="37">
        <v>887580483</v>
      </c>
      <c r="C10" s="38" t="s">
        <v>51</v>
      </c>
      <c r="D10" s="38" t="s">
        <v>52</v>
      </c>
      <c r="E10" s="39">
        <v>131678</v>
      </c>
      <c r="F10" s="40">
        <v>2.1499999999999998E-2</v>
      </c>
      <c r="G10" s="42">
        <v>-2676</v>
      </c>
    </row>
    <row r="11" spans="1:11" x14ac:dyDescent="0.25">
      <c r="A11" s="37">
        <v>7</v>
      </c>
      <c r="B11" s="37">
        <v>45917510717</v>
      </c>
      <c r="C11" s="38" t="s">
        <v>53</v>
      </c>
      <c r="D11" s="38" t="s">
        <v>54</v>
      </c>
      <c r="E11" s="39">
        <v>77748</v>
      </c>
      <c r="F11" s="40">
        <v>1.2699999999999999E-2</v>
      </c>
      <c r="G11" s="43">
        <v>502</v>
      </c>
    </row>
    <row r="12" spans="1:11" x14ac:dyDescent="0.25">
      <c r="A12" s="37">
        <v>8</v>
      </c>
      <c r="B12" s="37">
        <v>37463678442</v>
      </c>
      <c r="C12" s="38" t="s">
        <v>55</v>
      </c>
      <c r="D12" s="38" t="s">
        <v>56</v>
      </c>
      <c r="E12" s="39">
        <v>36851</v>
      </c>
      <c r="F12" s="40">
        <v>6.0000000000000001E-3</v>
      </c>
      <c r="G12" s="43">
        <v>344</v>
      </c>
    </row>
    <row r="13" spans="1:11" x14ac:dyDescent="0.25">
      <c r="A13" s="37">
        <v>9</v>
      </c>
      <c r="B13" s="37">
        <v>15932947595</v>
      </c>
      <c r="C13" s="38" t="s">
        <v>57</v>
      </c>
      <c r="D13" s="38" t="s">
        <v>58</v>
      </c>
      <c r="E13" s="39">
        <v>34754</v>
      </c>
      <c r="F13" s="40">
        <v>5.7000000000000002E-3</v>
      </c>
      <c r="G13" s="43">
        <v>34</v>
      </c>
    </row>
    <row r="14" spans="1:11" x14ac:dyDescent="0.25">
      <c r="A14" s="37">
        <v>10</v>
      </c>
      <c r="B14" s="37">
        <v>3468580409</v>
      </c>
      <c r="C14" s="38" t="s">
        <v>59</v>
      </c>
      <c r="D14" s="38" t="s">
        <v>44</v>
      </c>
      <c r="E14" s="39">
        <v>31768</v>
      </c>
      <c r="F14" s="40">
        <v>5.1999999999999998E-3</v>
      </c>
      <c r="G14" s="41">
        <v>1132</v>
      </c>
    </row>
    <row r="15" spans="1:11" x14ac:dyDescent="0.25">
      <c r="A15" s="33" t="s">
        <v>60</v>
      </c>
      <c r="B15" s="33"/>
      <c r="C15" s="33"/>
      <c r="D15" s="33"/>
      <c r="E15" s="34">
        <v>5993792</v>
      </c>
      <c r="F15" s="35">
        <v>0.97899999999999998</v>
      </c>
      <c r="G15" s="36">
        <v>60445</v>
      </c>
    </row>
    <row r="16" spans="1:11" x14ac:dyDescent="0.25">
      <c r="A16" s="28" t="s">
        <v>61</v>
      </c>
      <c r="B16" s="28"/>
      <c r="C16" s="28"/>
      <c r="D16" s="28"/>
      <c r="E16" s="29">
        <v>6123225</v>
      </c>
      <c r="F16" s="30">
        <v>1</v>
      </c>
      <c r="G16" s="31" t="s">
        <v>31</v>
      </c>
    </row>
  </sheetData>
  <mergeCells count="3">
    <mergeCell ref="A3:K3"/>
    <mergeCell ref="A15:D15"/>
    <mergeCell ref="A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1.</vt:lpstr>
      <vt:lpstr>Rang 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2020-08-05T21:10:10Z</dcterms:created>
  <dcterms:modified xsi:type="dcterms:W3CDTF">2020-08-05T21:10:54Z</dcterms:modified>
</cp:coreProperties>
</file>