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2995" windowHeight="9735" tabRatio="872" activeTab="3"/>
  </bookViews>
  <sheets>
    <sheet name="Tablica 1" sheetId="1" r:id="rId1"/>
    <sheet name="Grafikon 1. i 2." sheetId="4" r:id="rId2"/>
    <sheet name="Tablica 2" sheetId="9" r:id="rId3"/>
    <sheet name="E36 po županijama" sheetId="13" r:id="rId4"/>
    <sheet name="LSŽ" sheetId="11" r:id="rId5"/>
    <sheet name="DNŽ" sheetId="10" r:id="rId6"/>
    <sheet name="SDŽ" sheetId="12" r:id="rId7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G16" i="9" l="1"/>
  <c r="G6" i="9"/>
  <c r="G7" i="9"/>
  <c r="G8" i="9"/>
  <c r="G9" i="9"/>
  <c r="G10" i="9"/>
  <c r="G11" i="9"/>
  <c r="G12" i="9"/>
  <c r="G13" i="9"/>
  <c r="G14" i="9"/>
  <c r="G5" i="9"/>
  <c r="F15" i="9" l="1"/>
  <c r="H15" i="9"/>
  <c r="E15" i="9"/>
  <c r="G15" i="9" l="1"/>
  <c r="D19" i="12"/>
  <c r="E19" i="12"/>
  <c r="F19" i="12"/>
  <c r="G19" i="12"/>
  <c r="H19" i="12"/>
  <c r="I19" i="12"/>
  <c r="D11" i="4"/>
  <c r="D6" i="4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7" i="1"/>
  <c r="D19" i="11" l="1"/>
  <c r="E19" i="11"/>
  <c r="F19" i="11"/>
  <c r="G19" i="11"/>
  <c r="H19" i="11"/>
  <c r="I19" i="11"/>
  <c r="D19" i="10"/>
  <c r="E19" i="10"/>
  <c r="F19" i="10"/>
  <c r="G19" i="10"/>
  <c r="H19" i="10"/>
  <c r="I19" i="10"/>
  <c r="F17" i="9" l="1"/>
  <c r="E17" i="9"/>
  <c r="D8" i="4"/>
  <c r="H17" i="9" l="1"/>
  <c r="D12" i="4" l="1"/>
  <c r="D7" i="4"/>
</calcChain>
</file>

<file path=xl/sharedStrings.xml><?xml version="1.0" encoding="utf-8"?>
<sst xmlns="http://schemas.openxmlformats.org/spreadsheetml/2006/main" count="352" uniqueCount="219">
  <si>
    <t>Opis</t>
  </si>
  <si>
    <t>2012.</t>
  </si>
  <si>
    <t>2013.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</si>
  <si>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</si>
  <si>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</si>
  <si>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</si>
  <si>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</si>
  <si>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</si>
  <si>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</si>
  <si>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</si>
  <si>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</si>
  <si>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</si>
  <si>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</si>
  <si>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</si>
  <si>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Dobit razdoblja (+) ili gubitak razdoblja (-) </t>
  </si>
  <si>
    <t xml:space="preserve">Izvoz </t>
  </si>
  <si>
    <t xml:space="preserve">Uvoz </t>
  </si>
  <si>
    <t xml:space="preserve">Trgovinski saldo (izvoz minus uvoz) </t>
  </si>
  <si>
    <t xml:space="preserve">Prosječne mjesečne neto plaće po zaposlenom </t>
  </si>
  <si>
    <t>2009.</t>
  </si>
  <si>
    <t>2010.</t>
  </si>
  <si>
    <t>2011.</t>
  </si>
  <si>
    <t xml:space="preserve">Djelatnost E </t>
  </si>
  <si>
    <t>Odjeljak djelatnosti 36</t>
  </si>
  <si>
    <t>Udio odjeljka 36 u djelatnosti E</t>
  </si>
  <si>
    <t>2014.</t>
  </si>
  <si>
    <t>Djelatnost E (NKD 2007.)</t>
  </si>
  <si>
    <t>OIB</t>
  </si>
  <si>
    <t>Naziv poduzetnika</t>
  </si>
  <si>
    <t>Broj zaposlenih</t>
  </si>
  <si>
    <t>Ukupan prihod</t>
  </si>
  <si>
    <t>1.</t>
  </si>
  <si>
    <t>6.</t>
  </si>
  <si>
    <t>9.</t>
  </si>
  <si>
    <t>7.</t>
  </si>
  <si>
    <t>5.</t>
  </si>
  <si>
    <t>2.</t>
  </si>
  <si>
    <t>3.</t>
  </si>
  <si>
    <t>4.</t>
  </si>
  <si>
    <t>8.</t>
  </si>
  <si>
    <t>10.</t>
  </si>
  <si>
    <t>Dobit razdoblja</t>
  </si>
  <si>
    <t>¹Serija podataka u tablici za sve godine prikazana je iz godišnjeg financijskog izvještaja iz kolone tekuće godine.</t>
  </si>
  <si>
    <t>Investicije u novu dugotrajnu imovinu²</t>
  </si>
  <si>
    <t>2015.</t>
  </si>
  <si>
    <t>2016.</t>
  </si>
  <si>
    <t>2017.</t>
  </si>
  <si>
    <t>2018.</t>
  </si>
  <si>
    <t>Odjeljak djelatnosti 36 - Skupljanje, pročišćavanje i opskrba vodom</t>
  </si>
  <si>
    <t>Izvor: Fina, Registar godišnjih financijskih izvještaja</t>
  </si>
  <si>
    <t>R. br.</t>
  </si>
  <si>
    <t>Sjedište</t>
  </si>
  <si>
    <t>Izvor: Fina - Registar godišnjih financijskih izvještaja</t>
  </si>
  <si>
    <t>Ukupno top 10 poduzetnika po UP u odjeljku djelatnosti 36</t>
  </si>
  <si>
    <t>Udio top 10 u odjeljku djelatnosti 36</t>
  </si>
  <si>
    <t>Index</t>
  </si>
  <si>
    <t>(iznosi u tisućama kuna, prosječne plaće u kunama)</t>
  </si>
  <si>
    <t>NAZIV</t>
  </si>
  <si>
    <t>DUBROVAČKO-NERETVANSKA</t>
  </si>
  <si>
    <t>LIČKO-SENJSKA</t>
  </si>
  <si>
    <t>SISAČKO-MOSLAVAČKA</t>
  </si>
  <si>
    <t>Djelatnost: E36  Skupljanje, pročišćavanje i opskrba vodom</t>
  </si>
  <si>
    <t>Ukupni prihodi</t>
  </si>
  <si>
    <t>Ukupno</t>
  </si>
  <si>
    <t>Dobit/gubitak razdoblja</t>
  </si>
  <si>
    <t xml:space="preserve"> (iznosi u tisućama kuna)</t>
  </si>
  <si>
    <t>Za ukupno RH</t>
  </si>
  <si>
    <t>Za sve veličine i sve oznake vlasništva</t>
  </si>
  <si>
    <t>Iznosi u tisućama kuna, prosječne plaće u kunama</t>
  </si>
  <si>
    <t>Šifra i naziv županije</t>
  </si>
  <si>
    <t>Broj poduzetnika</t>
  </si>
  <si>
    <t>Ukupni rashodi</t>
  </si>
  <si>
    <t>Dobit prije oporezivanja</t>
  </si>
  <si>
    <t>Gubitak prije oporezivanja</t>
  </si>
  <si>
    <t>Porez na dobit</t>
  </si>
  <si>
    <t>Gubitak razdoblja</t>
  </si>
  <si>
    <t>Dobit razdoblja (+) ili gubitak razdoblja (-)</t>
  </si>
  <si>
    <t>Troškovi osoblja</t>
  </si>
  <si>
    <t>Neto nadnice i plaće</t>
  </si>
  <si>
    <t>Prosječan broj zaposlenih na bazi sati rada</t>
  </si>
  <si>
    <t>Prosječna mjesečna neto plaća po zaposlenom</t>
  </si>
  <si>
    <t>Žup.</t>
  </si>
  <si>
    <t>Naziv županije</t>
  </si>
  <si>
    <t>svih</t>
  </si>
  <si>
    <t>dobitaša</t>
  </si>
  <si>
    <t>gubitaša</t>
  </si>
  <si>
    <t>-</t>
  </si>
  <si>
    <t>SPLITSKO-DALMATINSKA</t>
  </si>
  <si>
    <t>PRIMORSKO-GORANSKA</t>
  </si>
  <si>
    <t>OSJEČKO-BARANJSKA</t>
  </si>
  <si>
    <t>ZAGREBAČKA</t>
  </si>
  <si>
    <t>ZADARSKA</t>
  </si>
  <si>
    <t>KARLOVAČKA</t>
  </si>
  <si>
    <t>BJELOVARSKO-BILOGORSKA</t>
  </si>
  <si>
    <t>GRAD ZAGREB</t>
  </si>
  <si>
    <t>VUKOVARSKO-SRIJEMSKA</t>
  </si>
  <si>
    <t>ISTARSKA</t>
  </si>
  <si>
    <t>KRAPINSKO-ZAGORSKA</t>
  </si>
  <si>
    <t>VIROVITIČKO-PODRAVSKA</t>
  </si>
  <si>
    <t>ŠIBENSKO-KNINSKA</t>
  </si>
  <si>
    <t>KOPRIVNIČKO-KRIŽEVAČKA</t>
  </si>
  <si>
    <t>VARAŽDINSKA</t>
  </si>
  <si>
    <t>POŽEŠKO-SLAVONSKA</t>
  </si>
  <si>
    <t>BRODSKO-POSAVSKA</t>
  </si>
  <si>
    <t>MEĐIMURSKA</t>
  </si>
  <si>
    <t>UKUPNO SVE ŽUPANIJE</t>
  </si>
  <si>
    <t>2019.</t>
  </si>
  <si>
    <r>
      <rPr>
        <b/>
        <sz val="9"/>
        <color theme="1"/>
        <rFont val="Arial"/>
        <family val="2"/>
        <charset val="238"/>
      </rPr>
      <t>Tablica 2. Top 10 poduzetnika prema ukupnom prihodu u 2019. g. u odjeljku djelatnosti 36 – Skupljanje, pročišćavanje i opskrba vodom</t>
    </r>
    <r>
      <rPr>
        <sz val="9"/>
        <color theme="1"/>
        <rFont val="Arial"/>
        <family val="2"/>
        <charset val="238"/>
      </rPr>
      <t xml:space="preserve"> (iznosi u tisućama kuna)</t>
    </r>
  </si>
  <si>
    <r>
      <rPr>
        <b/>
        <sz val="9"/>
        <color theme="1"/>
        <rFont val="Arial"/>
        <family val="2"/>
        <charset val="238"/>
      </rPr>
      <t>Tablica 1.</t>
    </r>
    <r>
      <rPr>
        <sz val="9"/>
        <color theme="1"/>
        <rFont val="Arial"/>
        <family val="2"/>
        <charset val="238"/>
      </rPr>
      <t xml:space="preserve">  </t>
    </r>
    <r>
      <rPr>
        <sz val="9"/>
        <color theme="3" tint="-0.249977111117893"/>
        <rFont val="Arial"/>
        <family val="2"/>
        <charset val="238"/>
      </rPr>
      <t xml:space="preserve">Osnovni financijski rezultati poslovanja poduzetnika u djelatnosti E i odjeljku djelatnosti 36 - u razdoblju od 2009.-2019. godine¹ </t>
    </r>
  </si>
  <si>
    <t>Tablica 3. Osnovni podaci poslovanja poduzetnika po županijama za 2019. godinu</t>
  </si>
  <si>
    <t>Izvoz u razdoblju</t>
  </si>
  <si>
    <t>Uvoz u razdoblju</t>
  </si>
  <si>
    <t>Trgovinski saldo (izvoz - uvoz)</t>
  </si>
  <si>
    <t>Investicije u razdoblju</t>
  </si>
  <si>
    <t>izvoznika</t>
  </si>
  <si>
    <t>uvoznika</t>
  </si>
  <si>
    <t>investitora</t>
  </si>
  <si>
    <t>bez investicija</t>
  </si>
  <si>
    <t>&gt;&gt;100</t>
  </si>
  <si>
    <t>Podaci iz godišnjih financijskih izvještaja poduzetnika za 2019. godinu u Ličko-senjskoj županiji</t>
  </si>
  <si>
    <t>Podaci iz godišnjih financijskih izvještaja poduzetnika za 2019. godinu u Dubrovačko-neretvanskoj županiji</t>
  </si>
  <si>
    <t>Podaci iz godišnjih financijskih izvještaja poduzetnika za 2019. godinu u Splitsko-dalmatinskoj županiji</t>
  </si>
  <si>
    <r>
      <rPr>
        <b/>
        <sz val="9"/>
        <color theme="3" tint="-0.249977111117893"/>
        <rFont val="Arial"/>
        <family val="2"/>
        <charset val="238"/>
      </rPr>
      <t>Grafikon 1. i 2.</t>
    </r>
    <r>
      <rPr>
        <sz val="9"/>
        <color theme="3" tint="-0.249977111117893"/>
        <rFont val="Arial"/>
        <family val="2"/>
        <charset val="238"/>
      </rPr>
      <t xml:space="preserve"> Dobit i gubitak razdoblja te prihodi i rashodi poduzetnika djelatnosti E i odjeljka djelatnosti 36 u 2019. godini (iznosi u tisućama kuna)</t>
    </r>
  </si>
  <si>
    <t>Ukupno svi poduzetnici (139) u odjeljku djelatnosti 36</t>
  </si>
  <si>
    <t>Izvor: Fina, Registar godišnjih financijskih izvještaja, obrada GFI-a za 2008. - 2019. godinu</t>
  </si>
  <si>
    <r>
      <rPr>
        <sz val="8"/>
        <color rgb="FF244061"/>
        <rFont val="Calibri"/>
        <family val="2"/>
        <charset val="238"/>
      </rPr>
      <t>²</t>
    </r>
    <r>
      <rPr>
        <sz val="8"/>
        <color rgb="FF244061"/>
        <rFont val="Arial"/>
        <family val="2"/>
        <charset val="238"/>
      </rPr>
      <t xml:space="preserve"> Pozicija iz GFI-a (iz obrazaca do 2016.) - "Investicije u novu dugotrajnu imovinu" istovjetna je poziciji "Bruto investicije samo u novu dugotrajnu imovinu" u obrascima GFI-a 2016. - 2019.</t>
    </r>
  </si>
  <si>
    <t>2019./08.</t>
  </si>
  <si>
    <t>VARKOM d.d.</t>
  </si>
  <si>
    <t>Zagreb</t>
  </si>
  <si>
    <t>Split</t>
  </si>
  <si>
    <t>Buzet</t>
  </si>
  <si>
    <t>Rijeka</t>
  </si>
  <si>
    <t>Varaždin</t>
  </si>
  <si>
    <t>Osijek</t>
  </si>
  <si>
    <t>Zadar</t>
  </si>
  <si>
    <t>Šibenik</t>
  </si>
  <si>
    <t>Dubrovnik</t>
  </si>
  <si>
    <t>Pula</t>
  </si>
  <si>
    <t>VODOOPSKRBA I ODVODNJA d.o.o.</t>
  </si>
  <si>
    <t>VODOVOD I KANALIZACIJA d.o.o.</t>
  </si>
  <si>
    <t>ISTARSKI VODOVOD d.o.o.</t>
  </si>
  <si>
    <t>KD VODOVOD I KANALIZACIJA d.o.o.</t>
  </si>
  <si>
    <t>VODOVOD-OSIJEK d.o.o.</t>
  </si>
  <si>
    <t>VODOVOD d.o.o.</t>
  </si>
  <si>
    <t>VODOVOD I ODVODNJA d.o.o.</t>
  </si>
  <si>
    <t>VODOVOD DUBROVNIK d.o.o.</t>
  </si>
  <si>
    <t>VODOVOD PULA d.o.o.</t>
  </si>
  <si>
    <t>Prihod po zaposlenom</t>
  </si>
  <si>
    <t>Dobit ili gubitak razdoblja</t>
  </si>
  <si>
    <t>KOMUNALIJE d.o.o.</t>
  </si>
  <si>
    <t>Novalja</t>
  </si>
  <si>
    <t>VODOVOD KORENICA d.o.o.</t>
  </si>
  <si>
    <t>Korenica</t>
  </si>
  <si>
    <t>VODOVOD HRVATSKO PRIMORJE - JUŽNI OGRANAK d.o.o.</t>
  </si>
  <si>
    <t>Senj</t>
  </si>
  <si>
    <t>KAPLJA d.o.o.</t>
  </si>
  <si>
    <t>Lovinac</t>
  </si>
  <si>
    <t>KRALJEVAC d.o.o.</t>
  </si>
  <si>
    <t>Udbina</t>
  </si>
  <si>
    <t>Brinje</t>
  </si>
  <si>
    <t>VRILO d.o.o.</t>
  </si>
  <si>
    <t>Gospić</t>
  </si>
  <si>
    <t>VISOČICA d.o.o.</t>
  </si>
  <si>
    <t>Donji Lapac</t>
  </si>
  <si>
    <t>VRELINE d.o.o.</t>
  </si>
  <si>
    <t>Vrhovine</t>
  </si>
  <si>
    <t>CRNO VRILO d.o.o.</t>
  </si>
  <si>
    <t>Karlobag</t>
  </si>
  <si>
    <t>KOMUNALAC d.o.o.</t>
  </si>
  <si>
    <t>Otočac</t>
  </si>
  <si>
    <t>USLUGA d.o.o.</t>
  </si>
  <si>
    <t>Trpanj</t>
  </si>
  <si>
    <t>Opuzen</t>
  </si>
  <si>
    <t>Slano</t>
  </si>
  <si>
    <t>Metković</t>
  </si>
  <si>
    <t>Podgradina</t>
  </si>
  <si>
    <t>Čilipi</t>
  </si>
  <si>
    <t>Babino Polje</t>
  </si>
  <si>
    <t>Blato</t>
  </si>
  <si>
    <t>Janjina</t>
  </si>
  <si>
    <t>Ploče</t>
  </si>
  <si>
    <t>Orebić</t>
  </si>
  <si>
    <t>Korčula</t>
  </si>
  <si>
    <t>IZVOR ORAH d.o.o.</t>
  </si>
  <si>
    <t xml:space="preserve">VODOVOD OPUZEN d.o.o. </t>
  </si>
  <si>
    <t>DUBROVAČKO PRIMORJE d.o.o.</t>
  </si>
  <si>
    <t>METKOVIĆ d.o.o.</t>
  </si>
  <si>
    <t>KOMUNALAC SLIVNO d.o.o.</t>
  </si>
  <si>
    <t>KONAVOSKO KOMUNALNO DRUŠTVO d.o.o.</t>
  </si>
  <si>
    <t>VODA MLJET d.o.o.</t>
  </si>
  <si>
    <t>JANJINA d.o.o.</t>
  </si>
  <si>
    <t>IZVOR PLOČE d.o.o.</t>
  </si>
  <si>
    <t>NERETVANSKO-PELJEŠKO-KORČULANSKO-LASTOVSKO-MLJETSKI VODOVOD d.o.o.</t>
  </si>
  <si>
    <t>00862047577</t>
  </si>
  <si>
    <t>00439628164</t>
  </si>
  <si>
    <t>09475552617</t>
  </si>
  <si>
    <t>Makarska</t>
  </si>
  <si>
    <t>Jelsa</t>
  </si>
  <si>
    <t>Omiš</t>
  </si>
  <si>
    <t>Vrgorac</t>
  </si>
  <si>
    <t>Lećevica</t>
  </si>
  <si>
    <t>Imotski</t>
  </si>
  <si>
    <t>Komiža</t>
  </si>
  <si>
    <t>Supetar</t>
  </si>
  <si>
    <t>Vrlika</t>
  </si>
  <si>
    <t>Sinj</t>
  </si>
  <si>
    <t>ARULA d.o.o. u stečaju</t>
  </si>
  <si>
    <t>TOPANA d.o.o. u stečaju</t>
  </si>
  <si>
    <t>VODOVOD I ODVODNJA OTOKA VISA d.o.o.</t>
  </si>
  <si>
    <t>VODOVOD IMOTSKE KRAJINE d.o.o.</t>
  </si>
  <si>
    <t>VODOVOD BRAČ d.o.o.</t>
  </si>
  <si>
    <t>VODOVOD I ODVODNJA CETINSKE KRAJINE d.o.o.</t>
  </si>
  <si>
    <t>HVARSKI VODOVOD d.o.o.</t>
  </si>
  <si>
    <t>KOMUNALNO d.o.o.</t>
  </si>
  <si>
    <t>BILUŠ j.d.o.o.</t>
  </si>
  <si>
    <t>06527308831</t>
  </si>
  <si>
    <t>00279276546</t>
  </si>
  <si>
    <r>
      <t>Prosječne mjesečne neto plaće po zaposlenom</t>
    </r>
    <r>
      <rPr>
        <vertAlign val="superscript"/>
        <sz val="9"/>
        <color rgb="FF17365D"/>
        <rFont val="Arial"/>
        <family val="2"/>
        <charset val="238"/>
      </rPr>
      <t xml:space="preserve">3 </t>
    </r>
  </si>
  <si>
    <t>Za djelatnost: E36 Skupljanje, pročišćavanje i opskrba vodom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</si>
</sst>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%"/>
    <numFmt numFmtId="166" formatCode="#,##0_ ;\-#,##0\ "/>
    <numFmt numFmtId="167" formatCode="#,##0.0"/>
    <numFmt numFmtId="168" formatCode="#,##0_ ;[Red]\-#,##0\ "/>
  </numFmts>
  <fonts count="44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rgb="FF00325A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rgb="FF244061"/>
      <name val="Arial"/>
      <family val="2"/>
      <charset val="238"/>
    </font>
    <font>
      <sz val="8"/>
      <color rgb="FF244061"/>
      <name val="Calibri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8"/>
      <color rgb="FF24406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7.5"/>
      <color theme="0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0000FF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325A"/>
      <name val="Arial"/>
      <family val="2"/>
      <charset val="238"/>
    </font>
    <font>
      <sz val="9"/>
      <color theme="3" tint="-0.499984740745262"/>
      <name val="Arial"/>
      <family val="2"/>
      <charset val="238"/>
    </font>
    <font>
      <sz val="9"/>
      <color rgb="FF0F243E"/>
      <name val="Arial"/>
      <family val="2"/>
      <charset val="238"/>
    </font>
    <font>
      <sz val="10"/>
      <color rgb="FF17365D"/>
      <name val="Arial"/>
      <family val="2"/>
      <charset val="238"/>
    </font>
    <font>
      <sz val="10"/>
      <color theme="3" tint="-0.499984740745262"/>
      <name val="Arial"/>
      <family val="2"/>
      <charset val="238"/>
    </font>
    <font>
      <i/>
      <sz val="8"/>
      <name val="Arial"/>
      <family val="2"/>
      <charset val="238"/>
    </font>
    <font>
      <i/>
      <sz val="8"/>
      <color theme="3" tint="-0.499984740745262"/>
      <name val="Arial"/>
      <family val="2"/>
      <charset val="238"/>
    </font>
    <font>
      <vertAlign val="superscript"/>
      <sz val="9"/>
      <color rgb="FF17365D"/>
      <name val="Arial"/>
      <family val="2"/>
      <charset val="238"/>
    </font>
    <font>
      <i/>
      <sz val="9"/>
      <color theme="4" tint="-0.499984740745262"/>
      <name val="Arial"/>
      <family val="2"/>
      <charset val="238"/>
    </font>
    <font>
      <sz val="8"/>
      <color indexed="56"/>
      <name val="Arial"/>
      <family val="2"/>
      <charset val="238"/>
    </font>
    <font>
      <sz val="8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8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rgb="FFFF0000"/>
      </left>
      <right style="thin">
        <color indexed="22"/>
      </right>
      <top style="medium">
        <color rgb="FFFF0000"/>
      </top>
      <bottom style="medium">
        <color rgb="FFFF0000"/>
      </bottom>
      <diagonal/>
    </border>
    <border>
      <left style="thin">
        <color indexed="22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22"/>
      </right>
      <top style="medium">
        <color rgb="FFFF0000"/>
      </top>
      <bottom/>
      <diagonal/>
    </border>
    <border>
      <left style="thin">
        <color indexed="22"/>
      </left>
      <right style="medium">
        <color rgb="FFFF0000"/>
      </right>
      <top style="medium">
        <color rgb="FFFF0000"/>
      </top>
      <bottom/>
      <diagonal/>
    </border>
    <border>
      <left style="medium">
        <color rgb="FF0D32D1"/>
      </left>
      <right style="thin">
        <color indexed="22"/>
      </right>
      <top style="medium">
        <color rgb="FF0D32D1"/>
      </top>
      <bottom style="medium">
        <color rgb="FF0D32D1"/>
      </bottom>
      <diagonal/>
    </border>
    <border>
      <left style="thin">
        <color indexed="22"/>
      </left>
      <right style="medium">
        <color rgb="FF0D32D1"/>
      </right>
      <top style="medium">
        <color rgb="FF0D32D1"/>
      </top>
      <bottom style="medium">
        <color rgb="FF0D32D1"/>
      </bottom>
      <diagonal/>
    </border>
  </borders>
  <cellStyleXfs count="7">
    <xf numFmtId="0" fontId="0" fillId="0" borderId="0"/>
    <xf numFmtId="0" fontId="6" fillId="0" borderId="0"/>
    <xf numFmtId="0" fontId="8" fillId="0" borderId="0"/>
    <xf numFmtId="0" fontId="6" fillId="0" borderId="0"/>
    <xf numFmtId="0" fontId="23" fillId="0" borderId="0"/>
    <xf numFmtId="0" fontId="23" fillId="0" borderId="0"/>
    <xf numFmtId="0" fontId="15" fillId="0" borderId="0"/>
  </cellStyleXfs>
  <cellXfs count="152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8" fillId="0" borderId="0" xfId="2"/>
    <xf numFmtId="0" fontId="8" fillId="0" borderId="0" xfId="2" applyFont="1"/>
    <xf numFmtId="0" fontId="9" fillId="0" borderId="0" xfId="2" applyFont="1"/>
    <xf numFmtId="0" fontId="10" fillId="0" borderId="0" xfId="2" applyFont="1"/>
    <xf numFmtId="0" fontId="2" fillId="3" borderId="0" xfId="2" applyFont="1" applyFill="1" applyBorder="1" applyAlignment="1">
      <alignment vertical="center" wrapText="1"/>
    </xf>
    <xf numFmtId="3" fontId="2" fillId="3" borderId="0" xfId="2" applyNumberFormat="1" applyFont="1" applyFill="1" applyBorder="1" applyAlignment="1">
      <alignment horizontal="right" vertical="center" wrapText="1"/>
    </xf>
    <xf numFmtId="164" fontId="2" fillId="3" borderId="0" xfId="2" applyNumberFormat="1" applyFont="1" applyFill="1" applyBorder="1" applyAlignment="1">
      <alignment vertical="center" wrapText="1"/>
    </xf>
    <xf numFmtId="0" fontId="2" fillId="4" borderId="1" xfId="2" applyFont="1" applyFill="1" applyBorder="1" applyAlignment="1">
      <alignment vertical="center" wrapText="1"/>
    </xf>
    <xf numFmtId="164" fontId="3" fillId="4" borderId="1" xfId="2" applyNumberFormat="1" applyFont="1" applyFill="1" applyBorder="1" applyAlignment="1">
      <alignment vertical="center" wrapText="1"/>
    </xf>
    <xf numFmtId="0" fontId="14" fillId="0" borderId="0" xfId="0" applyFont="1"/>
    <xf numFmtId="0" fontId="0" fillId="0" borderId="0" xfId="0"/>
    <xf numFmtId="0" fontId="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3" fillId="0" borderId="0" xfId="2" applyFont="1"/>
    <xf numFmtId="0" fontId="11" fillId="5" borderId="1" xfId="2" applyFont="1" applyFill="1" applyBorder="1" applyAlignment="1">
      <alignment horizontal="center" vertical="center" wrapText="1"/>
    </xf>
    <xf numFmtId="0" fontId="6" fillId="0" borderId="0" xfId="3"/>
    <xf numFmtId="0" fontId="17" fillId="0" borderId="0" xfId="3" applyFont="1"/>
    <xf numFmtId="164" fontId="0" fillId="0" borderId="0" xfId="0" applyNumberFormat="1"/>
    <xf numFmtId="164" fontId="6" fillId="0" borderId="0" xfId="3" applyNumberFormat="1"/>
    <xf numFmtId="0" fontId="25" fillId="5" borderId="0" xfId="0" applyFont="1" applyFill="1" applyAlignment="1">
      <alignment horizontal="center" vertical="center"/>
    </xf>
    <xf numFmtId="165" fontId="26" fillId="7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3" fontId="13" fillId="2" borderId="1" xfId="0" applyNumberFormat="1" applyFont="1" applyFill="1" applyBorder="1" applyAlignment="1">
      <alignment horizontal="left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3" fontId="13" fillId="4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3" fontId="12" fillId="4" borderId="1" xfId="0" applyNumberFormat="1" applyFont="1" applyFill="1" applyBorder="1" applyAlignment="1">
      <alignment horizontal="right" vertical="center" wrapText="1"/>
    </xf>
    <xf numFmtId="165" fontId="13" fillId="6" borderId="5" xfId="3" applyNumberFormat="1" applyFont="1" applyFill="1" applyBorder="1" applyAlignment="1">
      <alignment horizontal="right" vertical="center" wrapText="1"/>
    </xf>
    <xf numFmtId="0" fontId="29" fillId="0" borderId="0" xfId="0" applyFont="1"/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29" fillId="0" borderId="0" xfId="0" applyFont="1" applyFill="1"/>
    <xf numFmtId="0" fontId="27" fillId="0" borderId="0" xfId="0" applyFont="1" applyAlignment="1">
      <alignment horizontal="left" vertical="center"/>
    </xf>
    <xf numFmtId="0" fontId="11" fillId="5" borderId="1" xfId="0" quotePrefix="1" applyNumberFormat="1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vertical="center"/>
    </xf>
    <xf numFmtId="166" fontId="11" fillId="5" borderId="1" xfId="0" applyNumberFormat="1" applyFont="1" applyFill="1" applyBorder="1" applyAlignment="1">
      <alignment vertical="center"/>
    </xf>
    <xf numFmtId="0" fontId="11" fillId="5" borderId="1" xfId="0" quotePrefix="1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28" fillId="0" borderId="0" xfId="0" applyFont="1" applyAlignment="1"/>
    <xf numFmtId="0" fontId="16" fillId="0" borderId="0" xfId="0" applyFont="1"/>
    <xf numFmtId="0" fontId="29" fillId="0" borderId="0" xfId="0" applyFont="1" applyAlignment="1">
      <alignment horizontal="center" wrapText="1"/>
    </xf>
    <xf numFmtId="3" fontId="32" fillId="4" borderId="1" xfId="0" applyNumberFormat="1" applyFont="1" applyFill="1" applyBorder="1" applyAlignment="1">
      <alignment horizontal="right" vertical="center" wrapText="1"/>
    </xf>
    <xf numFmtId="168" fontId="29" fillId="0" borderId="0" xfId="4" applyNumberFormat="1" applyFont="1"/>
    <xf numFmtId="168" fontId="11" fillId="5" borderId="1" xfId="0" applyNumberFormat="1" applyFont="1" applyFill="1" applyBorder="1" applyAlignment="1">
      <alignment vertical="center"/>
    </xf>
    <xf numFmtId="3" fontId="33" fillId="7" borderId="1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justify" vertical="center"/>
    </xf>
    <xf numFmtId="0" fontId="0" fillId="0" borderId="0" xfId="0" applyAlignment="1"/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3" fillId="7" borderId="6" xfId="3" applyFont="1" applyFill="1" applyBorder="1" applyAlignment="1">
      <alignment horizontal="left" vertical="center" wrapText="1"/>
    </xf>
    <xf numFmtId="0" fontId="13" fillId="7" borderId="7" xfId="3" applyFont="1" applyFill="1" applyBorder="1" applyAlignment="1">
      <alignment horizontal="left" vertical="center" wrapText="1"/>
    </xf>
    <xf numFmtId="0" fontId="13" fillId="7" borderId="8" xfId="3" applyFont="1" applyFill="1" applyBorder="1" applyAlignment="1">
      <alignment horizontal="left" vertical="center" wrapText="1"/>
    </xf>
    <xf numFmtId="0" fontId="13" fillId="6" borderId="6" xfId="3" applyFont="1" applyFill="1" applyBorder="1" applyAlignment="1">
      <alignment horizontal="left" vertical="center" wrapText="1"/>
    </xf>
    <xf numFmtId="0" fontId="13" fillId="6" borderId="7" xfId="3" applyFont="1" applyFill="1" applyBorder="1" applyAlignment="1">
      <alignment horizontal="left" vertical="center" wrapText="1"/>
    </xf>
    <xf numFmtId="0" fontId="13" fillId="6" borderId="8" xfId="3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5" borderId="1" xfId="0" quotePrefix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13" fillId="8" borderId="24" xfId="3" applyFont="1" applyFill="1" applyBorder="1" applyAlignment="1">
      <alignment horizontal="left" vertical="center" wrapText="1"/>
    </xf>
    <xf numFmtId="0" fontId="13" fillId="8" borderId="25" xfId="3" applyFont="1" applyFill="1" applyBorder="1" applyAlignment="1">
      <alignment horizontal="left" vertical="center" wrapText="1"/>
    </xf>
    <xf numFmtId="0" fontId="13" fillId="8" borderId="26" xfId="3" applyFont="1" applyFill="1" applyBorder="1" applyAlignment="1">
      <alignment horizontal="left" vertical="center" wrapText="1"/>
    </xf>
    <xf numFmtId="3" fontId="13" fillId="8" borderId="27" xfId="3" applyNumberFormat="1" applyFont="1" applyFill="1" applyBorder="1" applyAlignment="1">
      <alignment horizontal="right" vertical="center" wrapText="1"/>
    </xf>
    <xf numFmtId="0" fontId="5" fillId="5" borderId="1" xfId="3" applyFont="1" applyFill="1" applyBorder="1" applyAlignment="1">
      <alignment horizontal="center" vertical="center" wrapText="1"/>
    </xf>
    <xf numFmtId="0" fontId="22" fillId="5" borderId="1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3" fontId="2" fillId="2" borderId="1" xfId="3" applyNumberFormat="1" applyFont="1" applyFill="1" applyBorder="1" applyAlignment="1">
      <alignment horizontal="right" vertical="center" wrapText="1"/>
    </xf>
    <xf numFmtId="3" fontId="12" fillId="2" borderId="1" xfId="3" applyNumberFormat="1" applyFont="1" applyFill="1" applyBorder="1" applyAlignment="1">
      <alignment horizontal="right" vertical="center" wrapText="1"/>
    </xf>
    <xf numFmtId="3" fontId="32" fillId="8" borderId="27" xfId="3" applyNumberFormat="1" applyFont="1" applyFill="1" applyBorder="1" applyAlignment="1">
      <alignment horizontal="right" vertical="center" wrapText="1"/>
    </xf>
    <xf numFmtId="0" fontId="34" fillId="0" borderId="0" xfId="4" quotePrefix="1" applyNumberFormat="1" applyFont="1" applyAlignment="1">
      <alignment vertical="center"/>
    </xf>
    <xf numFmtId="0" fontId="34" fillId="0" borderId="0" xfId="4" quotePrefix="1" applyNumberFormat="1" applyFont="1" applyAlignment="1">
      <alignment horizontal="center" vertical="center"/>
    </xf>
    <xf numFmtId="0" fontId="35" fillId="0" borderId="0" xfId="0" applyFont="1" applyAlignment="1">
      <alignment vertical="center"/>
    </xf>
    <xf numFmtId="168" fontId="34" fillId="0" borderId="0" xfId="4" quotePrefix="1" applyNumberFormat="1" applyFont="1" applyAlignment="1">
      <alignment vertical="center"/>
    </xf>
    <xf numFmtId="168" fontId="34" fillId="0" borderId="0" xfId="4" applyNumberFormat="1" applyFont="1" applyAlignment="1">
      <alignment vertical="center"/>
    </xf>
    <xf numFmtId="168" fontId="29" fillId="0" borderId="0" xfId="4" applyNumberFormat="1" applyFont="1" applyAlignment="1">
      <alignment vertical="center"/>
    </xf>
    <xf numFmtId="0" fontId="11" fillId="5" borderId="1" xfId="0" applyFont="1" applyFill="1" applyBorder="1" applyAlignment="1">
      <alignment horizontal="left" vertical="center"/>
    </xf>
    <xf numFmtId="0" fontId="24" fillId="5" borderId="1" xfId="0" applyFont="1" applyFill="1" applyBorder="1" applyAlignment="1">
      <alignment horizontal="left" vertical="center"/>
    </xf>
    <xf numFmtId="0" fontId="36" fillId="0" borderId="0" xfId="0" applyFont="1" applyAlignment="1">
      <alignment horizontal="justify" vertical="center"/>
    </xf>
    <xf numFmtId="49" fontId="34" fillId="0" borderId="0" xfId="4" quotePrefix="1" applyNumberFormat="1" applyFont="1" applyAlignment="1">
      <alignment vertical="center"/>
    </xf>
    <xf numFmtId="49" fontId="34" fillId="0" borderId="0" xfId="4" quotePrefix="1" applyNumberFormat="1" applyFont="1" applyAlignment="1">
      <alignment horizontal="center" vertical="center"/>
    </xf>
    <xf numFmtId="0" fontId="37" fillId="0" borderId="0" xfId="0" applyFont="1" applyAlignment="1">
      <alignment horizontal="justify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3" fontId="34" fillId="2" borderId="1" xfId="0" applyNumberFormat="1" applyFont="1" applyFill="1" applyBorder="1" applyAlignment="1">
      <alignment horizontal="right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/>
    <xf numFmtId="0" fontId="41" fillId="0" borderId="0" xfId="0" applyFont="1" applyAlignment="1">
      <alignment vertical="center"/>
    </xf>
    <xf numFmtId="3" fontId="42" fillId="0" borderId="28" xfId="0" applyNumberFormat="1" applyFont="1" applyBorder="1" applyAlignment="1">
      <alignment vertical="center" wrapText="1"/>
    </xf>
    <xf numFmtId="3" fontId="42" fillId="0" borderId="20" xfId="0" applyNumberFormat="1" applyFont="1" applyBorder="1" applyAlignment="1">
      <alignment vertical="center" wrapText="1"/>
    </xf>
    <xf numFmtId="3" fontId="42" fillId="0" borderId="20" xfId="0" applyNumberFormat="1" applyFont="1" applyBorder="1" applyAlignment="1">
      <alignment horizontal="right" vertical="center" wrapText="1"/>
    </xf>
    <xf numFmtId="3" fontId="42" fillId="0" borderId="29" xfId="0" applyNumberFormat="1" applyFont="1" applyBorder="1" applyAlignment="1">
      <alignment horizontal="right" vertical="center" wrapText="1"/>
    </xf>
    <xf numFmtId="167" fontId="42" fillId="0" borderId="30" xfId="0" applyNumberFormat="1" applyFont="1" applyBorder="1" applyAlignment="1">
      <alignment horizontal="right" vertical="center" wrapText="1"/>
    </xf>
    <xf numFmtId="3" fontId="42" fillId="0" borderId="31" xfId="0" applyNumberFormat="1" applyFont="1" applyBorder="1" applyAlignment="1">
      <alignment horizontal="right" vertical="center" wrapText="1"/>
    </xf>
    <xf numFmtId="3" fontId="43" fillId="0" borderId="29" xfId="0" applyNumberFormat="1" applyFont="1" applyBorder="1" applyAlignment="1">
      <alignment horizontal="right" vertical="center" wrapText="1"/>
    </xf>
    <xf numFmtId="3" fontId="42" fillId="0" borderId="30" xfId="0" applyNumberFormat="1" applyFont="1" applyBorder="1" applyAlignment="1">
      <alignment horizontal="right" vertical="center" wrapText="1"/>
    </xf>
    <xf numFmtId="3" fontId="42" fillId="0" borderId="10" xfId="0" applyNumberFormat="1" applyFont="1" applyBorder="1" applyAlignment="1">
      <alignment vertical="center" wrapText="1"/>
    </xf>
    <xf numFmtId="3" fontId="42" fillId="0" borderId="11" xfId="0" applyNumberFormat="1" applyFont="1" applyBorder="1" applyAlignment="1">
      <alignment vertical="center" wrapText="1"/>
    </xf>
    <xf numFmtId="3" fontId="42" fillId="0" borderId="11" xfId="0" applyNumberFormat="1" applyFont="1" applyBorder="1" applyAlignment="1">
      <alignment horizontal="right" vertical="center" wrapText="1"/>
    </xf>
    <xf numFmtId="3" fontId="42" fillId="0" borderId="12" xfId="0" applyNumberFormat="1" applyFont="1" applyBorder="1" applyAlignment="1">
      <alignment horizontal="right" vertical="center" wrapText="1"/>
    </xf>
    <xf numFmtId="167" fontId="42" fillId="0" borderId="13" xfId="0" applyNumberFormat="1" applyFont="1" applyBorder="1" applyAlignment="1">
      <alignment horizontal="right" vertical="center" wrapText="1"/>
    </xf>
    <xf numFmtId="3" fontId="42" fillId="0" borderId="14" xfId="0" applyNumberFormat="1" applyFont="1" applyBorder="1" applyAlignment="1">
      <alignment horizontal="right" vertical="center" wrapText="1"/>
    </xf>
    <xf numFmtId="3" fontId="42" fillId="0" borderId="13" xfId="0" applyNumberFormat="1" applyFont="1" applyBorder="1" applyAlignment="1">
      <alignment horizontal="right" vertical="center" wrapText="1"/>
    </xf>
    <xf numFmtId="3" fontId="43" fillId="0" borderId="12" xfId="0" applyNumberFormat="1" applyFont="1" applyBorder="1" applyAlignment="1">
      <alignment horizontal="right" vertical="center" wrapText="1"/>
    </xf>
    <xf numFmtId="3" fontId="42" fillId="0" borderId="22" xfId="0" applyNumberFormat="1" applyFont="1" applyBorder="1" applyAlignment="1">
      <alignment vertical="center" wrapText="1"/>
    </xf>
    <xf numFmtId="3" fontId="42" fillId="0" borderId="22" xfId="0" applyNumberFormat="1" applyFont="1" applyBorder="1" applyAlignment="1">
      <alignment horizontal="right" vertical="center" wrapText="1"/>
    </xf>
    <xf numFmtId="3" fontId="42" fillId="0" borderId="21" xfId="0" applyNumberFormat="1" applyFont="1" applyBorder="1" applyAlignment="1">
      <alignment vertical="center" wrapText="1"/>
    </xf>
    <xf numFmtId="3" fontId="42" fillId="0" borderId="36" xfId="0" applyNumberFormat="1" applyFont="1" applyBorder="1" applyAlignment="1">
      <alignment vertical="center" wrapText="1"/>
    </xf>
    <xf numFmtId="3" fontId="42" fillId="0" borderId="37" xfId="0" applyNumberFormat="1" applyFont="1" applyBorder="1" applyAlignment="1">
      <alignment horizontal="right" vertical="center" wrapText="1"/>
    </xf>
    <xf numFmtId="3" fontId="42" fillId="0" borderId="32" xfId="0" applyNumberFormat="1" applyFont="1" applyBorder="1" applyAlignment="1">
      <alignment vertical="center" wrapText="1"/>
    </xf>
    <xf numFmtId="3" fontId="42" fillId="0" borderId="33" xfId="0" applyNumberFormat="1" applyFont="1" applyBorder="1" applyAlignment="1">
      <alignment horizontal="right" vertical="center" wrapText="1"/>
    </xf>
    <xf numFmtId="3" fontId="42" fillId="0" borderId="23" xfId="0" applyNumberFormat="1" applyFont="1" applyBorder="1" applyAlignment="1">
      <alignment vertical="center" wrapText="1"/>
    </xf>
    <xf numFmtId="3" fontId="42" fillId="0" borderId="23" xfId="0" applyNumberFormat="1" applyFont="1" applyBorder="1" applyAlignment="1">
      <alignment horizontal="right" vertical="center" wrapText="1"/>
    </xf>
    <xf numFmtId="3" fontId="42" fillId="0" borderId="34" xfId="0" applyNumberFormat="1" applyFont="1" applyBorder="1" applyAlignment="1">
      <alignment vertical="center" wrapText="1"/>
    </xf>
    <xf numFmtId="3" fontId="42" fillId="0" borderId="35" xfId="0" applyNumberFormat="1" applyFont="1" applyBorder="1" applyAlignment="1">
      <alignment horizontal="right" vertical="center" wrapText="1"/>
    </xf>
    <xf numFmtId="3" fontId="31" fillId="5" borderId="15" xfId="0" applyNumberFormat="1" applyFont="1" applyFill="1" applyBorder="1" applyAlignment="1">
      <alignment vertical="center" wrapText="1"/>
    </xf>
    <xf numFmtId="3" fontId="31" fillId="5" borderId="16" xfId="0" applyNumberFormat="1" applyFont="1" applyFill="1" applyBorder="1" applyAlignment="1">
      <alignment vertical="center" wrapText="1"/>
    </xf>
    <xf numFmtId="3" fontId="31" fillId="5" borderId="16" xfId="0" applyNumberFormat="1" applyFont="1" applyFill="1" applyBorder="1" applyAlignment="1">
      <alignment horizontal="right" vertical="center" wrapText="1"/>
    </xf>
    <xf numFmtId="3" fontId="31" fillId="5" borderId="17" xfId="0" applyNumberFormat="1" applyFont="1" applyFill="1" applyBorder="1" applyAlignment="1">
      <alignment horizontal="right" vertical="center" wrapText="1"/>
    </xf>
    <xf numFmtId="167" fontId="31" fillId="5" borderId="18" xfId="0" applyNumberFormat="1" applyFont="1" applyFill="1" applyBorder="1" applyAlignment="1">
      <alignment horizontal="right" vertical="center" wrapText="1"/>
    </xf>
    <xf numFmtId="3" fontId="31" fillId="5" borderId="19" xfId="0" applyNumberFormat="1" applyFont="1" applyFill="1" applyBorder="1" applyAlignment="1">
      <alignment horizontal="right" vertical="center" wrapText="1"/>
    </xf>
    <xf numFmtId="3" fontId="31" fillId="9" borderId="19" xfId="0" applyNumberFormat="1" applyFont="1" applyFill="1" applyBorder="1" applyAlignment="1">
      <alignment horizontal="right" vertical="center" wrapText="1"/>
    </xf>
    <xf numFmtId="3" fontId="31" fillId="9" borderId="17" xfId="0" applyNumberFormat="1" applyFont="1" applyFill="1" applyBorder="1" applyAlignment="1">
      <alignment horizontal="right" vertical="center" wrapText="1"/>
    </xf>
    <xf numFmtId="167" fontId="31" fillId="9" borderId="18" xfId="0" applyNumberFormat="1" applyFont="1" applyFill="1" applyBorder="1" applyAlignment="1">
      <alignment horizontal="right" vertical="center" wrapText="1"/>
    </xf>
    <xf numFmtId="3" fontId="31" fillId="5" borderId="18" xfId="0" applyNumberFormat="1" applyFont="1" applyFill="1" applyBorder="1" applyAlignment="1">
      <alignment horizontal="right" vertical="center" wrapText="1"/>
    </xf>
  </cellXfs>
  <cellStyles count="7">
    <cellStyle name="Normalno" xfId="0" builtinId="0"/>
    <cellStyle name="Normalno 2" xfId="1"/>
    <cellStyle name="Normalno 3" xfId="2"/>
    <cellStyle name="Normalno 4" xfId="4"/>
    <cellStyle name="Normalno 5" xfId="3"/>
    <cellStyle name="Normalno 6" xfId="5"/>
    <cellStyle name="Obično_2003" xfId="6"/>
  </cellStyles>
  <dxfs count="0"/>
  <tableStyles count="0" defaultTableStyle="TableStyleMedium2" defaultPivotStyle="PivotStyleLight16"/>
  <colors>
    <mruColors>
      <color rgb="FF0D32D1"/>
      <color rgb="FF0C2E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533573928258968"/>
          <c:y val="0.15325240594925635"/>
          <c:w val="0.8033858267716536"/>
          <c:h val="0.665003645377661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1. i 2.'!$A$6</c:f>
              <c:strCache>
                <c:ptCount val="1"/>
                <c:pt idx="0">
                  <c:v>Dobit razdoblja 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cat>
            <c:strRef>
              <c:f>'Grafikon 1. i 2.'!$B$5:$C$5</c:f>
              <c:strCache>
                <c:ptCount val="2"/>
                <c:pt idx="0">
                  <c:v>Djelatnost E </c:v>
                </c:pt>
                <c:pt idx="1">
                  <c:v>Odjeljak djelatnosti 36</c:v>
                </c:pt>
              </c:strCache>
            </c:strRef>
          </c:cat>
          <c:val>
            <c:numRef>
              <c:f>'Grafikon 1. i 2.'!$B$6:$C$6</c:f>
              <c:numCache>
                <c:formatCode>#,##0</c:formatCode>
                <c:ptCount val="2"/>
                <c:pt idx="0">
                  <c:v>628192.13199999998</c:v>
                </c:pt>
                <c:pt idx="1">
                  <c:v>23630.157999999999</c:v>
                </c:pt>
              </c:numCache>
            </c:numRef>
          </c:val>
        </c:ser>
        <c:ser>
          <c:idx val="1"/>
          <c:order val="1"/>
          <c:tx>
            <c:strRef>
              <c:f>'Grafikon 1. i 2.'!$A$7</c:f>
              <c:strCache>
                <c:ptCount val="1"/>
                <c:pt idx="0">
                  <c:v>Gubitak razdoblja 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'Grafikon 1. i 2.'!$B$5:$C$5</c:f>
              <c:strCache>
                <c:ptCount val="2"/>
                <c:pt idx="0">
                  <c:v>Djelatnost E </c:v>
                </c:pt>
                <c:pt idx="1">
                  <c:v>Odjeljak djelatnosti 36</c:v>
                </c:pt>
              </c:strCache>
            </c:strRef>
          </c:cat>
          <c:val>
            <c:numRef>
              <c:f>'Grafikon 1. i 2.'!$B$7:$C$7</c:f>
              <c:numCache>
                <c:formatCode>#,##0</c:formatCode>
                <c:ptCount val="2"/>
                <c:pt idx="0">
                  <c:v>164852.62400000001</c:v>
                </c:pt>
                <c:pt idx="1">
                  <c:v>88643.630999999994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5906688"/>
        <c:axId val="145070272"/>
        <c:axId val="0"/>
      </c:bar3DChart>
      <c:catAx>
        <c:axId val="1459066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45070272"/>
        <c:crosses val="autoZero"/>
        <c:auto val="1"/>
        <c:lblAlgn val="ctr"/>
        <c:lblOffset val="100"/>
        <c:noMultiLvlLbl val="0"/>
      </c:catAx>
      <c:valAx>
        <c:axId val="1450702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45906688"/>
        <c:crosses val="autoZero"/>
        <c:crossBetween val="between"/>
        <c:majorUnit val="100000"/>
      </c:valAx>
    </c:plotArea>
    <c:legend>
      <c:legendPos val="r"/>
      <c:layout>
        <c:manualLayout>
          <c:xMode val="edge"/>
          <c:yMode val="edge"/>
          <c:x val="0.21927712160979881"/>
          <c:y val="2.8011446485855934E-2"/>
          <c:w val="0.6168339895013123"/>
          <c:h val="8.7495625546806649E-2"/>
        </c:manualLayout>
      </c:layout>
      <c:overlay val="0"/>
      <c:txPr>
        <a:bodyPr/>
        <a:lstStyle/>
        <a:p>
          <a:pPr>
            <a:defRPr sz="900" b="1" i="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51640419947506"/>
          <c:y val="0.16714129483814524"/>
          <c:w val="0.75709426946631675"/>
          <c:h val="0.646485126859142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1. i 2.'!$A$11</c:f>
              <c:strCache>
                <c:ptCount val="1"/>
                <c:pt idx="0">
                  <c:v>Ukupni prihodi 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cat>
            <c:strRef>
              <c:f>'Grafikon 1. i 2.'!$B$10:$C$10</c:f>
              <c:strCache>
                <c:ptCount val="2"/>
                <c:pt idx="0">
                  <c:v>Djelatnost E </c:v>
                </c:pt>
                <c:pt idx="1">
                  <c:v>Odjeljak djelatnosti 36</c:v>
                </c:pt>
              </c:strCache>
            </c:strRef>
          </c:cat>
          <c:val>
            <c:numRef>
              <c:f>'Grafikon 1. i 2.'!$B$11:$C$11</c:f>
              <c:numCache>
                <c:formatCode>#,##0</c:formatCode>
                <c:ptCount val="2"/>
                <c:pt idx="0">
                  <c:v>11373150.43</c:v>
                </c:pt>
                <c:pt idx="1">
                  <c:v>3447990.6140000001</c:v>
                </c:pt>
              </c:numCache>
            </c:numRef>
          </c:val>
        </c:ser>
        <c:ser>
          <c:idx val="1"/>
          <c:order val="1"/>
          <c:tx>
            <c:strRef>
              <c:f>'Grafikon 1. i 2.'!$A$12</c:f>
              <c:strCache>
                <c:ptCount val="1"/>
                <c:pt idx="0">
                  <c:v>Ukupni rashodi 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'Grafikon 1. i 2.'!$B$10:$C$10</c:f>
              <c:strCache>
                <c:ptCount val="2"/>
                <c:pt idx="0">
                  <c:v>Djelatnost E </c:v>
                </c:pt>
                <c:pt idx="1">
                  <c:v>Odjeljak djelatnosti 36</c:v>
                </c:pt>
              </c:strCache>
            </c:strRef>
          </c:cat>
          <c:val>
            <c:numRef>
              <c:f>'Grafikon 1. i 2.'!$B$12:$C$12</c:f>
              <c:numCache>
                <c:formatCode>#,##0</c:formatCode>
                <c:ptCount val="2"/>
                <c:pt idx="0">
                  <c:v>10794839.333000001</c:v>
                </c:pt>
                <c:pt idx="1">
                  <c:v>3507773.5269999998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8458752"/>
        <c:axId val="145593408"/>
        <c:axId val="0"/>
      </c:bar3DChart>
      <c:catAx>
        <c:axId val="1684587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45593408"/>
        <c:crosses val="autoZero"/>
        <c:auto val="1"/>
        <c:lblAlgn val="ctr"/>
        <c:lblOffset val="100"/>
        <c:noMultiLvlLbl val="0"/>
      </c:catAx>
      <c:valAx>
        <c:axId val="1455934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68458752"/>
        <c:crosses val="autoZero"/>
        <c:crossBetween val="between"/>
        <c:majorUnit val="2000000"/>
      </c:valAx>
    </c:plotArea>
    <c:legend>
      <c:legendPos val="r"/>
      <c:layout>
        <c:manualLayout>
          <c:xMode val="edge"/>
          <c:yMode val="edge"/>
          <c:x val="0.19983289588801401"/>
          <c:y val="4.1900335374744822E-2"/>
          <c:w val="0.6390559930008749"/>
          <c:h val="9.2125255176436285E-2"/>
        </c:manualLayout>
      </c:layout>
      <c:overlay val="0"/>
      <c:txPr>
        <a:bodyPr/>
        <a:lstStyle/>
        <a:p>
          <a:pPr>
            <a:defRPr sz="900" b="1" i="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0</xdr:col>
      <xdr:colOff>1363940</xdr:colOff>
      <xdr:row>1</xdr:row>
      <xdr:rowOff>133350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202015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13</xdr:row>
      <xdr:rowOff>23812</xdr:rowOff>
    </xdr:from>
    <xdr:to>
      <xdr:col>3</xdr:col>
      <xdr:colOff>609600</xdr:colOff>
      <xdr:row>27</xdr:row>
      <xdr:rowOff>38100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666750</xdr:colOff>
      <xdr:row>13</xdr:row>
      <xdr:rowOff>14287</xdr:rowOff>
    </xdr:from>
    <xdr:to>
      <xdr:col>10</xdr:col>
      <xdr:colOff>190500</xdr:colOff>
      <xdr:row>27</xdr:row>
      <xdr:rowOff>47625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57150</xdr:rowOff>
    </xdr:from>
    <xdr:to>
      <xdr:col>0</xdr:col>
      <xdr:colOff>1233696</xdr:colOff>
      <xdr:row>1</xdr:row>
      <xdr:rowOff>114300</xdr:rowOff>
    </xdr:to>
    <xdr:pic>
      <xdr:nvPicPr>
        <xdr:cNvPr id="6" name="Slika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57150"/>
          <a:ext cx="1157496" cy="247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2</xdr:col>
      <xdr:colOff>228600</xdr:colOff>
      <xdr:row>1</xdr:row>
      <xdr:rowOff>117268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28575"/>
          <a:ext cx="1304925" cy="279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zoomScaleNormal="100" workbookViewId="0">
      <selection activeCell="A26" sqref="A26"/>
    </sheetView>
  </sheetViews>
  <sheetFormatPr defaultRowHeight="15" x14ac:dyDescent="0.25"/>
  <cols>
    <col min="1" max="1" width="40.28515625" customWidth="1"/>
    <col min="2" max="2" width="10.5703125" bestFit="1" customWidth="1"/>
    <col min="3" max="3" width="8.85546875" style="2" bestFit="1" customWidth="1"/>
    <col min="4" max="5" width="8.85546875" bestFit="1" customWidth="1"/>
    <col min="6" max="6" width="10.28515625" customWidth="1"/>
    <col min="7" max="9" width="8.85546875" bestFit="1" customWidth="1"/>
    <col min="10" max="10" width="9.140625" style="16"/>
    <col min="11" max="13" width="8.85546875" style="16" bestFit="1" customWidth="1"/>
    <col min="14" max="14" width="7.5703125" bestFit="1" customWidth="1"/>
  </cols>
  <sheetData>
    <row r="1" spans="1:15" x14ac:dyDescent="0.25">
      <c r="A1" s="1"/>
      <c r="G1" s="17"/>
    </row>
    <row r="2" spans="1:15" s="2" customFormat="1" x14ac:dyDescent="0.25">
      <c r="A2" s="3"/>
      <c r="J2" s="16"/>
      <c r="K2" s="16"/>
      <c r="L2" s="16"/>
      <c r="M2" s="16"/>
    </row>
    <row r="3" spans="1:15" s="2" customFormat="1" x14ac:dyDescent="0.25">
      <c r="A3" s="18" t="s">
        <v>108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5" s="2" customFormat="1" ht="11.25" customHeight="1" x14ac:dyDescent="0.25">
      <c r="A4" s="3"/>
      <c r="F4" s="4"/>
      <c r="I4" s="15"/>
      <c r="J4" s="15"/>
      <c r="K4" s="15" t="s">
        <v>56</v>
      </c>
      <c r="L4" s="15"/>
      <c r="M4" s="15"/>
    </row>
    <row r="5" spans="1:15" ht="22.5" customHeight="1" x14ac:dyDescent="0.25">
      <c r="A5" s="67" t="s">
        <v>0</v>
      </c>
      <c r="B5" s="20" t="s">
        <v>26</v>
      </c>
      <c r="C5" s="64" t="s">
        <v>48</v>
      </c>
      <c r="D5" s="65"/>
      <c r="E5" s="65"/>
      <c r="F5" s="65"/>
      <c r="G5" s="65"/>
      <c r="H5" s="65"/>
      <c r="I5" s="65"/>
      <c r="J5" s="65"/>
      <c r="K5" s="65"/>
      <c r="L5" s="65"/>
      <c r="M5" s="66"/>
      <c r="N5" s="28" t="s">
        <v>55</v>
      </c>
    </row>
    <row r="6" spans="1:15" s="2" customFormat="1" x14ac:dyDescent="0.25">
      <c r="A6" s="68"/>
      <c r="B6" s="20" t="s">
        <v>106</v>
      </c>
      <c r="C6" s="21" t="s">
        <v>19</v>
      </c>
      <c r="D6" s="21" t="s">
        <v>20</v>
      </c>
      <c r="E6" s="21" t="s">
        <v>21</v>
      </c>
      <c r="F6" s="21" t="s">
        <v>1</v>
      </c>
      <c r="G6" s="21" t="s">
        <v>2</v>
      </c>
      <c r="H6" s="21" t="s">
        <v>25</v>
      </c>
      <c r="I6" s="21" t="s">
        <v>44</v>
      </c>
      <c r="J6" s="21" t="s">
        <v>45</v>
      </c>
      <c r="K6" s="21" t="s">
        <v>46</v>
      </c>
      <c r="L6" s="21" t="s">
        <v>47</v>
      </c>
      <c r="M6" s="21" t="s">
        <v>106</v>
      </c>
      <c r="N6" s="28" t="s">
        <v>126</v>
      </c>
    </row>
    <row r="7" spans="1:15" x14ac:dyDescent="0.25">
      <c r="A7" s="30" t="s">
        <v>3</v>
      </c>
      <c r="B7" s="31">
        <v>790</v>
      </c>
      <c r="C7" s="31">
        <v>115</v>
      </c>
      <c r="D7" s="31">
        <v>122</v>
      </c>
      <c r="E7" s="31">
        <v>128</v>
      </c>
      <c r="F7" s="31">
        <v>123</v>
      </c>
      <c r="G7" s="32">
        <v>132</v>
      </c>
      <c r="H7" s="32">
        <v>151</v>
      </c>
      <c r="I7" s="32">
        <v>152</v>
      </c>
      <c r="J7" s="32">
        <v>148</v>
      </c>
      <c r="K7" s="32">
        <v>142</v>
      </c>
      <c r="L7" s="32">
        <v>143</v>
      </c>
      <c r="M7" s="32">
        <v>139</v>
      </c>
      <c r="N7" s="29">
        <f>M7/C7</f>
        <v>1.2086956521739129</v>
      </c>
      <c r="O7" s="26"/>
    </row>
    <row r="8" spans="1:15" x14ac:dyDescent="0.25">
      <c r="A8" s="30" t="s">
        <v>4</v>
      </c>
      <c r="B8" s="31">
        <v>582</v>
      </c>
      <c r="C8" s="31">
        <v>66</v>
      </c>
      <c r="D8" s="31">
        <v>79</v>
      </c>
      <c r="E8" s="31">
        <v>91</v>
      </c>
      <c r="F8" s="31">
        <v>91</v>
      </c>
      <c r="G8" s="32">
        <v>98</v>
      </c>
      <c r="H8" s="32">
        <v>99</v>
      </c>
      <c r="I8" s="32">
        <v>112</v>
      </c>
      <c r="J8" s="32">
        <v>114</v>
      </c>
      <c r="K8" s="32">
        <v>102</v>
      </c>
      <c r="L8" s="32">
        <v>104</v>
      </c>
      <c r="M8" s="32">
        <v>97</v>
      </c>
      <c r="N8" s="29">
        <f t="shared" ref="N8:N23" si="0">M8/C8</f>
        <v>1.4696969696969697</v>
      </c>
    </row>
    <row r="9" spans="1:15" x14ac:dyDescent="0.25">
      <c r="A9" s="30" t="s">
        <v>5</v>
      </c>
      <c r="B9" s="31">
        <v>208</v>
      </c>
      <c r="C9" s="31">
        <v>49</v>
      </c>
      <c r="D9" s="31">
        <v>43</v>
      </c>
      <c r="E9" s="31">
        <v>37</v>
      </c>
      <c r="F9" s="31">
        <v>32</v>
      </c>
      <c r="G9" s="32">
        <v>34</v>
      </c>
      <c r="H9" s="32">
        <v>52</v>
      </c>
      <c r="I9" s="32">
        <v>40</v>
      </c>
      <c r="J9" s="32">
        <v>34</v>
      </c>
      <c r="K9" s="32">
        <v>40</v>
      </c>
      <c r="L9" s="32">
        <v>39</v>
      </c>
      <c r="M9" s="32">
        <v>42</v>
      </c>
      <c r="N9" s="29">
        <f t="shared" si="0"/>
        <v>0.8571428571428571</v>
      </c>
    </row>
    <row r="10" spans="1:15" x14ac:dyDescent="0.25">
      <c r="A10" s="33" t="s">
        <v>6</v>
      </c>
      <c r="B10" s="34">
        <v>23839</v>
      </c>
      <c r="C10" s="34">
        <v>8811</v>
      </c>
      <c r="D10" s="34">
        <v>8663</v>
      </c>
      <c r="E10" s="34">
        <v>8739</v>
      </c>
      <c r="F10" s="34">
        <v>8526</v>
      </c>
      <c r="G10" s="35">
        <v>10109</v>
      </c>
      <c r="H10" s="35">
        <v>8244</v>
      </c>
      <c r="I10" s="35">
        <v>8052</v>
      </c>
      <c r="J10" s="35">
        <v>8026</v>
      </c>
      <c r="K10" s="35">
        <v>8073</v>
      </c>
      <c r="L10" s="35">
        <v>8095</v>
      </c>
      <c r="M10" s="35">
        <v>8103</v>
      </c>
      <c r="N10" s="29">
        <f t="shared" si="0"/>
        <v>0.91964589717398704</v>
      </c>
      <c r="O10" s="26"/>
    </row>
    <row r="11" spans="1:15" x14ac:dyDescent="0.25">
      <c r="A11" s="33" t="s">
        <v>7</v>
      </c>
      <c r="B11" s="34">
        <v>11373150.43</v>
      </c>
      <c r="C11" s="34">
        <v>2984346</v>
      </c>
      <c r="D11" s="34">
        <v>2938769</v>
      </c>
      <c r="E11" s="34">
        <v>3113112</v>
      </c>
      <c r="F11" s="34">
        <v>3087727</v>
      </c>
      <c r="G11" s="35">
        <v>3340367</v>
      </c>
      <c r="H11" s="35">
        <v>3534055</v>
      </c>
      <c r="I11" s="35">
        <v>3536112.8220000002</v>
      </c>
      <c r="J11" s="35">
        <v>3606961.9360000002</v>
      </c>
      <c r="K11" s="35">
        <v>3680155.8689999999</v>
      </c>
      <c r="L11" s="35">
        <v>3707398.7230000002</v>
      </c>
      <c r="M11" s="35">
        <v>3447990.6140000001</v>
      </c>
      <c r="N11" s="29">
        <f t="shared" si="0"/>
        <v>1.1553588672359036</v>
      </c>
    </row>
    <row r="12" spans="1:15" x14ac:dyDescent="0.25">
      <c r="A12" s="33" t="s">
        <v>8</v>
      </c>
      <c r="B12" s="34">
        <v>10794839.333000001</v>
      </c>
      <c r="C12" s="34">
        <v>2931985</v>
      </c>
      <c r="D12" s="34">
        <v>2852100</v>
      </c>
      <c r="E12" s="34">
        <v>2927196</v>
      </c>
      <c r="F12" s="34">
        <v>2872632</v>
      </c>
      <c r="G12" s="35">
        <v>3173843</v>
      </c>
      <c r="H12" s="35">
        <v>3325765</v>
      </c>
      <c r="I12" s="35">
        <v>3308922.6490000002</v>
      </c>
      <c r="J12" s="35">
        <v>3355435.0890000002</v>
      </c>
      <c r="K12" s="35">
        <v>3519709.9810000001</v>
      </c>
      <c r="L12" s="35">
        <v>3545520.9909999999</v>
      </c>
      <c r="M12" s="35">
        <v>3507773.5269999998</v>
      </c>
      <c r="N12" s="29">
        <f t="shared" si="0"/>
        <v>1.1963818119806207</v>
      </c>
    </row>
    <row r="13" spans="1:15" x14ac:dyDescent="0.25">
      <c r="A13" s="33" t="s">
        <v>9</v>
      </c>
      <c r="B13" s="34">
        <v>743001.06299999997</v>
      </c>
      <c r="C13" s="34">
        <v>121642</v>
      </c>
      <c r="D13" s="34">
        <v>201407</v>
      </c>
      <c r="E13" s="34">
        <v>236883</v>
      </c>
      <c r="F13" s="34">
        <v>255954</v>
      </c>
      <c r="G13" s="35">
        <v>260524</v>
      </c>
      <c r="H13" s="35">
        <v>273454</v>
      </c>
      <c r="I13" s="35">
        <v>259513.64600000001</v>
      </c>
      <c r="J13" s="35">
        <v>275390.35200000001</v>
      </c>
      <c r="K13" s="35">
        <v>248317.21</v>
      </c>
      <c r="L13" s="35">
        <v>231840.505</v>
      </c>
      <c r="M13" s="35">
        <v>28297.706999999999</v>
      </c>
      <c r="N13" s="29">
        <f t="shared" si="0"/>
        <v>0.23263105670738723</v>
      </c>
    </row>
    <row r="14" spans="1:15" x14ac:dyDescent="0.25">
      <c r="A14" s="33" t="s">
        <v>10</v>
      </c>
      <c r="B14" s="34">
        <v>164689.965</v>
      </c>
      <c r="C14" s="34">
        <v>69280</v>
      </c>
      <c r="D14" s="34">
        <v>114739</v>
      </c>
      <c r="E14" s="34">
        <v>50967</v>
      </c>
      <c r="F14" s="34">
        <v>40859</v>
      </c>
      <c r="G14" s="35">
        <v>94000</v>
      </c>
      <c r="H14" s="35">
        <v>65163</v>
      </c>
      <c r="I14" s="35">
        <v>32323.473000000002</v>
      </c>
      <c r="J14" s="35">
        <v>23863.505000000001</v>
      </c>
      <c r="K14" s="35">
        <v>87871.322</v>
      </c>
      <c r="L14" s="35">
        <v>69962.773000000001</v>
      </c>
      <c r="M14" s="35">
        <v>88080.62</v>
      </c>
      <c r="N14" s="29">
        <f t="shared" si="0"/>
        <v>1.2713715357967668</v>
      </c>
    </row>
    <row r="15" spans="1:15" x14ac:dyDescent="0.25">
      <c r="A15" s="33" t="s">
        <v>11</v>
      </c>
      <c r="B15" s="34">
        <v>114971.59</v>
      </c>
      <c r="C15" s="34">
        <v>24423</v>
      </c>
      <c r="D15" s="34">
        <v>39864</v>
      </c>
      <c r="E15" s="34">
        <v>45858</v>
      </c>
      <c r="F15" s="34">
        <v>48172</v>
      </c>
      <c r="G15" s="35">
        <v>44494</v>
      </c>
      <c r="H15" s="35">
        <v>47073</v>
      </c>
      <c r="I15" s="35">
        <v>51154.898999999998</v>
      </c>
      <c r="J15" s="35">
        <v>55263.798999999999</v>
      </c>
      <c r="K15" s="35">
        <v>46152.106</v>
      </c>
      <c r="L15" s="35">
        <v>43628.506999999998</v>
      </c>
      <c r="M15" s="35">
        <v>5230.5600000000004</v>
      </c>
      <c r="N15" s="29">
        <f t="shared" si="0"/>
        <v>0.21416533595381404</v>
      </c>
    </row>
    <row r="16" spans="1:15" x14ac:dyDescent="0.25">
      <c r="A16" s="33" t="s">
        <v>12</v>
      </c>
      <c r="B16" s="34">
        <v>628192.13199999998</v>
      </c>
      <c r="C16" s="34">
        <v>97469</v>
      </c>
      <c r="D16" s="34">
        <v>161596</v>
      </c>
      <c r="E16" s="34">
        <v>190853</v>
      </c>
      <c r="F16" s="34">
        <v>207781</v>
      </c>
      <c r="G16" s="35">
        <v>215919</v>
      </c>
      <c r="H16" s="35">
        <v>226532</v>
      </c>
      <c r="I16" s="35">
        <v>208466.35800000001</v>
      </c>
      <c r="J16" s="35">
        <v>220329.86300000001</v>
      </c>
      <c r="K16" s="35">
        <v>200983.69500000001</v>
      </c>
      <c r="L16" s="35">
        <v>188214.75599999999</v>
      </c>
      <c r="M16" s="35">
        <v>23630.157999999999</v>
      </c>
      <c r="N16" s="29">
        <f t="shared" si="0"/>
        <v>0.2424376776205768</v>
      </c>
    </row>
    <row r="17" spans="1:14" x14ac:dyDescent="0.25">
      <c r="A17" s="33" t="s">
        <v>13</v>
      </c>
      <c r="B17" s="34">
        <v>164852.62400000001</v>
      </c>
      <c r="C17" s="34">
        <v>69531</v>
      </c>
      <c r="D17" s="34">
        <v>114792</v>
      </c>
      <c r="E17" s="34">
        <v>50795</v>
      </c>
      <c r="F17" s="34">
        <v>40859</v>
      </c>
      <c r="G17" s="35">
        <v>93889</v>
      </c>
      <c r="H17" s="35">
        <v>65314</v>
      </c>
      <c r="I17" s="35">
        <v>32431.083999999999</v>
      </c>
      <c r="J17" s="35">
        <v>24066.814999999999</v>
      </c>
      <c r="K17" s="35">
        <v>86689.913</v>
      </c>
      <c r="L17" s="35">
        <v>69965.531000000003</v>
      </c>
      <c r="M17" s="35">
        <v>88643.630999999994</v>
      </c>
      <c r="N17" s="29">
        <f t="shared" si="0"/>
        <v>1.27487927686931</v>
      </c>
    </row>
    <row r="18" spans="1:14" x14ac:dyDescent="0.25">
      <c r="A18" s="36" t="s">
        <v>14</v>
      </c>
      <c r="B18" s="37">
        <v>463339.50799999997</v>
      </c>
      <c r="C18" s="37">
        <v>27938</v>
      </c>
      <c r="D18" s="37">
        <v>46804</v>
      </c>
      <c r="E18" s="37">
        <v>140058</v>
      </c>
      <c r="F18" s="37">
        <v>166922</v>
      </c>
      <c r="G18" s="38">
        <v>122030</v>
      </c>
      <c r="H18" s="38">
        <v>161217</v>
      </c>
      <c r="I18" s="38">
        <v>176035.274</v>
      </c>
      <c r="J18" s="38">
        <v>196263.04800000001</v>
      </c>
      <c r="K18" s="38">
        <v>114293.78200000001</v>
      </c>
      <c r="L18" s="38">
        <v>118249.22500000001</v>
      </c>
      <c r="M18" s="58">
        <v>-65013.472999999998</v>
      </c>
      <c r="N18" s="29">
        <f t="shared" si="0"/>
        <v>-2.32706253131935</v>
      </c>
    </row>
    <row r="19" spans="1:14" x14ac:dyDescent="0.25">
      <c r="A19" s="39" t="s">
        <v>15</v>
      </c>
      <c r="B19" s="40">
        <v>1547036.42</v>
      </c>
      <c r="C19" s="40">
        <v>4713</v>
      </c>
      <c r="D19" s="40">
        <v>1764</v>
      </c>
      <c r="E19" s="40">
        <v>3670</v>
      </c>
      <c r="F19" s="40">
        <v>3949</v>
      </c>
      <c r="G19" s="41">
        <v>1820</v>
      </c>
      <c r="H19" s="41">
        <v>1539</v>
      </c>
      <c r="I19" s="41">
        <v>2800.8310000000001</v>
      </c>
      <c r="J19" s="41">
        <v>33372.243000000002</v>
      </c>
      <c r="K19" s="41">
        <v>3090.2420000000002</v>
      </c>
      <c r="L19" s="41">
        <v>1919.6030000000001</v>
      </c>
      <c r="M19" s="41">
        <v>3863.5070000000001</v>
      </c>
      <c r="N19" s="29">
        <f t="shared" si="0"/>
        <v>0.81975535752174833</v>
      </c>
    </row>
    <row r="20" spans="1:14" x14ac:dyDescent="0.25">
      <c r="A20" s="39" t="s">
        <v>16</v>
      </c>
      <c r="B20" s="40">
        <v>181085.356</v>
      </c>
      <c r="C20" s="40">
        <v>35356</v>
      </c>
      <c r="D20" s="40">
        <v>10510</v>
      </c>
      <c r="E20" s="40">
        <v>10277</v>
      </c>
      <c r="F20" s="40">
        <v>8131</v>
      </c>
      <c r="G20" s="41">
        <v>12416</v>
      </c>
      <c r="H20" s="41">
        <v>10149</v>
      </c>
      <c r="I20" s="41">
        <v>9020.893</v>
      </c>
      <c r="J20" s="41">
        <v>21850.407999999999</v>
      </c>
      <c r="K20" s="41">
        <v>5241.7809999999999</v>
      </c>
      <c r="L20" s="41">
        <v>6280.1750000000002</v>
      </c>
      <c r="M20" s="41">
        <v>9687.875</v>
      </c>
      <c r="N20" s="29">
        <f t="shared" si="0"/>
        <v>0.27400936191876907</v>
      </c>
    </row>
    <row r="21" spans="1:14" x14ac:dyDescent="0.25">
      <c r="A21" s="39" t="s">
        <v>17</v>
      </c>
      <c r="B21" s="108">
        <v>1365951.064</v>
      </c>
      <c r="C21" s="42">
        <v>-30643</v>
      </c>
      <c r="D21" s="42">
        <v>-8746</v>
      </c>
      <c r="E21" s="42">
        <v>-6606</v>
      </c>
      <c r="F21" s="42">
        <v>-4182</v>
      </c>
      <c r="G21" s="43">
        <v>-10595</v>
      </c>
      <c r="H21" s="43">
        <v>-8610</v>
      </c>
      <c r="I21" s="43">
        <v>-6220.0619999999999</v>
      </c>
      <c r="J21" s="41">
        <v>11521.834999999999</v>
      </c>
      <c r="K21" s="43">
        <v>-2151.5390000000002</v>
      </c>
      <c r="L21" s="43">
        <v>-4360.5720000000001</v>
      </c>
      <c r="M21" s="43">
        <v>-5824.3680000000004</v>
      </c>
      <c r="N21" s="29">
        <f t="shared" si="0"/>
        <v>0.19007172926932742</v>
      </c>
    </row>
    <row r="22" spans="1:14" x14ac:dyDescent="0.25">
      <c r="A22" s="39" t="s">
        <v>43</v>
      </c>
      <c r="B22" s="40">
        <v>1835981.7949999999</v>
      </c>
      <c r="C22" s="40">
        <v>1326020</v>
      </c>
      <c r="D22" s="40">
        <v>1189733</v>
      </c>
      <c r="E22" s="40">
        <v>1291162</v>
      </c>
      <c r="F22" s="40">
        <v>1348952</v>
      </c>
      <c r="G22" s="41">
        <v>1591008</v>
      </c>
      <c r="H22" s="41">
        <v>1633772</v>
      </c>
      <c r="I22" s="41">
        <v>1797188.351</v>
      </c>
      <c r="J22" s="41">
        <v>1858677.027</v>
      </c>
      <c r="K22" s="41">
        <v>1254692.2439999999</v>
      </c>
      <c r="L22" s="41">
        <v>977101.44900000002</v>
      </c>
      <c r="M22" s="41">
        <v>1158013.213</v>
      </c>
      <c r="N22" s="29">
        <f t="shared" si="0"/>
        <v>0.87329996003076871</v>
      </c>
    </row>
    <row r="23" spans="1:14" x14ac:dyDescent="0.25">
      <c r="A23" s="39" t="s">
        <v>217</v>
      </c>
      <c r="B23" s="40">
        <v>5957.9551645063411</v>
      </c>
      <c r="C23" s="40">
        <v>4941</v>
      </c>
      <c r="D23" s="40">
        <v>4996</v>
      </c>
      <c r="E23" s="40">
        <v>5102</v>
      </c>
      <c r="F23" s="40">
        <v>5194</v>
      </c>
      <c r="G23" s="41">
        <v>4755</v>
      </c>
      <c r="H23" s="41">
        <v>5551</v>
      </c>
      <c r="I23" s="41">
        <v>5704.7973898824312</v>
      </c>
      <c r="J23" s="41">
        <v>5836.3301561591497</v>
      </c>
      <c r="K23" s="41">
        <v>6123.7069139931455</v>
      </c>
      <c r="L23" s="41">
        <v>6251.2572678608194</v>
      </c>
      <c r="M23" s="41">
        <v>6364.4473651733924</v>
      </c>
      <c r="N23" s="29">
        <f t="shared" si="0"/>
        <v>1.2880889223180312</v>
      </c>
    </row>
    <row r="24" spans="1:14" x14ac:dyDescent="0.25">
      <c r="A24" s="19" t="s">
        <v>42</v>
      </c>
      <c r="M24" s="26"/>
      <c r="N24" s="16"/>
    </row>
    <row r="25" spans="1:14" x14ac:dyDescent="0.25">
      <c r="A25" s="19" t="s">
        <v>125</v>
      </c>
      <c r="M25" s="26"/>
      <c r="N25" s="16"/>
    </row>
    <row r="26" spans="1:14" s="16" customFormat="1" x14ac:dyDescent="0.25">
      <c r="A26" s="19"/>
      <c r="M26" s="26"/>
    </row>
    <row r="27" spans="1:14" x14ac:dyDescent="0.25">
      <c r="A27" s="62" t="s">
        <v>124</v>
      </c>
      <c r="B27" s="63"/>
      <c r="C27" s="63"/>
      <c r="D27" s="63"/>
      <c r="E27" s="63"/>
      <c r="F27" s="63"/>
      <c r="G27" s="63"/>
    </row>
  </sheetData>
  <mergeCells count="3">
    <mergeCell ref="A27:G27"/>
    <mergeCell ref="C5:M5"/>
    <mergeCell ref="A5:A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G10" sqref="G10"/>
    </sheetView>
  </sheetViews>
  <sheetFormatPr defaultRowHeight="15" x14ac:dyDescent="0.25"/>
  <cols>
    <col min="1" max="1" width="21.7109375" style="6" customWidth="1"/>
    <col min="2" max="2" width="20.42578125" style="6" customWidth="1"/>
    <col min="3" max="3" width="16.28515625" style="6" customWidth="1"/>
    <col min="4" max="4" width="17.140625" style="6" customWidth="1"/>
    <col min="5" max="16384" width="9.140625" style="6"/>
  </cols>
  <sheetData>
    <row r="1" spans="1:10" x14ac:dyDescent="0.25">
      <c r="E1" s="5"/>
      <c r="J1" s="7"/>
    </row>
    <row r="2" spans="1:10" x14ac:dyDescent="0.25">
      <c r="J2" s="7"/>
    </row>
    <row r="3" spans="1:10" s="8" customFormat="1" ht="12.75" x14ac:dyDescent="0.2">
      <c r="A3" s="22" t="s">
        <v>122</v>
      </c>
      <c r="B3" s="9"/>
      <c r="C3" s="9"/>
      <c r="D3" s="9"/>
      <c r="E3" s="9"/>
      <c r="F3" s="9"/>
      <c r="G3" s="9"/>
    </row>
    <row r="4" spans="1:10" s="8" customFormat="1" ht="12.75" x14ac:dyDescent="0.2">
      <c r="A4" s="9"/>
      <c r="B4" s="9"/>
      <c r="C4" s="9"/>
      <c r="D4" s="9"/>
      <c r="E4" s="9"/>
      <c r="F4" s="9"/>
      <c r="G4" s="9"/>
    </row>
    <row r="5" spans="1:10" ht="24" x14ac:dyDescent="0.25">
      <c r="A5" s="23"/>
      <c r="B5" s="23" t="s">
        <v>22</v>
      </c>
      <c r="C5" s="23" t="s">
        <v>23</v>
      </c>
      <c r="D5" s="23" t="s">
        <v>24</v>
      </c>
    </row>
    <row r="6" spans="1:10" x14ac:dyDescent="0.25">
      <c r="A6" s="13" t="s">
        <v>12</v>
      </c>
      <c r="B6" s="34">
        <v>628192.13199999998</v>
      </c>
      <c r="C6" s="35">
        <v>23630.157999999999</v>
      </c>
      <c r="D6" s="14">
        <f>C6/B6*100</f>
        <v>3.7616131747412589</v>
      </c>
    </row>
    <row r="7" spans="1:10" x14ac:dyDescent="0.25">
      <c r="A7" s="13" t="s">
        <v>13</v>
      </c>
      <c r="B7" s="34">
        <v>164852.62400000001</v>
      </c>
      <c r="C7" s="35">
        <v>88643.630999999994</v>
      </c>
      <c r="D7" s="14">
        <f>C7/B7*100</f>
        <v>53.771440726354456</v>
      </c>
    </row>
    <row r="8" spans="1:10" ht="36" x14ac:dyDescent="0.25">
      <c r="A8" s="13" t="s">
        <v>18</v>
      </c>
      <c r="B8" s="40">
        <v>5957.9551645063411</v>
      </c>
      <c r="C8" s="41">
        <v>6364.4473651733924</v>
      </c>
      <c r="D8" s="14">
        <f>C8/B8*100</f>
        <v>106.82267975242026</v>
      </c>
    </row>
    <row r="9" spans="1:10" x14ac:dyDescent="0.25">
      <c r="A9" s="10"/>
      <c r="B9" s="11"/>
      <c r="C9" s="11"/>
      <c r="D9" s="12"/>
    </row>
    <row r="10" spans="1:10" ht="24" x14ac:dyDescent="0.25">
      <c r="A10" s="23"/>
      <c r="B10" s="23" t="s">
        <v>22</v>
      </c>
      <c r="C10" s="23" t="s">
        <v>23</v>
      </c>
      <c r="D10" s="23" t="s">
        <v>24</v>
      </c>
    </row>
    <row r="11" spans="1:10" x14ac:dyDescent="0.25">
      <c r="A11" s="13" t="s">
        <v>7</v>
      </c>
      <c r="B11" s="34">
        <v>11373150.43</v>
      </c>
      <c r="C11" s="35">
        <v>3447990.6140000001</v>
      </c>
      <c r="D11" s="14">
        <f>C11/B11*100</f>
        <v>30.316934918093757</v>
      </c>
    </row>
    <row r="12" spans="1:10" x14ac:dyDescent="0.25">
      <c r="A12" s="13" t="s">
        <v>8</v>
      </c>
      <c r="B12" s="34">
        <v>10794839.333000001</v>
      </c>
      <c r="C12" s="35">
        <v>3507773.5269999998</v>
      </c>
      <c r="D12" s="14">
        <f>C12/B12*100</f>
        <v>32.494911862899883</v>
      </c>
    </row>
    <row r="29" spans="1:7" x14ac:dyDescent="0.25">
      <c r="A29" s="62" t="s">
        <v>49</v>
      </c>
      <c r="B29" s="63"/>
      <c r="C29" s="63"/>
      <c r="D29" s="63"/>
      <c r="E29" s="63"/>
      <c r="F29" s="63"/>
      <c r="G29" s="63"/>
    </row>
  </sheetData>
  <mergeCells count="1">
    <mergeCell ref="A29:G2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workbookViewId="0">
      <selection activeCell="G15" sqref="G15:G16"/>
    </sheetView>
  </sheetViews>
  <sheetFormatPr defaultRowHeight="15" x14ac:dyDescent="0.25"/>
  <cols>
    <col min="1" max="1" width="4" style="24" customWidth="1"/>
    <col min="2" max="2" width="13.7109375" style="24" customWidth="1"/>
    <col min="3" max="3" width="34.140625" style="24" customWidth="1"/>
    <col min="4" max="4" width="8.85546875" style="24" bestFit="1" customWidth="1"/>
    <col min="5" max="5" width="12.85546875" style="24" customWidth="1"/>
    <col min="6" max="6" width="13.42578125" style="24" customWidth="1"/>
    <col min="7" max="7" width="10.7109375" style="24" bestFit="1" customWidth="1"/>
    <col min="8" max="8" width="14" style="24" customWidth="1"/>
    <col min="9" max="16384" width="9.140625" style="24"/>
  </cols>
  <sheetData>
    <row r="2" spans="1:10" x14ac:dyDescent="0.25">
      <c r="F2" s="25"/>
      <c r="G2" s="25"/>
    </row>
    <row r="3" spans="1:10" x14ac:dyDescent="0.25">
      <c r="A3" s="18" t="s">
        <v>107</v>
      </c>
    </row>
    <row r="4" spans="1:10" ht="22.5" x14ac:dyDescent="0.25">
      <c r="A4" s="85" t="s">
        <v>50</v>
      </c>
      <c r="B4" s="85" t="s">
        <v>27</v>
      </c>
      <c r="C4" s="86" t="s">
        <v>28</v>
      </c>
      <c r="D4" s="86" t="s">
        <v>51</v>
      </c>
      <c r="E4" s="86" t="s">
        <v>30</v>
      </c>
      <c r="F4" s="86" t="s">
        <v>29</v>
      </c>
      <c r="G4" s="86" t="s">
        <v>147</v>
      </c>
      <c r="H4" s="86" t="s">
        <v>148</v>
      </c>
    </row>
    <row r="5" spans="1:10" x14ac:dyDescent="0.25">
      <c r="A5" s="87" t="s">
        <v>31</v>
      </c>
      <c r="B5" s="87">
        <v>83416546499</v>
      </c>
      <c r="C5" s="88" t="s">
        <v>138</v>
      </c>
      <c r="D5" s="89" t="s">
        <v>128</v>
      </c>
      <c r="E5" s="90">
        <v>567877.36699999997</v>
      </c>
      <c r="F5" s="90">
        <v>1178</v>
      </c>
      <c r="G5" s="90">
        <f>E5/F5</f>
        <v>482.06907215619691</v>
      </c>
      <c r="H5" s="91">
        <v>-18521</v>
      </c>
      <c r="I5" s="27"/>
    </row>
    <row r="6" spans="1:10" x14ac:dyDescent="0.25">
      <c r="A6" s="87" t="s">
        <v>36</v>
      </c>
      <c r="B6" s="87">
        <v>56826138353</v>
      </c>
      <c r="C6" s="88" t="s">
        <v>139</v>
      </c>
      <c r="D6" s="89" t="s">
        <v>129</v>
      </c>
      <c r="E6" s="90">
        <v>240948.69</v>
      </c>
      <c r="F6" s="90">
        <v>460</v>
      </c>
      <c r="G6" s="90">
        <f t="shared" ref="G6:G16" si="0">E6/F6</f>
        <v>523.80150000000003</v>
      </c>
      <c r="H6" s="90">
        <v>122.857</v>
      </c>
      <c r="I6" s="27"/>
      <c r="J6" s="27"/>
    </row>
    <row r="7" spans="1:10" x14ac:dyDescent="0.25">
      <c r="A7" s="87" t="s">
        <v>37</v>
      </c>
      <c r="B7" s="87">
        <v>13269963589</v>
      </c>
      <c r="C7" s="88" t="s">
        <v>140</v>
      </c>
      <c r="D7" s="89" t="s">
        <v>130</v>
      </c>
      <c r="E7" s="90">
        <v>139062.28400000001</v>
      </c>
      <c r="F7" s="90">
        <v>293</v>
      </c>
      <c r="G7" s="90">
        <f t="shared" si="0"/>
        <v>474.61530375426628</v>
      </c>
      <c r="H7" s="90">
        <v>344.28199999999998</v>
      </c>
    </row>
    <row r="8" spans="1:10" x14ac:dyDescent="0.25">
      <c r="A8" s="87" t="s">
        <v>38</v>
      </c>
      <c r="B8" s="87">
        <v>80805858278</v>
      </c>
      <c r="C8" s="88" t="s">
        <v>141</v>
      </c>
      <c r="D8" s="89" t="s">
        <v>131</v>
      </c>
      <c r="E8" s="90">
        <v>135915.15400000001</v>
      </c>
      <c r="F8" s="90">
        <v>309</v>
      </c>
      <c r="G8" s="90">
        <f t="shared" si="0"/>
        <v>439.85486731391586</v>
      </c>
      <c r="H8" s="90">
        <v>2801.1909999999998</v>
      </c>
    </row>
    <row r="9" spans="1:10" x14ac:dyDescent="0.25">
      <c r="A9" s="87" t="s">
        <v>35</v>
      </c>
      <c r="B9" s="87">
        <v>39048902955</v>
      </c>
      <c r="C9" s="88" t="s">
        <v>127</v>
      </c>
      <c r="D9" s="89" t="s">
        <v>132</v>
      </c>
      <c r="E9" s="90">
        <v>127374.386</v>
      </c>
      <c r="F9" s="90">
        <v>269</v>
      </c>
      <c r="G9" s="90">
        <f t="shared" si="0"/>
        <v>473.51072862453532</v>
      </c>
      <c r="H9" s="90">
        <v>3760.4009999999998</v>
      </c>
    </row>
    <row r="10" spans="1:10" x14ac:dyDescent="0.25">
      <c r="A10" s="87" t="s">
        <v>32</v>
      </c>
      <c r="B10" s="87">
        <v>43654507669</v>
      </c>
      <c r="C10" s="88" t="s">
        <v>142</v>
      </c>
      <c r="D10" s="88" t="s">
        <v>133</v>
      </c>
      <c r="E10" s="90">
        <v>126847.17</v>
      </c>
      <c r="F10" s="90">
        <v>383</v>
      </c>
      <c r="G10" s="90">
        <f t="shared" si="0"/>
        <v>331.19365535248039</v>
      </c>
      <c r="H10" s="90">
        <v>2114.0140000000001</v>
      </c>
    </row>
    <row r="11" spans="1:10" x14ac:dyDescent="0.25">
      <c r="A11" s="87" t="s">
        <v>34</v>
      </c>
      <c r="B11" s="87">
        <v>89406825003</v>
      </c>
      <c r="C11" s="88" t="s">
        <v>143</v>
      </c>
      <c r="D11" s="88" t="s">
        <v>134</v>
      </c>
      <c r="E11" s="90">
        <v>89645.442999999999</v>
      </c>
      <c r="F11" s="90">
        <v>234</v>
      </c>
      <c r="G11" s="90">
        <f t="shared" si="0"/>
        <v>383.10018376068376</v>
      </c>
      <c r="H11" s="90">
        <v>52.564999999999998</v>
      </c>
    </row>
    <row r="12" spans="1:10" x14ac:dyDescent="0.25">
      <c r="A12" s="87" t="s">
        <v>39</v>
      </c>
      <c r="B12" s="87">
        <v>26251326399</v>
      </c>
      <c r="C12" s="88" t="s">
        <v>144</v>
      </c>
      <c r="D12" s="88" t="s">
        <v>135</v>
      </c>
      <c r="E12" s="90">
        <v>89476.066999999995</v>
      </c>
      <c r="F12" s="90">
        <v>205</v>
      </c>
      <c r="G12" s="90">
        <f t="shared" si="0"/>
        <v>436.46861951219512</v>
      </c>
      <c r="H12" s="90">
        <v>659.27099999999996</v>
      </c>
    </row>
    <row r="13" spans="1:10" x14ac:dyDescent="0.25">
      <c r="A13" s="87" t="s">
        <v>33</v>
      </c>
      <c r="B13" s="87">
        <v>862047577</v>
      </c>
      <c r="C13" s="88" t="s">
        <v>145</v>
      </c>
      <c r="D13" s="88" t="s">
        <v>136</v>
      </c>
      <c r="E13" s="90">
        <v>80760.232999999993</v>
      </c>
      <c r="F13" s="90">
        <v>192</v>
      </c>
      <c r="G13" s="90">
        <f t="shared" si="0"/>
        <v>420.62621354166663</v>
      </c>
      <c r="H13" s="90">
        <v>456.73399999999998</v>
      </c>
    </row>
    <row r="14" spans="1:10" x14ac:dyDescent="0.25">
      <c r="A14" s="87" t="s">
        <v>40</v>
      </c>
      <c r="B14" s="87">
        <v>19798348108</v>
      </c>
      <c r="C14" s="88" t="s">
        <v>146</v>
      </c>
      <c r="D14" s="88" t="s">
        <v>137</v>
      </c>
      <c r="E14" s="90">
        <v>79101.815000000002</v>
      </c>
      <c r="F14" s="90">
        <v>157</v>
      </c>
      <c r="G14" s="90">
        <f t="shared" si="0"/>
        <v>503.83321656050958</v>
      </c>
      <c r="H14" s="90">
        <v>268.92099999999999</v>
      </c>
    </row>
    <row r="15" spans="1:10" ht="15" customHeight="1" x14ac:dyDescent="0.25">
      <c r="A15" s="81" t="s">
        <v>53</v>
      </c>
      <c r="B15" s="82"/>
      <c r="C15" s="82"/>
      <c r="D15" s="83"/>
      <c r="E15" s="84">
        <f>SUM(E5:E14)</f>
        <v>1677008.6089999999</v>
      </c>
      <c r="F15" s="84">
        <f t="shared" ref="F15:H15" si="1">SUM(F5:F14)</f>
        <v>3680</v>
      </c>
      <c r="G15" s="84">
        <f t="shared" si="0"/>
        <v>455.70886114130434</v>
      </c>
      <c r="H15" s="92">
        <f t="shared" si="1"/>
        <v>-7940.7639999999992</v>
      </c>
    </row>
    <row r="16" spans="1:10" ht="15" customHeight="1" x14ac:dyDescent="0.25">
      <c r="A16" s="69" t="s">
        <v>123</v>
      </c>
      <c r="B16" s="70"/>
      <c r="C16" s="70"/>
      <c r="D16" s="71"/>
      <c r="E16" s="61">
        <v>3447990.6140000001</v>
      </c>
      <c r="F16" s="61">
        <v>8103</v>
      </c>
      <c r="G16" s="61">
        <f t="shared" si="0"/>
        <v>425.52025348636306</v>
      </c>
      <c r="H16" s="61">
        <v>23630.157999999999</v>
      </c>
    </row>
    <row r="17" spans="1:9" ht="15" customHeight="1" x14ac:dyDescent="0.25">
      <c r="A17" s="72" t="s">
        <v>54</v>
      </c>
      <c r="B17" s="73"/>
      <c r="C17" s="73"/>
      <c r="D17" s="74"/>
      <c r="E17" s="44">
        <f>E15/E16</f>
        <v>0.48637273030581396</v>
      </c>
      <c r="F17" s="44">
        <f>F15/F16</f>
        <v>0.45415278291990618</v>
      </c>
      <c r="G17" s="44"/>
      <c r="H17" s="44">
        <f>H15/H16</f>
        <v>-0.3360436269617833</v>
      </c>
    </row>
    <row r="18" spans="1:9" x14ac:dyDescent="0.25">
      <c r="A18" s="62" t="s">
        <v>52</v>
      </c>
      <c r="B18" s="63"/>
      <c r="C18" s="63"/>
      <c r="D18" s="63"/>
      <c r="E18" s="63"/>
      <c r="F18" s="63"/>
      <c r="G18" s="63"/>
      <c r="H18" s="63"/>
      <c r="I18" s="63"/>
    </row>
  </sheetData>
  <mergeCells count="4">
    <mergeCell ref="A18:I18"/>
    <mergeCell ref="A15:D15"/>
    <mergeCell ref="A16:D16"/>
    <mergeCell ref="A17:D1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1"/>
  <sheetViews>
    <sheetView tabSelected="1" workbookViewId="0">
      <pane xSplit="1" topLeftCell="B1" activePane="topRight" state="frozen"/>
      <selection pane="topRight" activeCell="B33" sqref="B33"/>
    </sheetView>
  </sheetViews>
  <sheetFormatPr defaultRowHeight="12" x14ac:dyDescent="0.2"/>
  <cols>
    <col min="1" max="1" width="4.28515625" style="56" customWidth="1"/>
    <col min="2" max="2" width="24.5703125" style="56" customWidth="1"/>
    <col min="3" max="3" width="4.28515625" style="56" bestFit="1" customWidth="1"/>
    <col min="4" max="5" width="7.7109375" style="56" bestFit="1" customWidth="1"/>
    <col min="6" max="7" width="7.85546875" style="56" bestFit="1" customWidth="1"/>
    <col min="8" max="8" width="5.42578125" style="56" bestFit="1" customWidth="1"/>
    <col min="9" max="10" width="7.85546875" style="56" bestFit="1" customWidth="1"/>
    <col min="11" max="11" width="5.42578125" style="56" bestFit="1" customWidth="1"/>
    <col min="12" max="13" width="5.7109375" style="56" bestFit="1" customWidth="1"/>
    <col min="14" max="14" width="5.42578125" style="56" bestFit="1" customWidth="1"/>
    <col min="15" max="16" width="5.7109375" style="56" bestFit="1" customWidth="1"/>
    <col min="17" max="17" width="5.42578125" style="56" bestFit="1" customWidth="1"/>
    <col min="18" max="19" width="4.85546875" style="56" bestFit="1" customWidth="1"/>
    <col min="20" max="20" width="5.42578125" style="56" bestFit="1" customWidth="1"/>
    <col min="21" max="22" width="5.7109375" style="56" bestFit="1" customWidth="1"/>
    <col min="23" max="23" width="5.42578125" style="56" bestFit="1" customWidth="1"/>
    <col min="24" max="25" width="5.7109375" style="56" bestFit="1" customWidth="1"/>
    <col min="26" max="26" width="5.28515625" style="56" bestFit="1" customWidth="1"/>
    <col min="27" max="28" width="6.140625" style="56" bestFit="1" customWidth="1"/>
    <col min="29" max="29" width="5.42578125" style="56" bestFit="1" customWidth="1"/>
    <col min="30" max="31" width="6.5703125" style="56" bestFit="1" customWidth="1"/>
    <col min="32" max="32" width="5.42578125" style="56" bestFit="1" customWidth="1"/>
    <col min="33" max="33" width="6.5703125" style="56" bestFit="1" customWidth="1"/>
    <col min="34" max="34" width="7.42578125" style="56" bestFit="1" customWidth="1"/>
    <col min="35" max="38" width="5.42578125" style="56" bestFit="1" customWidth="1"/>
    <col min="39" max="40" width="6.7109375" style="56" customWidth="1"/>
    <col min="41" max="41" width="5.42578125" style="56" bestFit="1" customWidth="1"/>
    <col min="42" max="42" width="4.28515625" style="56" bestFit="1" customWidth="1"/>
    <col min="43" max="43" width="8.28515625" style="56" bestFit="1" customWidth="1"/>
    <col min="44" max="44" width="8" style="56" bestFit="1" customWidth="1"/>
    <col min="45" max="46" width="4.85546875" style="56" bestFit="1" customWidth="1"/>
    <col min="47" max="47" width="5.28515625" style="56" bestFit="1" customWidth="1"/>
    <col min="48" max="49" width="4.85546875" style="56" bestFit="1" customWidth="1"/>
    <col min="50" max="53" width="5.28515625" style="56" bestFit="1" customWidth="1"/>
    <col min="54" max="54" width="4.28515625" style="56" bestFit="1" customWidth="1"/>
    <col min="55" max="55" width="9.5703125" style="56" customWidth="1"/>
    <col min="56" max="56" width="9.140625" style="56"/>
    <col min="57" max="57" width="6.5703125" style="56" bestFit="1" customWidth="1"/>
    <col min="58" max="58" width="7.85546875" style="56" bestFit="1" customWidth="1"/>
    <col min="59" max="59" width="5.28515625" style="56" bestFit="1" customWidth="1"/>
    <col min="60" max="16384" width="9.140625" style="56"/>
  </cols>
  <sheetData>
    <row r="1" spans="1:59" x14ac:dyDescent="0.2">
      <c r="A1" s="55" t="s">
        <v>109</v>
      </c>
    </row>
    <row r="2" spans="1:59" x14ac:dyDescent="0.2">
      <c r="A2" s="111" t="s">
        <v>66</v>
      </c>
      <c r="B2" s="112"/>
      <c r="C2" s="112"/>
      <c r="D2" s="112"/>
      <c r="E2" s="112"/>
      <c r="F2" s="113"/>
    </row>
    <row r="3" spans="1:59" x14ac:dyDescent="0.2">
      <c r="A3" s="111" t="s">
        <v>67</v>
      </c>
      <c r="B3" s="112"/>
      <c r="C3" s="112"/>
      <c r="D3" s="112"/>
      <c r="E3" s="112"/>
      <c r="F3" s="113"/>
    </row>
    <row r="4" spans="1:59" x14ac:dyDescent="0.2">
      <c r="A4" s="111" t="s">
        <v>218</v>
      </c>
      <c r="B4" s="112"/>
      <c r="C4" s="112"/>
      <c r="D4" s="112"/>
      <c r="E4" s="112"/>
      <c r="F4" s="113"/>
    </row>
    <row r="5" spans="1:59" x14ac:dyDescent="0.2">
      <c r="A5" s="114" t="s">
        <v>68</v>
      </c>
      <c r="B5" s="112"/>
      <c r="C5" s="112"/>
      <c r="D5" s="112"/>
      <c r="E5" s="112"/>
      <c r="F5" s="113"/>
    </row>
    <row r="7" spans="1:59" x14ac:dyDescent="0.2">
      <c r="A7" s="109" t="s">
        <v>69</v>
      </c>
      <c r="B7" s="109"/>
      <c r="C7" s="109" t="s">
        <v>70</v>
      </c>
      <c r="D7" s="109"/>
      <c r="E7" s="109"/>
      <c r="F7" s="109" t="s">
        <v>62</v>
      </c>
      <c r="G7" s="109"/>
      <c r="H7" s="109"/>
      <c r="I7" s="109" t="s">
        <v>71</v>
      </c>
      <c r="J7" s="109"/>
      <c r="K7" s="109"/>
      <c r="L7" s="109" t="s">
        <v>72</v>
      </c>
      <c r="M7" s="109"/>
      <c r="N7" s="109"/>
      <c r="O7" s="109" t="s">
        <v>73</v>
      </c>
      <c r="P7" s="109"/>
      <c r="Q7" s="109"/>
      <c r="R7" s="109" t="s">
        <v>74</v>
      </c>
      <c r="S7" s="109"/>
      <c r="T7" s="109"/>
      <c r="U7" s="109" t="s">
        <v>41</v>
      </c>
      <c r="V7" s="109"/>
      <c r="W7" s="109"/>
      <c r="X7" s="109" t="s">
        <v>75</v>
      </c>
      <c r="Y7" s="109"/>
      <c r="Z7" s="109"/>
      <c r="AA7" s="109" t="s">
        <v>76</v>
      </c>
      <c r="AB7" s="109"/>
      <c r="AC7" s="109"/>
      <c r="AD7" s="109" t="s">
        <v>77</v>
      </c>
      <c r="AE7" s="109"/>
      <c r="AF7" s="109"/>
      <c r="AG7" s="109" t="s">
        <v>78</v>
      </c>
      <c r="AH7" s="109"/>
      <c r="AI7" s="109"/>
      <c r="AJ7" s="109" t="s">
        <v>79</v>
      </c>
      <c r="AK7" s="109"/>
      <c r="AL7" s="109"/>
      <c r="AM7" s="109" t="s">
        <v>80</v>
      </c>
      <c r="AN7" s="109"/>
      <c r="AO7" s="109"/>
      <c r="AP7" s="109" t="s">
        <v>70</v>
      </c>
      <c r="AQ7" s="109"/>
      <c r="AR7" s="109"/>
      <c r="AS7" s="109" t="s">
        <v>110</v>
      </c>
      <c r="AT7" s="109"/>
      <c r="AU7" s="109"/>
      <c r="AV7" s="109" t="s">
        <v>111</v>
      </c>
      <c r="AW7" s="109"/>
      <c r="AX7" s="109"/>
      <c r="AY7" s="109" t="s">
        <v>112</v>
      </c>
      <c r="AZ7" s="109"/>
      <c r="BA7" s="109"/>
      <c r="BB7" s="109" t="s">
        <v>70</v>
      </c>
      <c r="BC7" s="109"/>
      <c r="BD7" s="109"/>
      <c r="BE7" s="109" t="s">
        <v>113</v>
      </c>
      <c r="BF7" s="109"/>
      <c r="BG7" s="109"/>
    </row>
    <row r="8" spans="1:59" ht="22.5" x14ac:dyDescent="0.2">
      <c r="A8" s="110" t="s">
        <v>81</v>
      </c>
      <c r="B8" s="110" t="s">
        <v>82</v>
      </c>
      <c r="C8" s="110" t="s">
        <v>83</v>
      </c>
      <c r="D8" s="110" t="s">
        <v>84</v>
      </c>
      <c r="E8" s="110" t="s">
        <v>85</v>
      </c>
      <c r="F8" s="110" t="s">
        <v>47</v>
      </c>
      <c r="G8" s="110" t="s">
        <v>106</v>
      </c>
      <c r="H8" s="110" t="s">
        <v>55</v>
      </c>
      <c r="I8" s="110" t="s">
        <v>47</v>
      </c>
      <c r="J8" s="110" t="s">
        <v>106</v>
      </c>
      <c r="K8" s="110" t="s">
        <v>55</v>
      </c>
      <c r="L8" s="110" t="s">
        <v>47</v>
      </c>
      <c r="M8" s="110" t="s">
        <v>106</v>
      </c>
      <c r="N8" s="110" t="s">
        <v>55</v>
      </c>
      <c r="O8" s="110" t="s">
        <v>47</v>
      </c>
      <c r="P8" s="110" t="s">
        <v>106</v>
      </c>
      <c r="Q8" s="110" t="s">
        <v>55</v>
      </c>
      <c r="R8" s="110" t="s">
        <v>47</v>
      </c>
      <c r="S8" s="110" t="s">
        <v>106</v>
      </c>
      <c r="T8" s="110" t="s">
        <v>55</v>
      </c>
      <c r="U8" s="110" t="s">
        <v>47</v>
      </c>
      <c r="V8" s="110" t="s">
        <v>106</v>
      </c>
      <c r="W8" s="110" t="s">
        <v>55</v>
      </c>
      <c r="X8" s="110" t="s">
        <v>47</v>
      </c>
      <c r="Y8" s="110" t="s">
        <v>106</v>
      </c>
      <c r="Z8" s="110" t="s">
        <v>55</v>
      </c>
      <c r="AA8" s="110" t="s">
        <v>47</v>
      </c>
      <c r="AB8" s="110" t="s">
        <v>106</v>
      </c>
      <c r="AC8" s="110" t="s">
        <v>55</v>
      </c>
      <c r="AD8" s="110" t="s">
        <v>47</v>
      </c>
      <c r="AE8" s="110" t="s">
        <v>106</v>
      </c>
      <c r="AF8" s="110" t="s">
        <v>55</v>
      </c>
      <c r="AG8" s="110" t="s">
        <v>47</v>
      </c>
      <c r="AH8" s="110" t="s">
        <v>106</v>
      </c>
      <c r="AI8" s="110" t="s">
        <v>55</v>
      </c>
      <c r="AJ8" s="110" t="s">
        <v>47</v>
      </c>
      <c r="AK8" s="110" t="s">
        <v>106</v>
      </c>
      <c r="AL8" s="110" t="s">
        <v>55</v>
      </c>
      <c r="AM8" s="110" t="s">
        <v>47</v>
      </c>
      <c r="AN8" s="110" t="s">
        <v>106</v>
      </c>
      <c r="AO8" s="110" t="s">
        <v>55</v>
      </c>
      <c r="AP8" s="110" t="s">
        <v>83</v>
      </c>
      <c r="AQ8" s="110" t="s">
        <v>114</v>
      </c>
      <c r="AR8" s="110" t="s">
        <v>115</v>
      </c>
      <c r="AS8" s="110" t="s">
        <v>47</v>
      </c>
      <c r="AT8" s="110" t="s">
        <v>106</v>
      </c>
      <c r="AU8" s="110" t="s">
        <v>55</v>
      </c>
      <c r="AV8" s="110" t="s">
        <v>47</v>
      </c>
      <c r="AW8" s="110" t="s">
        <v>106</v>
      </c>
      <c r="AX8" s="110" t="s">
        <v>55</v>
      </c>
      <c r="AY8" s="110" t="s">
        <v>47</v>
      </c>
      <c r="AZ8" s="110" t="s">
        <v>106</v>
      </c>
      <c r="BA8" s="110" t="s">
        <v>55</v>
      </c>
      <c r="BB8" s="110" t="s">
        <v>83</v>
      </c>
      <c r="BC8" s="110" t="s">
        <v>116</v>
      </c>
      <c r="BD8" s="110" t="s">
        <v>117</v>
      </c>
      <c r="BE8" s="110" t="s">
        <v>47</v>
      </c>
      <c r="BF8" s="110" t="s">
        <v>106</v>
      </c>
      <c r="BG8" s="110" t="s">
        <v>55</v>
      </c>
    </row>
    <row r="9" spans="1:59" x14ac:dyDescent="0.2">
      <c r="A9" s="115">
        <v>1</v>
      </c>
      <c r="B9" s="116" t="s">
        <v>90</v>
      </c>
      <c r="C9" s="117">
        <v>8</v>
      </c>
      <c r="D9" s="117">
        <v>6</v>
      </c>
      <c r="E9" s="117">
        <v>2</v>
      </c>
      <c r="F9" s="117">
        <v>109069.43399999999</v>
      </c>
      <c r="G9" s="118">
        <v>105434.29399999999</v>
      </c>
      <c r="H9" s="119">
        <v>96.667132241650762</v>
      </c>
      <c r="I9" s="120">
        <v>109148.433</v>
      </c>
      <c r="J9" s="118">
        <v>105595.06600000001</v>
      </c>
      <c r="K9" s="119">
        <v>96.74446356916549</v>
      </c>
      <c r="L9" s="120">
        <v>359.286</v>
      </c>
      <c r="M9" s="118">
        <v>305.43900000000002</v>
      </c>
      <c r="N9" s="119">
        <v>85.012775337753212</v>
      </c>
      <c r="O9" s="120">
        <v>438.28500000000003</v>
      </c>
      <c r="P9" s="118">
        <v>466.21100000000001</v>
      </c>
      <c r="Q9" s="119">
        <v>106.37165314806576</v>
      </c>
      <c r="R9" s="120">
        <v>20.655999999999999</v>
      </c>
      <c r="S9" s="118">
        <v>35.244999999999997</v>
      </c>
      <c r="T9" s="119">
        <v>170.62838884585591</v>
      </c>
      <c r="U9" s="120">
        <v>338.63</v>
      </c>
      <c r="V9" s="118">
        <v>270.19400000000002</v>
      </c>
      <c r="W9" s="119">
        <v>79.790331630393055</v>
      </c>
      <c r="X9" s="120">
        <v>438.28500000000003</v>
      </c>
      <c r="Y9" s="118">
        <v>466.21100000000001</v>
      </c>
      <c r="Z9" s="119">
        <v>106.37165314806576</v>
      </c>
      <c r="AA9" s="120">
        <v>-99.655000000000001</v>
      </c>
      <c r="AB9" s="121">
        <v>-196.017</v>
      </c>
      <c r="AC9" s="119">
        <v>196.69559981937687</v>
      </c>
      <c r="AD9" s="120">
        <v>26154.172999999999</v>
      </c>
      <c r="AE9" s="118">
        <v>26815.641</v>
      </c>
      <c r="AF9" s="119">
        <v>102.52911074649541</v>
      </c>
      <c r="AG9" s="120">
        <v>16679.259999999998</v>
      </c>
      <c r="AH9" s="118">
        <v>17179.066999999999</v>
      </c>
      <c r="AI9" s="119">
        <v>102.99657778582502</v>
      </c>
      <c r="AJ9" s="120">
        <v>220</v>
      </c>
      <c r="AK9" s="118">
        <v>226</v>
      </c>
      <c r="AL9" s="119">
        <v>102.72727272727273</v>
      </c>
      <c r="AM9" s="120">
        <v>6317.901515151515</v>
      </c>
      <c r="AN9" s="118">
        <v>6334.4642330383476</v>
      </c>
      <c r="AO9" s="119">
        <v>100.26215536673233</v>
      </c>
      <c r="AP9" s="120">
        <v>8</v>
      </c>
      <c r="AQ9" s="117">
        <v>0</v>
      </c>
      <c r="AR9" s="117">
        <v>0</v>
      </c>
      <c r="AS9" s="117">
        <v>0</v>
      </c>
      <c r="AT9" s="118">
        <v>0</v>
      </c>
      <c r="AU9" s="119"/>
      <c r="AV9" s="120">
        <v>0</v>
      </c>
      <c r="AW9" s="118">
        <v>0</v>
      </c>
      <c r="AX9" s="119"/>
      <c r="AY9" s="120">
        <v>0</v>
      </c>
      <c r="AZ9" s="118">
        <v>0</v>
      </c>
      <c r="BA9" s="119"/>
      <c r="BB9" s="120">
        <v>8</v>
      </c>
      <c r="BC9" s="118">
        <v>2</v>
      </c>
      <c r="BD9" s="122">
        <v>6</v>
      </c>
      <c r="BE9" s="120">
        <v>31214.412</v>
      </c>
      <c r="BF9" s="118">
        <v>20148.578000000001</v>
      </c>
      <c r="BG9" s="119">
        <v>64.548958987278056</v>
      </c>
    </row>
    <row r="10" spans="1:59" x14ac:dyDescent="0.2">
      <c r="A10" s="123">
        <v>2</v>
      </c>
      <c r="B10" s="124" t="s">
        <v>97</v>
      </c>
      <c r="C10" s="125">
        <v>4</v>
      </c>
      <c r="D10" s="125">
        <v>4</v>
      </c>
      <c r="E10" s="125">
        <v>0</v>
      </c>
      <c r="F10" s="125">
        <v>81675.163</v>
      </c>
      <c r="G10" s="126">
        <v>80711.288</v>
      </c>
      <c r="H10" s="127">
        <v>98.819867675072786</v>
      </c>
      <c r="I10" s="128">
        <v>81447.782000000007</v>
      </c>
      <c r="J10" s="126">
        <v>80617.141000000003</v>
      </c>
      <c r="K10" s="127">
        <v>98.980155162481893</v>
      </c>
      <c r="L10" s="128">
        <v>227.381</v>
      </c>
      <c r="M10" s="126">
        <v>94.147000000000006</v>
      </c>
      <c r="N10" s="127">
        <v>41.404954679590645</v>
      </c>
      <c r="O10" s="128">
        <v>0</v>
      </c>
      <c r="P10" s="126">
        <v>0</v>
      </c>
      <c r="Q10" s="127"/>
      <c r="R10" s="128">
        <v>68.602999999999994</v>
      </c>
      <c r="S10" s="126">
        <v>34.914000000000001</v>
      </c>
      <c r="T10" s="127">
        <v>50.89281809833389</v>
      </c>
      <c r="U10" s="128">
        <v>158.77799999999999</v>
      </c>
      <c r="V10" s="126">
        <v>59.232999999999997</v>
      </c>
      <c r="W10" s="127">
        <v>37.305546108402929</v>
      </c>
      <c r="X10" s="128">
        <v>0</v>
      </c>
      <c r="Y10" s="126">
        <v>0</v>
      </c>
      <c r="Z10" s="127"/>
      <c r="AA10" s="128">
        <v>158.77799999999999</v>
      </c>
      <c r="AB10" s="126">
        <v>59.232999999999997</v>
      </c>
      <c r="AC10" s="127">
        <v>37.305546108402929</v>
      </c>
      <c r="AD10" s="128">
        <v>25341.745999999999</v>
      </c>
      <c r="AE10" s="126">
        <v>26201.778999999999</v>
      </c>
      <c r="AF10" s="127">
        <v>103.39374011561793</v>
      </c>
      <c r="AG10" s="128">
        <v>16317.807000000001</v>
      </c>
      <c r="AH10" s="126">
        <v>16796.031999999999</v>
      </c>
      <c r="AI10" s="127">
        <v>102.93069405711196</v>
      </c>
      <c r="AJ10" s="128">
        <v>231</v>
      </c>
      <c r="AK10" s="126">
        <v>226</v>
      </c>
      <c r="AL10" s="127">
        <v>97.835497835497833</v>
      </c>
      <c r="AM10" s="128">
        <v>5886.6547619047624</v>
      </c>
      <c r="AN10" s="126">
        <v>6193.2271386430684</v>
      </c>
      <c r="AO10" s="127">
        <v>105.20792180173835</v>
      </c>
      <c r="AP10" s="128">
        <v>4</v>
      </c>
      <c r="AQ10" s="125">
        <v>0</v>
      </c>
      <c r="AR10" s="125">
        <v>0</v>
      </c>
      <c r="AS10" s="125">
        <v>0</v>
      </c>
      <c r="AT10" s="126">
        <v>0</v>
      </c>
      <c r="AU10" s="127"/>
      <c r="AV10" s="128">
        <v>0</v>
      </c>
      <c r="AW10" s="126">
        <v>0</v>
      </c>
      <c r="AX10" s="127"/>
      <c r="AY10" s="128">
        <v>0</v>
      </c>
      <c r="AZ10" s="126">
        <v>0</v>
      </c>
      <c r="BA10" s="127"/>
      <c r="BB10" s="128">
        <v>4</v>
      </c>
      <c r="BC10" s="126">
        <v>4</v>
      </c>
      <c r="BD10" s="129">
        <v>0</v>
      </c>
      <c r="BE10" s="128">
        <v>28216.123</v>
      </c>
      <c r="BF10" s="126">
        <v>10832.092000000001</v>
      </c>
      <c r="BG10" s="127">
        <v>38.389724910116108</v>
      </c>
    </row>
    <row r="11" spans="1:59" x14ac:dyDescent="0.2">
      <c r="A11" s="123">
        <v>3</v>
      </c>
      <c r="B11" s="124" t="s">
        <v>60</v>
      </c>
      <c r="C11" s="125">
        <v>12</v>
      </c>
      <c r="D11" s="125">
        <v>8</v>
      </c>
      <c r="E11" s="125">
        <v>4</v>
      </c>
      <c r="F11" s="125">
        <v>110438.61900000001</v>
      </c>
      <c r="G11" s="126">
        <v>114187.136</v>
      </c>
      <c r="H11" s="127">
        <v>103.39420850599372</v>
      </c>
      <c r="I11" s="128">
        <v>114952.47500000001</v>
      </c>
      <c r="J11" s="126">
        <v>116670.643</v>
      </c>
      <c r="K11" s="127">
        <v>101.49467682187792</v>
      </c>
      <c r="L11" s="128">
        <v>1440.31</v>
      </c>
      <c r="M11" s="126">
        <v>383.315</v>
      </c>
      <c r="N11" s="127">
        <v>26.613367955509577</v>
      </c>
      <c r="O11" s="128">
        <v>5954.1660000000002</v>
      </c>
      <c r="P11" s="126">
        <v>2866.8220000000001</v>
      </c>
      <c r="Q11" s="127">
        <v>48.14817054143267</v>
      </c>
      <c r="R11" s="128">
        <v>444.00400000000002</v>
      </c>
      <c r="S11" s="126">
        <v>1.4670000000000001</v>
      </c>
      <c r="T11" s="127">
        <v>0.33040242880694765</v>
      </c>
      <c r="U11" s="128">
        <v>996.30600000000004</v>
      </c>
      <c r="V11" s="126">
        <v>314.14</v>
      </c>
      <c r="W11" s="127">
        <v>31.530473569365235</v>
      </c>
      <c r="X11" s="128">
        <v>5954.1660000000002</v>
      </c>
      <c r="Y11" s="126">
        <v>2799.114</v>
      </c>
      <c r="Z11" s="127">
        <v>47.011017160085892</v>
      </c>
      <c r="AA11" s="128">
        <v>-4957.8599999999997</v>
      </c>
      <c r="AB11" s="130">
        <v>-2484.9740000000002</v>
      </c>
      <c r="AC11" s="127">
        <v>50.121907435869502</v>
      </c>
      <c r="AD11" s="128">
        <v>36845.353000000003</v>
      </c>
      <c r="AE11" s="126">
        <v>40962.317999999999</v>
      </c>
      <c r="AF11" s="127">
        <v>111.17363429792626</v>
      </c>
      <c r="AG11" s="128">
        <v>23957.596000000001</v>
      </c>
      <c r="AH11" s="126">
        <v>26816.431</v>
      </c>
      <c r="AI11" s="127">
        <v>111.932895938307</v>
      </c>
      <c r="AJ11" s="128">
        <v>358</v>
      </c>
      <c r="AK11" s="126">
        <v>403</v>
      </c>
      <c r="AL11" s="127">
        <v>112.56983240223464</v>
      </c>
      <c r="AM11" s="128">
        <v>5576.7216014897576</v>
      </c>
      <c r="AN11" s="126">
        <v>5545.1677005789907</v>
      </c>
      <c r="AO11" s="127">
        <v>99.434185473731773</v>
      </c>
      <c r="AP11" s="128">
        <v>12</v>
      </c>
      <c r="AQ11" s="125">
        <v>0</v>
      </c>
      <c r="AR11" s="125">
        <v>0</v>
      </c>
      <c r="AS11" s="125">
        <v>0</v>
      </c>
      <c r="AT11" s="126">
        <v>0</v>
      </c>
      <c r="AU11" s="127"/>
      <c r="AV11" s="128">
        <v>0</v>
      </c>
      <c r="AW11" s="126">
        <v>0</v>
      </c>
      <c r="AX11" s="127"/>
      <c r="AY11" s="128">
        <v>0</v>
      </c>
      <c r="AZ11" s="126">
        <v>0</v>
      </c>
      <c r="BA11" s="127"/>
      <c r="BB11" s="128">
        <v>12</v>
      </c>
      <c r="BC11" s="126">
        <v>5</v>
      </c>
      <c r="BD11" s="129">
        <v>7</v>
      </c>
      <c r="BE11" s="128">
        <v>14903.871999999999</v>
      </c>
      <c r="BF11" s="126">
        <v>23926.29</v>
      </c>
      <c r="BG11" s="127">
        <v>160.53740933899593</v>
      </c>
    </row>
    <row r="12" spans="1:59" ht="12.75" thickBot="1" x14ac:dyDescent="0.25">
      <c r="A12" s="123">
        <v>4</v>
      </c>
      <c r="B12" s="131" t="s">
        <v>92</v>
      </c>
      <c r="C12" s="132">
        <v>9</v>
      </c>
      <c r="D12" s="125">
        <v>8</v>
      </c>
      <c r="E12" s="125">
        <v>1</v>
      </c>
      <c r="F12" s="125">
        <v>128564.526</v>
      </c>
      <c r="G12" s="126">
        <v>127608.155</v>
      </c>
      <c r="H12" s="127">
        <v>99.256115952233984</v>
      </c>
      <c r="I12" s="128">
        <v>127844.03599999999</v>
      </c>
      <c r="J12" s="126">
        <v>126946.433</v>
      </c>
      <c r="K12" s="127">
        <v>99.297892159787565</v>
      </c>
      <c r="L12" s="128">
        <v>1502.116</v>
      </c>
      <c r="M12" s="126">
        <v>1379.943</v>
      </c>
      <c r="N12" s="127">
        <v>91.866606839951103</v>
      </c>
      <c r="O12" s="128">
        <v>781.62599999999998</v>
      </c>
      <c r="P12" s="126">
        <v>718.221</v>
      </c>
      <c r="Q12" s="127">
        <v>91.888064112503926</v>
      </c>
      <c r="R12" s="128">
        <v>371.31700000000001</v>
      </c>
      <c r="S12" s="126">
        <v>415.67500000000001</v>
      </c>
      <c r="T12" s="127">
        <v>111.94612689427092</v>
      </c>
      <c r="U12" s="128">
        <v>1130.799</v>
      </c>
      <c r="V12" s="126">
        <v>964.26800000000003</v>
      </c>
      <c r="W12" s="127">
        <v>85.273156414181472</v>
      </c>
      <c r="X12" s="128">
        <v>781.62599999999998</v>
      </c>
      <c r="Y12" s="126">
        <v>718.221</v>
      </c>
      <c r="Z12" s="127">
        <v>91.888064112503926</v>
      </c>
      <c r="AA12" s="128">
        <v>349.173</v>
      </c>
      <c r="AB12" s="126">
        <v>246.047</v>
      </c>
      <c r="AC12" s="127">
        <v>70.465643105280193</v>
      </c>
      <c r="AD12" s="128">
        <v>32759.100999999999</v>
      </c>
      <c r="AE12" s="126">
        <v>33108.239000000001</v>
      </c>
      <c r="AF12" s="127">
        <v>101.06577405771911</v>
      </c>
      <c r="AG12" s="128">
        <v>22714.754000000001</v>
      </c>
      <c r="AH12" s="126">
        <v>22732.932000000001</v>
      </c>
      <c r="AI12" s="127">
        <v>100.08002728094701</v>
      </c>
      <c r="AJ12" s="128">
        <v>289</v>
      </c>
      <c r="AK12" s="126">
        <v>282</v>
      </c>
      <c r="AL12" s="127">
        <v>97.577854671280278</v>
      </c>
      <c r="AM12" s="128">
        <v>6549.8137254901958</v>
      </c>
      <c r="AN12" s="126">
        <v>6717.7695035460993</v>
      </c>
      <c r="AO12" s="127">
        <v>102.56428327728256</v>
      </c>
      <c r="AP12" s="128">
        <v>9</v>
      </c>
      <c r="AQ12" s="125">
        <v>0</v>
      </c>
      <c r="AR12" s="125">
        <v>0</v>
      </c>
      <c r="AS12" s="125">
        <v>0</v>
      </c>
      <c r="AT12" s="126">
        <v>0</v>
      </c>
      <c r="AU12" s="127"/>
      <c r="AV12" s="128">
        <v>0</v>
      </c>
      <c r="AW12" s="126">
        <v>0</v>
      </c>
      <c r="AX12" s="127"/>
      <c r="AY12" s="128">
        <v>0</v>
      </c>
      <c r="AZ12" s="126">
        <v>0</v>
      </c>
      <c r="BA12" s="127"/>
      <c r="BB12" s="128">
        <v>9</v>
      </c>
      <c r="BC12" s="126">
        <v>1</v>
      </c>
      <c r="BD12" s="129">
        <v>8</v>
      </c>
      <c r="BE12" s="128">
        <v>1595.2719999999999</v>
      </c>
      <c r="BF12" s="126">
        <v>8472.5329999999994</v>
      </c>
      <c r="BG12" s="127">
        <v>531.10272104067519</v>
      </c>
    </row>
    <row r="13" spans="1:59" ht="12.75" thickBot="1" x14ac:dyDescent="0.25">
      <c r="A13" s="133">
        <v>5</v>
      </c>
      <c r="B13" s="134" t="s">
        <v>101</v>
      </c>
      <c r="C13" s="135">
        <v>2</v>
      </c>
      <c r="D13" s="128">
        <v>1</v>
      </c>
      <c r="E13" s="125">
        <v>1</v>
      </c>
      <c r="F13" s="125">
        <v>119846.917</v>
      </c>
      <c r="G13" s="126">
        <v>135150.74400000001</v>
      </c>
      <c r="H13" s="127">
        <v>112.76947908472272</v>
      </c>
      <c r="I13" s="128">
        <v>118578.16099999999</v>
      </c>
      <c r="J13" s="126">
        <v>131940.42800000001</v>
      </c>
      <c r="K13" s="127">
        <v>111.26874197349036</v>
      </c>
      <c r="L13" s="128">
        <v>1767.1690000000001</v>
      </c>
      <c r="M13" s="126">
        <v>3695.6970000000001</v>
      </c>
      <c r="N13" s="127">
        <v>209.13093201612298</v>
      </c>
      <c r="O13" s="128">
        <v>498.41300000000001</v>
      </c>
      <c r="P13" s="126">
        <v>485.38099999999997</v>
      </c>
      <c r="Q13" s="127">
        <v>97.385300945200058</v>
      </c>
      <c r="R13" s="128">
        <v>326.90199999999999</v>
      </c>
      <c r="S13" s="126">
        <v>-64.703999999999994</v>
      </c>
      <c r="T13" s="127" t="s">
        <v>86</v>
      </c>
      <c r="U13" s="128">
        <v>1440.2670000000001</v>
      </c>
      <c r="V13" s="126">
        <v>3760.4009999999998</v>
      </c>
      <c r="W13" s="127">
        <v>261.09054779426316</v>
      </c>
      <c r="X13" s="128">
        <v>498.41300000000001</v>
      </c>
      <c r="Y13" s="126">
        <v>485.38099999999997</v>
      </c>
      <c r="Z13" s="127">
        <v>97.385300945200058</v>
      </c>
      <c r="AA13" s="128">
        <v>941.85400000000004</v>
      </c>
      <c r="AB13" s="126">
        <v>3275.02</v>
      </c>
      <c r="AC13" s="127">
        <v>347.7205596621132</v>
      </c>
      <c r="AD13" s="128">
        <v>36450.989000000001</v>
      </c>
      <c r="AE13" s="126">
        <v>34615.790999999997</v>
      </c>
      <c r="AF13" s="127">
        <v>94.965299844127685</v>
      </c>
      <c r="AG13" s="128">
        <v>23059.627</v>
      </c>
      <c r="AH13" s="126">
        <v>22126.713</v>
      </c>
      <c r="AI13" s="127">
        <v>95.954340458325717</v>
      </c>
      <c r="AJ13" s="128">
        <v>299</v>
      </c>
      <c r="AK13" s="126">
        <v>288</v>
      </c>
      <c r="AL13" s="127">
        <v>96.321070234113719</v>
      </c>
      <c r="AM13" s="128">
        <v>6426.8748606465997</v>
      </c>
      <c r="AN13" s="126">
        <v>6402.4053819444443</v>
      </c>
      <c r="AO13" s="127">
        <v>99.619263184164538</v>
      </c>
      <c r="AP13" s="128">
        <v>2</v>
      </c>
      <c r="AQ13" s="125">
        <v>0</v>
      </c>
      <c r="AR13" s="125">
        <v>1</v>
      </c>
      <c r="AS13" s="125">
        <v>0</v>
      </c>
      <c r="AT13" s="126">
        <v>0</v>
      </c>
      <c r="AU13" s="127"/>
      <c r="AV13" s="128">
        <v>1640.5129999999999</v>
      </c>
      <c r="AW13" s="126">
        <v>520.66600000000005</v>
      </c>
      <c r="AX13" s="127">
        <v>31.737999028352714</v>
      </c>
      <c r="AY13" s="128">
        <v>-1640.5129999999999</v>
      </c>
      <c r="AZ13" s="126">
        <v>-520.66600000000005</v>
      </c>
      <c r="BA13" s="127">
        <v>31.737999028352714</v>
      </c>
      <c r="BB13" s="128">
        <v>2</v>
      </c>
      <c r="BC13" s="126">
        <v>2</v>
      </c>
      <c r="BD13" s="129">
        <v>0</v>
      </c>
      <c r="BE13" s="128">
        <v>68869.929999999993</v>
      </c>
      <c r="BF13" s="126">
        <v>97390.486999999994</v>
      </c>
      <c r="BG13" s="127">
        <v>141.41220558812824</v>
      </c>
    </row>
    <row r="14" spans="1:59" x14ac:dyDescent="0.2">
      <c r="A14" s="123">
        <v>6</v>
      </c>
      <c r="B14" s="116" t="s">
        <v>100</v>
      </c>
      <c r="C14" s="117">
        <v>3</v>
      </c>
      <c r="D14" s="125">
        <v>3</v>
      </c>
      <c r="E14" s="125">
        <v>0</v>
      </c>
      <c r="F14" s="125">
        <v>66903.865000000005</v>
      </c>
      <c r="G14" s="126">
        <v>71804.19</v>
      </c>
      <c r="H14" s="127">
        <v>107.32442737052634</v>
      </c>
      <c r="I14" s="128">
        <v>65135.188999999998</v>
      </c>
      <c r="J14" s="126">
        <v>70413.034</v>
      </c>
      <c r="K14" s="127">
        <v>108.1029088592957</v>
      </c>
      <c r="L14" s="128">
        <v>1768.6759999999999</v>
      </c>
      <c r="M14" s="126">
        <v>1391.1559999999999</v>
      </c>
      <c r="N14" s="127">
        <v>78.655220062917124</v>
      </c>
      <c r="O14" s="128">
        <v>0</v>
      </c>
      <c r="P14" s="126">
        <v>0</v>
      </c>
      <c r="Q14" s="127"/>
      <c r="R14" s="128">
        <v>345.00400000000002</v>
      </c>
      <c r="S14" s="126">
        <v>271.887</v>
      </c>
      <c r="T14" s="127">
        <v>78.806912383624535</v>
      </c>
      <c r="U14" s="128">
        <v>1423.672</v>
      </c>
      <c r="V14" s="126">
        <v>1119.269</v>
      </c>
      <c r="W14" s="127">
        <v>78.618459869970053</v>
      </c>
      <c r="X14" s="128">
        <v>0</v>
      </c>
      <c r="Y14" s="126">
        <v>0</v>
      </c>
      <c r="Z14" s="127"/>
      <c r="AA14" s="128">
        <v>1423.672</v>
      </c>
      <c r="AB14" s="126">
        <v>1119.269</v>
      </c>
      <c r="AC14" s="127">
        <v>78.618459869970053</v>
      </c>
      <c r="AD14" s="128">
        <v>13875.081</v>
      </c>
      <c r="AE14" s="126">
        <v>15361.831</v>
      </c>
      <c r="AF14" s="127">
        <v>110.7152527614073</v>
      </c>
      <c r="AG14" s="128">
        <v>8379.83</v>
      </c>
      <c r="AH14" s="126">
        <v>9834.7090000000007</v>
      </c>
      <c r="AI14" s="127">
        <v>117.3616767881926</v>
      </c>
      <c r="AJ14" s="128">
        <v>123</v>
      </c>
      <c r="AK14" s="126">
        <v>133</v>
      </c>
      <c r="AL14" s="127">
        <v>108.130081300813</v>
      </c>
      <c r="AM14" s="128">
        <v>5677.3915989159896</v>
      </c>
      <c r="AN14" s="126">
        <v>6162.0983709273178</v>
      </c>
      <c r="AO14" s="127">
        <v>108.53749056351647</v>
      </c>
      <c r="AP14" s="128">
        <v>3</v>
      </c>
      <c r="AQ14" s="125">
        <v>0</v>
      </c>
      <c r="AR14" s="125">
        <v>0</v>
      </c>
      <c r="AS14" s="125">
        <v>0</v>
      </c>
      <c r="AT14" s="126">
        <v>0</v>
      </c>
      <c r="AU14" s="127"/>
      <c r="AV14" s="128">
        <v>0</v>
      </c>
      <c r="AW14" s="126">
        <v>0</v>
      </c>
      <c r="AX14" s="127"/>
      <c r="AY14" s="128">
        <v>0</v>
      </c>
      <c r="AZ14" s="126">
        <v>0</v>
      </c>
      <c r="BA14" s="127"/>
      <c r="BB14" s="128">
        <v>3</v>
      </c>
      <c r="BC14" s="126">
        <v>1</v>
      </c>
      <c r="BD14" s="129">
        <v>2</v>
      </c>
      <c r="BE14" s="128">
        <v>28860.187999999998</v>
      </c>
      <c r="BF14" s="126">
        <v>3781.2629999999999</v>
      </c>
      <c r="BG14" s="127">
        <v>13.102004047929277</v>
      </c>
    </row>
    <row r="15" spans="1:59" x14ac:dyDescent="0.2">
      <c r="A15" s="123">
        <v>7</v>
      </c>
      <c r="B15" s="124" t="s">
        <v>93</v>
      </c>
      <c r="C15" s="125">
        <v>6</v>
      </c>
      <c r="D15" s="125">
        <v>5</v>
      </c>
      <c r="E15" s="125">
        <v>1</v>
      </c>
      <c r="F15" s="125">
        <v>49245.351000000002</v>
      </c>
      <c r="G15" s="126">
        <v>51576.974000000002</v>
      </c>
      <c r="H15" s="127">
        <v>104.7347068355752</v>
      </c>
      <c r="I15" s="128">
        <v>49013.635000000002</v>
      </c>
      <c r="J15" s="126">
        <v>51429.233999999997</v>
      </c>
      <c r="K15" s="127">
        <v>104.92842246856411</v>
      </c>
      <c r="L15" s="128">
        <v>819.60400000000004</v>
      </c>
      <c r="M15" s="126">
        <v>497.98</v>
      </c>
      <c r="N15" s="127">
        <v>60.758610255684452</v>
      </c>
      <c r="O15" s="128">
        <v>587.88800000000003</v>
      </c>
      <c r="P15" s="126">
        <v>350.24</v>
      </c>
      <c r="Q15" s="127">
        <v>59.575973654845825</v>
      </c>
      <c r="R15" s="128">
        <v>94.304000000000002</v>
      </c>
      <c r="S15" s="126">
        <v>80.820999999999998</v>
      </c>
      <c r="T15" s="127">
        <v>85.702621309806588</v>
      </c>
      <c r="U15" s="128">
        <v>725.3</v>
      </c>
      <c r="V15" s="126">
        <v>417.15899999999999</v>
      </c>
      <c r="W15" s="127">
        <v>57.515372949124497</v>
      </c>
      <c r="X15" s="128">
        <v>587.88800000000003</v>
      </c>
      <c r="Y15" s="126">
        <v>350.24</v>
      </c>
      <c r="Z15" s="127">
        <v>59.575973654845825</v>
      </c>
      <c r="AA15" s="128">
        <v>137.41200000000001</v>
      </c>
      <c r="AB15" s="126">
        <v>66.918999999999997</v>
      </c>
      <c r="AC15" s="127">
        <v>48.699531336418943</v>
      </c>
      <c r="AD15" s="128">
        <v>13024.013000000001</v>
      </c>
      <c r="AE15" s="126">
        <v>13541.728999999999</v>
      </c>
      <c r="AF15" s="127">
        <v>103.97508816982908</v>
      </c>
      <c r="AG15" s="128">
        <v>8297.16</v>
      </c>
      <c r="AH15" s="126">
        <v>8808.74</v>
      </c>
      <c r="AI15" s="127">
        <v>106.16572417550101</v>
      </c>
      <c r="AJ15" s="128">
        <v>142</v>
      </c>
      <c r="AK15" s="126">
        <v>144</v>
      </c>
      <c r="AL15" s="127">
        <v>101.40845070422534</v>
      </c>
      <c r="AM15" s="128">
        <v>4869.2253521126759</v>
      </c>
      <c r="AN15" s="126">
        <v>5097.6504629629626</v>
      </c>
      <c r="AO15" s="127">
        <v>104.69120022861907</v>
      </c>
      <c r="AP15" s="128">
        <v>6</v>
      </c>
      <c r="AQ15" s="125">
        <v>0</v>
      </c>
      <c r="AR15" s="125">
        <v>1</v>
      </c>
      <c r="AS15" s="125">
        <v>0</v>
      </c>
      <c r="AT15" s="126">
        <v>0</v>
      </c>
      <c r="AU15" s="127"/>
      <c r="AV15" s="128">
        <v>0</v>
      </c>
      <c r="AW15" s="126">
        <v>87.647999999999996</v>
      </c>
      <c r="AX15" s="127"/>
      <c r="AY15" s="128">
        <v>0</v>
      </c>
      <c r="AZ15" s="126">
        <v>-87.647999999999996</v>
      </c>
      <c r="BA15" s="127"/>
      <c r="BB15" s="128">
        <v>6</v>
      </c>
      <c r="BC15" s="126">
        <v>1</v>
      </c>
      <c r="BD15" s="129">
        <v>5</v>
      </c>
      <c r="BE15" s="128">
        <v>8134.1049999999996</v>
      </c>
      <c r="BF15" s="126">
        <v>12155.781000000001</v>
      </c>
      <c r="BG15" s="127">
        <v>149.44214514073769</v>
      </c>
    </row>
    <row r="16" spans="1:59" ht="12.75" thickBot="1" x14ac:dyDescent="0.25">
      <c r="A16" s="123">
        <v>8</v>
      </c>
      <c r="B16" s="131" t="s">
        <v>88</v>
      </c>
      <c r="C16" s="132">
        <v>9</v>
      </c>
      <c r="D16" s="125">
        <v>7</v>
      </c>
      <c r="E16" s="125">
        <v>2</v>
      </c>
      <c r="F16" s="125">
        <v>334173.22200000001</v>
      </c>
      <c r="G16" s="126">
        <v>373331.63400000002</v>
      </c>
      <c r="H16" s="127">
        <v>111.71799815845209</v>
      </c>
      <c r="I16" s="128">
        <v>339274.72600000002</v>
      </c>
      <c r="J16" s="126">
        <v>366594.63199999998</v>
      </c>
      <c r="K16" s="127">
        <v>108.05244361172956</v>
      </c>
      <c r="L16" s="128">
        <v>2151.4090000000001</v>
      </c>
      <c r="M16" s="126">
        <v>6814.69</v>
      </c>
      <c r="N16" s="127">
        <v>316.75474073037714</v>
      </c>
      <c r="O16" s="128">
        <v>7252.9129999999996</v>
      </c>
      <c r="P16" s="126">
        <v>77.688000000000002</v>
      </c>
      <c r="Q16" s="127">
        <v>1.0711282487464002</v>
      </c>
      <c r="R16" s="128">
        <v>449.92099999999999</v>
      </c>
      <c r="S16" s="126">
        <v>879.31799999999998</v>
      </c>
      <c r="T16" s="127">
        <v>195.43831028113826</v>
      </c>
      <c r="U16" s="128">
        <v>1701.4880000000001</v>
      </c>
      <c r="V16" s="126">
        <v>5937.0839999999998</v>
      </c>
      <c r="W16" s="127">
        <v>348.93481470336553</v>
      </c>
      <c r="X16" s="128">
        <v>7252.9129999999996</v>
      </c>
      <c r="Y16" s="126">
        <v>79.400000000000006</v>
      </c>
      <c r="Z16" s="127">
        <v>1.0947325578012586</v>
      </c>
      <c r="AA16" s="128">
        <v>-5551.4250000000002</v>
      </c>
      <c r="AB16" s="126">
        <v>5857.6840000000002</v>
      </c>
      <c r="AC16" s="127" t="s">
        <v>86</v>
      </c>
      <c r="AD16" s="128">
        <v>89551.933000000005</v>
      </c>
      <c r="AE16" s="126">
        <v>90698.555999999997</v>
      </c>
      <c r="AF16" s="127">
        <v>101.28040005568613</v>
      </c>
      <c r="AG16" s="128">
        <v>56448.148000000001</v>
      </c>
      <c r="AH16" s="126">
        <v>57689.3</v>
      </c>
      <c r="AI16" s="127">
        <v>102.19874706961156</v>
      </c>
      <c r="AJ16" s="128">
        <v>751</v>
      </c>
      <c r="AK16" s="126">
        <v>767</v>
      </c>
      <c r="AL16" s="127">
        <v>102.13049267643142</v>
      </c>
      <c r="AM16" s="128">
        <v>6263.6648912561031</v>
      </c>
      <c r="AN16" s="126">
        <v>6267.8509343763581</v>
      </c>
      <c r="AO16" s="127">
        <v>100.06683057272265</v>
      </c>
      <c r="AP16" s="128">
        <v>9</v>
      </c>
      <c r="AQ16" s="125">
        <v>0</v>
      </c>
      <c r="AR16" s="125">
        <v>1</v>
      </c>
      <c r="AS16" s="125">
        <v>0</v>
      </c>
      <c r="AT16" s="126">
        <v>0</v>
      </c>
      <c r="AU16" s="127"/>
      <c r="AV16" s="128">
        <v>537.178</v>
      </c>
      <c r="AW16" s="126">
        <v>645.37</v>
      </c>
      <c r="AX16" s="127">
        <v>120.14080993637117</v>
      </c>
      <c r="AY16" s="128">
        <v>-537.178</v>
      </c>
      <c r="AZ16" s="126">
        <v>-645.37</v>
      </c>
      <c r="BA16" s="127">
        <v>120.14080993637117</v>
      </c>
      <c r="BB16" s="128">
        <v>9</v>
      </c>
      <c r="BC16" s="126">
        <v>7</v>
      </c>
      <c r="BD16" s="129">
        <v>2</v>
      </c>
      <c r="BE16" s="128">
        <v>153708.47700000001</v>
      </c>
      <c r="BF16" s="126">
        <v>110033.368</v>
      </c>
      <c r="BG16" s="127">
        <v>71.585751253003437</v>
      </c>
    </row>
    <row r="17" spans="1:59" ht="12.75" thickBot="1" x14ac:dyDescent="0.25">
      <c r="A17" s="133">
        <v>9</v>
      </c>
      <c r="B17" s="136" t="s">
        <v>59</v>
      </c>
      <c r="C17" s="137">
        <v>13</v>
      </c>
      <c r="D17" s="128">
        <v>10</v>
      </c>
      <c r="E17" s="125">
        <v>3</v>
      </c>
      <c r="F17" s="125">
        <v>71052.957999999999</v>
      </c>
      <c r="G17" s="126">
        <v>73489.967999999993</v>
      </c>
      <c r="H17" s="127">
        <v>103.42985016894019</v>
      </c>
      <c r="I17" s="128">
        <v>70567.551999999996</v>
      </c>
      <c r="J17" s="126">
        <v>74967.490000000005</v>
      </c>
      <c r="K17" s="127">
        <v>106.2350724593649</v>
      </c>
      <c r="L17" s="128">
        <v>3274.64</v>
      </c>
      <c r="M17" s="126">
        <v>2777.6770000000001</v>
      </c>
      <c r="N17" s="127">
        <v>84.823889038184348</v>
      </c>
      <c r="O17" s="128">
        <v>2789.2339999999999</v>
      </c>
      <c r="P17" s="126">
        <v>4255.1989999999996</v>
      </c>
      <c r="Q17" s="127">
        <v>152.55797828364345</v>
      </c>
      <c r="R17" s="128">
        <v>580.34199999999998</v>
      </c>
      <c r="S17" s="126">
        <v>464.19400000000002</v>
      </c>
      <c r="T17" s="127">
        <v>79.986283949808907</v>
      </c>
      <c r="U17" s="128">
        <v>2694.2979999999998</v>
      </c>
      <c r="V17" s="126">
        <v>2313.4830000000002</v>
      </c>
      <c r="W17" s="127">
        <v>85.865891597737146</v>
      </c>
      <c r="X17" s="128">
        <v>2789.2339999999999</v>
      </c>
      <c r="Y17" s="126">
        <v>4255.1989999999996</v>
      </c>
      <c r="Z17" s="127">
        <v>152.55797828364345</v>
      </c>
      <c r="AA17" s="128">
        <v>-94.936000000000007</v>
      </c>
      <c r="AB17" s="130">
        <v>-1941.7159999999999</v>
      </c>
      <c r="AC17" s="127" t="s">
        <v>118</v>
      </c>
      <c r="AD17" s="128">
        <v>22111.471000000001</v>
      </c>
      <c r="AE17" s="126">
        <v>23180.284</v>
      </c>
      <c r="AF17" s="127">
        <v>104.8337489622468</v>
      </c>
      <c r="AG17" s="128">
        <v>14025.706</v>
      </c>
      <c r="AH17" s="126">
        <v>14740.782999999999</v>
      </c>
      <c r="AI17" s="127">
        <v>105.09833159200686</v>
      </c>
      <c r="AJ17" s="128">
        <v>209</v>
      </c>
      <c r="AK17" s="126">
        <v>225</v>
      </c>
      <c r="AL17" s="127">
        <v>107.65550239234449</v>
      </c>
      <c r="AM17" s="128">
        <v>5592.3867623604465</v>
      </c>
      <c r="AN17" s="126">
        <v>5459.5492592592591</v>
      </c>
      <c r="AO17" s="127">
        <v>97.62467245657524</v>
      </c>
      <c r="AP17" s="128">
        <v>13</v>
      </c>
      <c r="AQ17" s="125">
        <v>0</v>
      </c>
      <c r="AR17" s="125">
        <v>0</v>
      </c>
      <c r="AS17" s="125">
        <v>0</v>
      </c>
      <c r="AT17" s="126">
        <v>0</v>
      </c>
      <c r="AU17" s="127"/>
      <c r="AV17" s="128">
        <v>0</v>
      </c>
      <c r="AW17" s="126">
        <v>0</v>
      </c>
      <c r="AX17" s="127"/>
      <c r="AY17" s="128">
        <v>0</v>
      </c>
      <c r="AZ17" s="126">
        <v>0</v>
      </c>
      <c r="BA17" s="127"/>
      <c r="BB17" s="128">
        <v>13</v>
      </c>
      <c r="BC17" s="126">
        <v>2</v>
      </c>
      <c r="BD17" s="129">
        <v>11</v>
      </c>
      <c r="BE17" s="128">
        <v>11211.843999999999</v>
      </c>
      <c r="BF17" s="126">
        <v>35228.324999999997</v>
      </c>
      <c r="BG17" s="127">
        <v>314.20634286385007</v>
      </c>
    </row>
    <row r="18" spans="1:59" ht="12.75" thickBot="1" x14ac:dyDescent="0.25">
      <c r="A18" s="123">
        <v>10</v>
      </c>
      <c r="B18" s="138" t="s">
        <v>98</v>
      </c>
      <c r="C18" s="139">
        <v>4</v>
      </c>
      <c r="D18" s="125">
        <v>3</v>
      </c>
      <c r="E18" s="125">
        <v>1</v>
      </c>
      <c r="F18" s="125">
        <v>36217.976000000002</v>
      </c>
      <c r="G18" s="126">
        <v>37664.436999999998</v>
      </c>
      <c r="H18" s="127">
        <v>103.99376541637777</v>
      </c>
      <c r="I18" s="128">
        <v>35842.894999999997</v>
      </c>
      <c r="J18" s="126">
        <v>38195.769</v>
      </c>
      <c r="K18" s="127">
        <v>106.56440837158941</v>
      </c>
      <c r="L18" s="128">
        <v>426.202</v>
      </c>
      <c r="M18" s="126">
        <v>256.09699999999998</v>
      </c>
      <c r="N18" s="127">
        <v>60.088174152162587</v>
      </c>
      <c r="O18" s="128">
        <v>51.121000000000002</v>
      </c>
      <c r="P18" s="126">
        <v>787.42899999999997</v>
      </c>
      <c r="Q18" s="127" t="s">
        <v>118</v>
      </c>
      <c r="R18" s="128">
        <v>77.013000000000005</v>
      </c>
      <c r="S18" s="126">
        <v>67.382000000000005</v>
      </c>
      <c r="T18" s="127">
        <v>87.494319140924262</v>
      </c>
      <c r="U18" s="128">
        <v>349.18900000000002</v>
      </c>
      <c r="V18" s="126">
        <v>188.715</v>
      </c>
      <c r="W18" s="127">
        <v>54.043798630541048</v>
      </c>
      <c r="X18" s="128">
        <v>51.121000000000002</v>
      </c>
      <c r="Y18" s="126">
        <v>787.42899999999997</v>
      </c>
      <c r="Z18" s="127" t="s">
        <v>118</v>
      </c>
      <c r="AA18" s="128">
        <v>298.06799999999998</v>
      </c>
      <c r="AB18" s="130">
        <v>-598.71400000000006</v>
      </c>
      <c r="AC18" s="127" t="s">
        <v>86</v>
      </c>
      <c r="AD18" s="128">
        <v>9336.2510000000002</v>
      </c>
      <c r="AE18" s="126">
        <v>9152.4410000000007</v>
      </c>
      <c r="AF18" s="127">
        <v>98.0312225967361</v>
      </c>
      <c r="AG18" s="128">
        <v>6021.1940000000004</v>
      </c>
      <c r="AH18" s="126">
        <v>5981.0010000000002</v>
      </c>
      <c r="AI18" s="127">
        <v>99.332474588927042</v>
      </c>
      <c r="AJ18" s="128">
        <v>88</v>
      </c>
      <c r="AK18" s="126">
        <v>84</v>
      </c>
      <c r="AL18" s="127">
        <v>95.454545454545453</v>
      </c>
      <c r="AM18" s="128">
        <v>5701.8882575757571</v>
      </c>
      <c r="AN18" s="126">
        <v>5933.5327380952376</v>
      </c>
      <c r="AO18" s="127">
        <v>104.062592426495</v>
      </c>
      <c r="AP18" s="128">
        <v>4</v>
      </c>
      <c r="AQ18" s="125">
        <v>0</v>
      </c>
      <c r="AR18" s="125">
        <v>0</v>
      </c>
      <c r="AS18" s="125">
        <v>0</v>
      </c>
      <c r="AT18" s="126">
        <v>0</v>
      </c>
      <c r="AU18" s="127"/>
      <c r="AV18" s="128">
        <v>0</v>
      </c>
      <c r="AW18" s="126">
        <v>0</v>
      </c>
      <c r="AX18" s="127"/>
      <c r="AY18" s="128">
        <v>0</v>
      </c>
      <c r="AZ18" s="126">
        <v>0</v>
      </c>
      <c r="BA18" s="127"/>
      <c r="BB18" s="128">
        <v>4</v>
      </c>
      <c r="BC18" s="126">
        <v>2</v>
      </c>
      <c r="BD18" s="129">
        <v>2</v>
      </c>
      <c r="BE18" s="128">
        <v>10785.552</v>
      </c>
      <c r="BF18" s="126">
        <v>15459.419</v>
      </c>
      <c r="BG18" s="127">
        <v>143.33451825182428</v>
      </c>
    </row>
    <row r="19" spans="1:59" ht="12.75" thickBot="1" x14ac:dyDescent="0.25">
      <c r="A19" s="133">
        <v>11</v>
      </c>
      <c r="B19" s="134" t="s">
        <v>102</v>
      </c>
      <c r="C19" s="135">
        <v>2</v>
      </c>
      <c r="D19" s="128">
        <v>1</v>
      </c>
      <c r="E19" s="125">
        <v>1</v>
      </c>
      <c r="F19" s="125">
        <v>39196.671999999999</v>
      </c>
      <c r="G19" s="126">
        <v>38816.985000000001</v>
      </c>
      <c r="H19" s="127">
        <v>99.031328476050206</v>
      </c>
      <c r="I19" s="128">
        <v>37679.949999999997</v>
      </c>
      <c r="J19" s="126">
        <v>38948.322</v>
      </c>
      <c r="K19" s="127">
        <v>103.36617219502679</v>
      </c>
      <c r="L19" s="128">
        <v>1651.8420000000001</v>
      </c>
      <c r="M19" s="126">
        <v>377.41899999999998</v>
      </c>
      <c r="N19" s="127">
        <v>22.848371696566623</v>
      </c>
      <c r="O19" s="128">
        <v>135.12</v>
      </c>
      <c r="P19" s="126">
        <v>508.75599999999997</v>
      </c>
      <c r="Q19" s="127">
        <v>376.5216104203671</v>
      </c>
      <c r="R19" s="128">
        <v>362.68799999999999</v>
      </c>
      <c r="S19" s="126">
        <v>132.19200000000001</v>
      </c>
      <c r="T19" s="127">
        <v>36.44785600847009</v>
      </c>
      <c r="U19" s="128">
        <v>1289.154</v>
      </c>
      <c r="V19" s="126">
        <v>245.227</v>
      </c>
      <c r="W19" s="127">
        <v>19.022320064166113</v>
      </c>
      <c r="X19" s="128">
        <v>135.12</v>
      </c>
      <c r="Y19" s="126">
        <v>508.75599999999997</v>
      </c>
      <c r="Z19" s="127">
        <v>376.5216104203671</v>
      </c>
      <c r="AA19" s="128">
        <v>1154.0340000000001</v>
      </c>
      <c r="AB19" s="130">
        <v>-263.529</v>
      </c>
      <c r="AC19" s="127" t="s">
        <v>86</v>
      </c>
      <c r="AD19" s="128">
        <v>12403.599</v>
      </c>
      <c r="AE19" s="126">
        <v>12831.486999999999</v>
      </c>
      <c r="AF19" s="127">
        <v>103.44970842736853</v>
      </c>
      <c r="AG19" s="128">
        <v>8009.4120000000003</v>
      </c>
      <c r="AH19" s="126">
        <v>8321.8729999999996</v>
      </c>
      <c r="AI19" s="127">
        <v>103.90117277023583</v>
      </c>
      <c r="AJ19" s="128">
        <v>111</v>
      </c>
      <c r="AK19" s="126">
        <v>115</v>
      </c>
      <c r="AL19" s="127">
        <v>103.60360360360362</v>
      </c>
      <c r="AM19" s="128">
        <v>6013.0720720720719</v>
      </c>
      <c r="AN19" s="126">
        <v>6030.3427536231893</v>
      </c>
      <c r="AO19" s="127">
        <v>100.28721893474936</v>
      </c>
      <c r="AP19" s="128">
        <v>2</v>
      </c>
      <c r="AQ19" s="125">
        <v>0</v>
      </c>
      <c r="AR19" s="125">
        <v>1</v>
      </c>
      <c r="AS19" s="125">
        <v>0</v>
      </c>
      <c r="AT19" s="126">
        <v>0</v>
      </c>
      <c r="AU19" s="127"/>
      <c r="AV19" s="128">
        <v>35.875999999999998</v>
      </c>
      <c r="AW19" s="126">
        <v>78.010000000000005</v>
      </c>
      <c r="AX19" s="127">
        <v>217.44341621139483</v>
      </c>
      <c r="AY19" s="128">
        <v>-35.875999999999998</v>
      </c>
      <c r="AZ19" s="126">
        <v>-78.010000000000005</v>
      </c>
      <c r="BA19" s="127">
        <v>217.44341621139483</v>
      </c>
      <c r="BB19" s="128">
        <v>2</v>
      </c>
      <c r="BC19" s="126">
        <v>1</v>
      </c>
      <c r="BD19" s="129">
        <v>1</v>
      </c>
      <c r="BE19" s="128">
        <v>2687.06</v>
      </c>
      <c r="BF19" s="126">
        <v>2024.298</v>
      </c>
      <c r="BG19" s="127">
        <v>75.335050203568215</v>
      </c>
    </row>
    <row r="20" spans="1:59" ht="12.75" thickBot="1" x14ac:dyDescent="0.25">
      <c r="A20" s="133">
        <v>12</v>
      </c>
      <c r="B20" s="134" t="s">
        <v>103</v>
      </c>
      <c r="C20" s="135">
        <v>2</v>
      </c>
      <c r="D20" s="128">
        <v>2</v>
      </c>
      <c r="E20" s="125">
        <v>0</v>
      </c>
      <c r="F20" s="125">
        <v>76450.301999999996</v>
      </c>
      <c r="G20" s="126">
        <v>79878.951000000001</v>
      </c>
      <c r="H20" s="127">
        <v>104.4848076597526</v>
      </c>
      <c r="I20" s="128">
        <v>75714.531000000003</v>
      </c>
      <c r="J20" s="126">
        <v>79449.664999999994</v>
      </c>
      <c r="K20" s="127">
        <v>104.93317986741542</v>
      </c>
      <c r="L20" s="128">
        <v>735.77099999999996</v>
      </c>
      <c r="M20" s="126">
        <v>429.286</v>
      </c>
      <c r="N20" s="127">
        <v>58.345055730655325</v>
      </c>
      <c r="O20" s="128">
        <v>0</v>
      </c>
      <c r="P20" s="126">
        <v>0</v>
      </c>
      <c r="Q20" s="127"/>
      <c r="R20" s="128">
        <v>115.57</v>
      </c>
      <c r="S20" s="126">
        <v>18.059000000000001</v>
      </c>
      <c r="T20" s="127">
        <v>15.626027515791296</v>
      </c>
      <c r="U20" s="128">
        <v>620.20100000000002</v>
      </c>
      <c r="V20" s="126">
        <v>411.22699999999998</v>
      </c>
      <c r="W20" s="127">
        <v>66.305439688101117</v>
      </c>
      <c r="X20" s="128">
        <v>0</v>
      </c>
      <c r="Y20" s="126">
        <v>0</v>
      </c>
      <c r="Z20" s="127"/>
      <c r="AA20" s="128">
        <v>620.20100000000002</v>
      </c>
      <c r="AB20" s="126">
        <v>411.22699999999998</v>
      </c>
      <c r="AC20" s="127">
        <v>66.305439688101117</v>
      </c>
      <c r="AD20" s="128">
        <v>21362.563999999998</v>
      </c>
      <c r="AE20" s="126">
        <v>22972.74</v>
      </c>
      <c r="AF20" s="127">
        <v>107.53737238657308</v>
      </c>
      <c r="AG20" s="128">
        <v>13814.710999999999</v>
      </c>
      <c r="AH20" s="126">
        <v>14877.504000000001</v>
      </c>
      <c r="AI20" s="127">
        <v>107.69319749070394</v>
      </c>
      <c r="AJ20" s="128">
        <v>221</v>
      </c>
      <c r="AK20" s="126">
        <v>227</v>
      </c>
      <c r="AL20" s="127">
        <v>102.71493212669682</v>
      </c>
      <c r="AM20" s="128">
        <v>5209.1670437405728</v>
      </c>
      <c r="AN20" s="126">
        <v>5461.6387665198235</v>
      </c>
      <c r="AO20" s="127">
        <v>104.84668125746946</v>
      </c>
      <c r="AP20" s="128">
        <v>2</v>
      </c>
      <c r="AQ20" s="125">
        <v>0</v>
      </c>
      <c r="AR20" s="125">
        <v>1</v>
      </c>
      <c r="AS20" s="125">
        <v>0</v>
      </c>
      <c r="AT20" s="126">
        <v>0</v>
      </c>
      <c r="AU20" s="127"/>
      <c r="AV20" s="128">
        <v>228.874</v>
      </c>
      <c r="AW20" s="126">
        <v>1.8109999999999999</v>
      </c>
      <c r="AX20" s="127">
        <v>0.7912650628730219</v>
      </c>
      <c r="AY20" s="128">
        <v>-228.874</v>
      </c>
      <c r="AZ20" s="126">
        <v>-1.8109999999999999</v>
      </c>
      <c r="BA20" s="127">
        <v>0.7912650628730219</v>
      </c>
      <c r="BB20" s="128">
        <v>2</v>
      </c>
      <c r="BC20" s="126">
        <v>1</v>
      </c>
      <c r="BD20" s="129">
        <v>1</v>
      </c>
      <c r="BE20" s="128">
        <v>34915.137000000002</v>
      </c>
      <c r="BF20" s="126">
        <v>19478.254000000001</v>
      </c>
      <c r="BG20" s="127">
        <v>55.787419651253266</v>
      </c>
    </row>
    <row r="21" spans="1:59" x14ac:dyDescent="0.2">
      <c r="A21" s="123">
        <v>13</v>
      </c>
      <c r="B21" s="116" t="s">
        <v>91</v>
      </c>
      <c r="C21" s="117">
        <v>9</v>
      </c>
      <c r="D21" s="125">
        <v>5</v>
      </c>
      <c r="E21" s="125">
        <v>4</v>
      </c>
      <c r="F21" s="125">
        <v>159377.10200000001</v>
      </c>
      <c r="G21" s="126">
        <v>162037.538</v>
      </c>
      <c r="H21" s="127">
        <v>101.66927116042052</v>
      </c>
      <c r="I21" s="128">
        <v>159689.52900000001</v>
      </c>
      <c r="J21" s="126">
        <v>167122.666</v>
      </c>
      <c r="K21" s="127">
        <v>104.65474289175216</v>
      </c>
      <c r="L21" s="128">
        <v>3699.7910000000002</v>
      </c>
      <c r="M21" s="126">
        <v>1238.048</v>
      </c>
      <c r="N21" s="127">
        <v>33.462646944111171</v>
      </c>
      <c r="O21" s="128">
        <v>4012.2179999999998</v>
      </c>
      <c r="P21" s="126">
        <v>6323.1760000000004</v>
      </c>
      <c r="Q21" s="127">
        <v>157.59801685750872</v>
      </c>
      <c r="R21" s="128">
        <v>2778.2649999999999</v>
      </c>
      <c r="S21" s="126">
        <v>413.04700000000003</v>
      </c>
      <c r="T21" s="127">
        <v>14.867084313411427</v>
      </c>
      <c r="U21" s="128">
        <v>921.52599999999995</v>
      </c>
      <c r="V21" s="126">
        <v>825.00099999999998</v>
      </c>
      <c r="W21" s="127">
        <v>89.525526138166484</v>
      </c>
      <c r="X21" s="128">
        <v>4012.2179999999998</v>
      </c>
      <c r="Y21" s="126">
        <v>6323.1760000000004</v>
      </c>
      <c r="Z21" s="127">
        <v>157.59801685750872</v>
      </c>
      <c r="AA21" s="128">
        <v>-3090.692</v>
      </c>
      <c r="AB21" s="130">
        <v>-5498.1750000000002</v>
      </c>
      <c r="AC21" s="127">
        <v>177.89462683437884</v>
      </c>
      <c r="AD21" s="128">
        <v>48996.796000000002</v>
      </c>
      <c r="AE21" s="126">
        <v>54408.946000000004</v>
      </c>
      <c r="AF21" s="127">
        <v>111.04592634995969</v>
      </c>
      <c r="AG21" s="128">
        <v>32617.393</v>
      </c>
      <c r="AH21" s="126">
        <v>36381.529000000002</v>
      </c>
      <c r="AI21" s="127">
        <v>111.54027239393412</v>
      </c>
      <c r="AJ21" s="128">
        <v>397</v>
      </c>
      <c r="AK21" s="126">
        <v>410</v>
      </c>
      <c r="AL21" s="127">
        <v>103.27455919395464</v>
      </c>
      <c r="AM21" s="128">
        <v>6846.6400083963053</v>
      </c>
      <c r="AN21" s="126">
        <v>7394.6197154471547</v>
      </c>
      <c r="AO21" s="127">
        <v>108.00362961071181</v>
      </c>
      <c r="AP21" s="128">
        <v>9</v>
      </c>
      <c r="AQ21" s="125">
        <v>0</v>
      </c>
      <c r="AR21" s="125">
        <v>0</v>
      </c>
      <c r="AS21" s="125">
        <v>0</v>
      </c>
      <c r="AT21" s="126">
        <v>0</v>
      </c>
      <c r="AU21" s="127"/>
      <c r="AV21" s="128">
        <v>0</v>
      </c>
      <c r="AW21" s="126">
        <v>0</v>
      </c>
      <c r="AX21" s="127"/>
      <c r="AY21" s="128">
        <v>0</v>
      </c>
      <c r="AZ21" s="126">
        <v>0</v>
      </c>
      <c r="BA21" s="127"/>
      <c r="BB21" s="128">
        <v>9</v>
      </c>
      <c r="BC21" s="126">
        <v>4</v>
      </c>
      <c r="BD21" s="129">
        <v>5</v>
      </c>
      <c r="BE21" s="128">
        <v>21346.199000000001</v>
      </c>
      <c r="BF21" s="126">
        <v>21019.488000000001</v>
      </c>
      <c r="BG21" s="127">
        <v>98.469465219545654</v>
      </c>
    </row>
    <row r="22" spans="1:59" ht="12.75" thickBot="1" x14ac:dyDescent="0.25">
      <c r="A22" s="123">
        <v>14</v>
      </c>
      <c r="B22" s="131" t="s">
        <v>89</v>
      </c>
      <c r="C22" s="132">
        <v>10</v>
      </c>
      <c r="D22" s="125">
        <v>6</v>
      </c>
      <c r="E22" s="125">
        <v>4</v>
      </c>
      <c r="F22" s="125">
        <v>218361.00099999999</v>
      </c>
      <c r="G22" s="126">
        <v>230356.967</v>
      </c>
      <c r="H22" s="127">
        <v>105.49363940679133</v>
      </c>
      <c r="I22" s="128">
        <v>218652.58499999999</v>
      </c>
      <c r="J22" s="126">
        <v>229843.136</v>
      </c>
      <c r="K22" s="127">
        <v>105.11795961616461</v>
      </c>
      <c r="L22" s="128">
        <v>1551.2260000000001</v>
      </c>
      <c r="M22" s="126">
        <v>2395.56</v>
      </c>
      <c r="N22" s="127">
        <v>154.43010883004797</v>
      </c>
      <c r="O22" s="128">
        <v>1842.81</v>
      </c>
      <c r="P22" s="126">
        <v>1881.729</v>
      </c>
      <c r="Q22" s="127">
        <v>102.1119377472447</v>
      </c>
      <c r="R22" s="128">
        <v>170.48500000000001</v>
      </c>
      <c r="S22" s="126">
        <v>107.34099999999999</v>
      </c>
      <c r="T22" s="127">
        <v>62.962137431445584</v>
      </c>
      <c r="U22" s="128">
        <v>1380.741</v>
      </c>
      <c r="V22" s="126">
        <v>2288.2190000000001</v>
      </c>
      <c r="W22" s="127">
        <v>165.72398444023898</v>
      </c>
      <c r="X22" s="128">
        <v>1842.81</v>
      </c>
      <c r="Y22" s="126">
        <v>1881.729</v>
      </c>
      <c r="Z22" s="127">
        <v>102.1119377472447</v>
      </c>
      <c r="AA22" s="128">
        <v>-462.06900000000002</v>
      </c>
      <c r="AB22" s="126">
        <v>406.49</v>
      </c>
      <c r="AC22" s="127" t="s">
        <v>86</v>
      </c>
      <c r="AD22" s="128">
        <v>72823.641000000003</v>
      </c>
      <c r="AE22" s="126">
        <v>74322.058999999994</v>
      </c>
      <c r="AF22" s="127">
        <v>102.0575983010792</v>
      </c>
      <c r="AG22" s="128">
        <v>46620.133999999998</v>
      </c>
      <c r="AH22" s="126">
        <v>47661.175999999999</v>
      </c>
      <c r="AI22" s="127">
        <v>102.23303090463018</v>
      </c>
      <c r="AJ22" s="128">
        <v>685</v>
      </c>
      <c r="AK22" s="126">
        <v>692</v>
      </c>
      <c r="AL22" s="127">
        <v>101.02189781021897</v>
      </c>
      <c r="AM22" s="128">
        <v>5671.5491484184922</v>
      </c>
      <c r="AN22" s="126">
        <v>5739.5443159922934</v>
      </c>
      <c r="AO22" s="127">
        <v>101.19888174808045</v>
      </c>
      <c r="AP22" s="128">
        <v>10</v>
      </c>
      <c r="AQ22" s="125">
        <v>0</v>
      </c>
      <c r="AR22" s="125">
        <v>0</v>
      </c>
      <c r="AS22" s="125">
        <v>0</v>
      </c>
      <c r="AT22" s="126">
        <v>0</v>
      </c>
      <c r="AU22" s="127"/>
      <c r="AV22" s="128">
        <v>39.350999999999999</v>
      </c>
      <c r="AW22" s="126">
        <v>0</v>
      </c>
      <c r="AX22" s="127">
        <v>0</v>
      </c>
      <c r="AY22" s="128">
        <v>-39.350999999999999</v>
      </c>
      <c r="AZ22" s="126">
        <v>0</v>
      </c>
      <c r="BA22" s="127">
        <v>0</v>
      </c>
      <c r="BB22" s="128">
        <v>10</v>
      </c>
      <c r="BC22" s="126">
        <v>7</v>
      </c>
      <c r="BD22" s="129">
        <v>3</v>
      </c>
      <c r="BE22" s="128">
        <v>171235.34</v>
      </c>
      <c r="BF22" s="126">
        <v>173528.48800000001</v>
      </c>
      <c r="BG22" s="127">
        <v>101.33917916710418</v>
      </c>
    </row>
    <row r="23" spans="1:59" ht="12.75" thickBot="1" x14ac:dyDescent="0.25">
      <c r="A23" s="133">
        <v>15</v>
      </c>
      <c r="B23" s="134" t="s">
        <v>99</v>
      </c>
      <c r="C23" s="135">
        <v>2</v>
      </c>
      <c r="D23" s="128">
        <v>1</v>
      </c>
      <c r="E23" s="125">
        <v>1</v>
      </c>
      <c r="F23" s="125">
        <v>93281.660999999993</v>
      </c>
      <c r="G23" s="126">
        <v>94765.790999999997</v>
      </c>
      <c r="H23" s="127">
        <v>101.59102012559575</v>
      </c>
      <c r="I23" s="128">
        <v>92371.38</v>
      </c>
      <c r="J23" s="126">
        <v>94628.275999999998</v>
      </c>
      <c r="K23" s="127">
        <v>102.44328492223458</v>
      </c>
      <c r="L23" s="128">
        <v>910.28099999999995</v>
      </c>
      <c r="M23" s="126">
        <v>892.61599999999999</v>
      </c>
      <c r="N23" s="127">
        <v>98.059390451959345</v>
      </c>
      <c r="O23" s="128">
        <v>0</v>
      </c>
      <c r="P23" s="126">
        <v>755.101</v>
      </c>
      <c r="Q23" s="127"/>
      <c r="R23" s="128">
        <v>198.42599999999999</v>
      </c>
      <c r="S23" s="126">
        <v>233.345</v>
      </c>
      <c r="T23" s="127">
        <v>117.59799623033271</v>
      </c>
      <c r="U23" s="128">
        <v>711.85500000000002</v>
      </c>
      <c r="V23" s="126">
        <v>659.27099999999996</v>
      </c>
      <c r="W23" s="127">
        <v>92.613102387424405</v>
      </c>
      <c r="X23" s="128">
        <v>0</v>
      </c>
      <c r="Y23" s="126">
        <v>755.101</v>
      </c>
      <c r="Z23" s="127"/>
      <c r="AA23" s="128">
        <v>711.85500000000002</v>
      </c>
      <c r="AB23" s="130">
        <v>-95.83</v>
      </c>
      <c r="AC23" s="127" t="s">
        <v>86</v>
      </c>
      <c r="AD23" s="128">
        <v>28659.333999999999</v>
      </c>
      <c r="AE23" s="126">
        <v>28411.758999999998</v>
      </c>
      <c r="AF23" s="127">
        <v>99.13614531307671</v>
      </c>
      <c r="AG23" s="128">
        <v>18230.447</v>
      </c>
      <c r="AH23" s="126">
        <v>18360.416000000001</v>
      </c>
      <c r="AI23" s="127">
        <v>100.71292272756669</v>
      </c>
      <c r="AJ23" s="128">
        <v>228</v>
      </c>
      <c r="AK23" s="126">
        <v>231</v>
      </c>
      <c r="AL23" s="127">
        <v>101.31578947368421</v>
      </c>
      <c r="AM23" s="128">
        <v>6663.1750730994145</v>
      </c>
      <c r="AN23" s="126">
        <v>6623.5266955266961</v>
      </c>
      <c r="AO23" s="127">
        <v>99.404962692143755</v>
      </c>
      <c r="AP23" s="128">
        <v>2</v>
      </c>
      <c r="AQ23" s="125">
        <v>0</v>
      </c>
      <c r="AR23" s="125">
        <v>1</v>
      </c>
      <c r="AS23" s="125">
        <v>0</v>
      </c>
      <c r="AT23" s="126">
        <v>0</v>
      </c>
      <c r="AU23" s="127"/>
      <c r="AV23" s="128">
        <v>1592.925</v>
      </c>
      <c r="AW23" s="126">
        <v>1416.616</v>
      </c>
      <c r="AX23" s="127">
        <v>88.931745060188021</v>
      </c>
      <c r="AY23" s="128">
        <v>-1592.925</v>
      </c>
      <c r="AZ23" s="126">
        <v>-1416.616</v>
      </c>
      <c r="BA23" s="127">
        <v>88.931745060188021</v>
      </c>
      <c r="BB23" s="128">
        <v>2</v>
      </c>
      <c r="BC23" s="126">
        <v>1</v>
      </c>
      <c r="BD23" s="129">
        <v>1</v>
      </c>
      <c r="BE23" s="128">
        <v>29945.702000000001</v>
      </c>
      <c r="BF23" s="126">
        <v>91266.851999999999</v>
      </c>
      <c r="BG23" s="127">
        <v>304.77446145693966</v>
      </c>
    </row>
    <row r="24" spans="1:59" ht="12.75" thickBot="1" x14ac:dyDescent="0.25">
      <c r="A24" s="123">
        <v>16</v>
      </c>
      <c r="B24" s="138" t="s">
        <v>95</v>
      </c>
      <c r="C24" s="139">
        <v>6</v>
      </c>
      <c r="D24" s="125">
        <v>4</v>
      </c>
      <c r="E24" s="125">
        <v>2</v>
      </c>
      <c r="F24" s="125">
        <v>118480.814</v>
      </c>
      <c r="G24" s="126">
        <v>121658.982</v>
      </c>
      <c r="H24" s="127">
        <v>102.68243261731811</v>
      </c>
      <c r="I24" s="128">
        <v>118679.8</v>
      </c>
      <c r="J24" s="126">
        <v>131693.75</v>
      </c>
      <c r="K24" s="127">
        <v>110.96559818941387</v>
      </c>
      <c r="L24" s="128">
        <v>267.97399999999999</v>
      </c>
      <c r="M24" s="126">
        <v>517.73299999999995</v>
      </c>
      <c r="N24" s="127">
        <v>193.20269876928359</v>
      </c>
      <c r="O24" s="128">
        <v>466.96</v>
      </c>
      <c r="P24" s="126">
        <v>10552.501</v>
      </c>
      <c r="Q24" s="127" t="s">
        <v>118</v>
      </c>
      <c r="R24" s="128">
        <v>42.4</v>
      </c>
      <c r="S24" s="126">
        <v>38.539000000000001</v>
      </c>
      <c r="T24" s="127">
        <v>90.893867924528308</v>
      </c>
      <c r="U24" s="128">
        <v>225.57400000000001</v>
      </c>
      <c r="V24" s="126">
        <v>479.19400000000002</v>
      </c>
      <c r="W24" s="127">
        <v>212.43317048950678</v>
      </c>
      <c r="X24" s="128">
        <v>466.96</v>
      </c>
      <c r="Y24" s="126">
        <v>10552.501</v>
      </c>
      <c r="Z24" s="127" t="s">
        <v>118</v>
      </c>
      <c r="AA24" s="128">
        <v>-241.386</v>
      </c>
      <c r="AB24" s="130">
        <v>-10073.307000000001</v>
      </c>
      <c r="AC24" s="127" t="s">
        <v>118</v>
      </c>
      <c r="AD24" s="128">
        <v>37124.817999999999</v>
      </c>
      <c r="AE24" s="126">
        <v>39296.250999999997</v>
      </c>
      <c r="AF24" s="127">
        <v>105.84900645169493</v>
      </c>
      <c r="AG24" s="128">
        <v>24498.046999999999</v>
      </c>
      <c r="AH24" s="126">
        <v>25931.828000000001</v>
      </c>
      <c r="AI24" s="127">
        <v>105.85263388546851</v>
      </c>
      <c r="AJ24" s="128">
        <v>393</v>
      </c>
      <c r="AK24" s="126">
        <v>397</v>
      </c>
      <c r="AL24" s="127">
        <v>101.01781170483461</v>
      </c>
      <c r="AM24" s="128">
        <v>5194.6664546225611</v>
      </c>
      <c r="AN24" s="126">
        <v>5443.2888329135176</v>
      </c>
      <c r="AO24" s="127">
        <v>104.78610860702548</v>
      </c>
      <c r="AP24" s="128">
        <v>6</v>
      </c>
      <c r="AQ24" s="125">
        <v>0</v>
      </c>
      <c r="AR24" s="125">
        <v>1</v>
      </c>
      <c r="AS24" s="125">
        <v>0</v>
      </c>
      <c r="AT24" s="126">
        <v>0</v>
      </c>
      <c r="AU24" s="127"/>
      <c r="AV24" s="128">
        <v>126.044</v>
      </c>
      <c r="AW24" s="126">
        <v>175.32300000000001</v>
      </c>
      <c r="AX24" s="127">
        <v>139.09666465678652</v>
      </c>
      <c r="AY24" s="128">
        <v>-126.044</v>
      </c>
      <c r="AZ24" s="126">
        <v>-175.32300000000001</v>
      </c>
      <c r="BA24" s="127">
        <v>139.09666465678652</v>
      </c>
      <c r="BB24" s="128">
        <v>6</v>
      </c>
      <c r="BC24" s="126">
        <v>2</v>
      </c>
      <c r="BD24" s="129">
        <v>4</v>
      </c>
      <c r="BE24" s="128">
        <v>80583.354000000007</v>
      </c>
      <c r="BF24" s="126">
        <v>113288.89200000001</v>
      </c>
      <c r="BG24" s="127">
        <v>140.5859726315189</v>
      </c>
    </row>
    <row r="25" spans="1:59" ht="12.75" thickBot="1" x14ac:dyDescent="0.25">
      <c r="A25" s="133">
        <v>17</v>
      </c>
      <c r="B25" s="136" t="s">
        <v>87</v>
      </c>
      <c r="C25" s="137">
        <v>13</v>
      </c>
      <c r="D25" s="128">
        <v>6</v>
      </c>
      <c r="E25" s="125">
        <v>7</v>
      </c>
      <c r="F25" s="125">
        <v>408156.31400000001</v>
      </c>
      <c r="G25" s="126">
        <v>401364.94799999997</v>
      </c>
      <c r="H25" s="127">
        <v>98.336086992396744</v>
      </c>
      <c r="I25" s="128">
        <v>407009.97</v>
      </c>
      <c r="J25" s="126">
        <v>402943.82900000003</v>
      </c>
      <c r="K25" s="127">
        <v>99.000972629736808</v>
      </c>
      <c r="L25" s="128">
        <v>3369.3980000000001</v>
      </c>
      <c r="M25" s="126">
        <v>1167.6079999999999</v>
      </c>
      <c r="N25" s="127">
        <v>34.653311956616584</v>
      </c>
      <c r="O25" s="128">
        <v>2223.0540000000001</v>
      </c>
      <c r="P25" s="126">
        <v>2746.489</v>
      </c>
      <c r="Q25" s="127">
        <v>123.54576182135027</v>
      </c>
      <c r="R25" s="128">
        <v>628.55999999999995</v>
      </c>
      <c r="S25" s="126">
        <v>466.53100000000001</v>
      </c>
      <c r="T25" s="127">
        <v>74.22219040346188</v>
      </c>
      <c r="U25" s="128">
        <v>2740.8380000000002</v>
      </c>
      <c r="V25" s="126">
        <v>710.32600000000002</v>
      </c>
      <c r="W25" s="127">
        <v>25.916380318720041</v>
      </c>
      <c r="X25" s="128">
        <v>2223.0540000000001</v>
      </c>
      <c r="Y25" s="126">
        <v>2755.7379999999998</v>
      </c>
      <c r="Z25" s="127">
        <v>123.96181109410746</v>
      </c>
      <c r="AA25" s="128">
        <v>517.78399999999999</v>
      </c>
      <c r="AB25" s="130">
        <v>-2045.412</v>
      </c>
      <c r="AC25" s="127" t="s">
        <v>86</v>
      </c>
      <c r="AD25" s="128">
        <v>113385.819</v>
      </c>
      <c r="AE25" s="126">
        <v>113499.033</v>
      </c>
      <c r="AF25" s="127">
        <v>100.09984846517712</v>
      </c>
      <c r="AG25" s="128">
        <v>71113.868000000002</v>
      </c>
      <c r="AH25" s="126">
        <v>71795.565000000002</v>
      </c>
      <c r="AI25" s="127">
        <v>100.95859924255561</v>
      </c>
      <c r="AJ25" s="128">
        <v>878</v>
      </c>
      <c r="AK25" s="126">
        <v>887</v>
      </c>
      <c r="AL25" s="127">
        <v>101.02505694760819</v>
      </c>
      <c r="AM25" s="128">
        <v>6749.6078208048593</v>
      </c>
      <c r="AN25" s="126">
        <v>6745.1677001127391</v>
      </c>
      <c r="AO25" s="127">
        <v>99.934216612135103</v>
      </c>
      <c r="AP25" s="128">
        <v>13</v>
      </c>
      <c r="AQ25" s="125">
        <v>1</v>
      </c>
      <c r="AR25" s="125">
        <v>0</v>
      </c>
      <c r="AS25" s="125">
        <v>30.13</v>
      </c>
      <c r="AT25" s="126">
        <v>43.093000000000004</v>
      </c>
      <c r="AU25" s="127">
        <v>143.02356455360106</v>
      </c>
      <c r="AV25" s="128">
        <v>0</v>
      </c>
      <c r="AW25" s="126">
        <v>0</v>
      </c>
      <c r="AX25" s="127"/>
      <c r="AY25" s="128">
        <v>30.13</v>
      </c>
      <c r="AZ25" s="126">
        <v>43.093000000000004</v>
      </c>
      <c r="BA25" s="127">
        <v>143.02356455360106</v>
      </c>
      <c r="BB25" s="128">
        <v>13</v>
      </c>
      <c r="BC25" s="126">
        <v>5</v>
      </c>
      <c r="BD25" s="129">
        <v>8</v>
      </c>
      <c r="BE25" s="128">
        <v>21055.134999999998</v>
      </c>
      <c r="BF25" s="126">
        <v>75355.296000000002</v>
      </c>
      <c r="BG25" s="127">
        <v>357.89509779918296</v>
      </c>
    </row>
    <row r="26" spans="1:59" ht="12.75" thickBot="1" x14ac:dyDescent="0.25">
      <c r="A26" s="123">
        <v>18</v>
      </c>
      <c r="B26" s="138" t="s">
        <v>96</v>
      </c>
      <c r="C26" s="139">
        <v>5</v>
      </c>
      <c r="D26" s="125">
        <v>4</v>
      </c>
      <c r="E26" s="125">
        <v>1</v>
      </c>
      <c r="F26" s="125">
        <v>281534.07400000002</v>
      </c>
      <c r="G26" s="126">
        <v>287981.20600000001</v>
      </c>
      <c r="H26" s="127">
        <v>102.29000060575262</v>
      </c>
      <c r="I26" s="128">
        <v>314297.30699999997</v>
      </c>
      <c r="J26" s="126">
        <v>322117.478</v>
      </c>
      <c r="K26" s="127">
        <v>102.48814444980275</v>
      </c>
      <c r="L26" s="128">
        <v>1857.117</v>
      </c>
      <c r="M26" s="126">
        <v>1304.472</v>
      </c>
      <c r="N26" s="127">
        <v>70.241777981678055</v>
      </c>
      <c r="O26" s="128">
        <v>34620.35</v>
      </c>
      <c r="P26" s="126">
        <v>35440.743999999999</v>
      </c>
      <c r="Q26" s="127">
        <v>102.36968719264826</v>
      </c>
      <c r="R26" s="128">
        <v>670.05899999999997</v>
      </c>
      <c r="S26" s="126">
        <v>614.06799999999998</v>
      </c>
      <c r="T26" s="127">
        <v>91.643870166656967</v>
      </c>
      <c r="U26" s="128">
        <v>1187.058</v>
      </c>
      <c r="V26" s="126">
        <v>690.404</v>
      </c>
      <c r="W26" s="127">
        <v>58.16093232175681</v>
      </c>
      <c r="X26" s="128">
        <v>34620.35</v>
      </c>
      <c r="Y26" s="126">
        <v>35440.743999999999</v>
      </c>
      <c r="Z26" s="127">
        <v>102.36968719264826</v>
      </c>
      <c r="AA26" s="128">
        <v>-33433.292000000001</v>
      </c>
      <c r="AB26" s="130">
        <v>-34750.339999999997</v>
      </c>
      <c r="AC26" s="127">
        <v>103.93933089209402</v>
      </c>
      <c r="AD26" s="128">
        <v>71874.740999999995</v>
      </c>
      <c r="AE26" s="126">
        <v>72437.107999999993</v>
      </c>
      <c r="AF26" s="127">
        <v>100.78242647163069</v>
      </c>
      <c r="AG26" s="128">
        <v>44248.572999999997</v>
      </c>
      <c r="AH26" s="126">
        <v>45034.883999999998</v>
      </c>
      <c r="AI26" s="127">
        <v>101.77703131804951</v>
      </c>
      <c r="AJ26" s="128">
        <v>519</v>
      </c>
      <c r="AK26" s="126">
        <v>516</v>
      </c>
      <c r="AL26" s="127">
        <v>99.421965317919074</v>
      </c>
      <c r="AM26" s="128">
        <v>7104.780507385999</v>
      </c>
      <c r="AN26" s="126">
        <v>7273.0755813953483</v>
      </c>
      <c r="AO26" s="127">
        <v>102.36875824431723</v>
      </c>
      <c r="AP26" s="128">
        <v>5</v>
      </c>
      <c r="AQ26" s="125">
        <v>1</v>
      </c>
      <c r="AR26" s="125">
        <v>1</v>
      </c>
      <c r="AS26" s="125">
        <v>1888.326</v>
      </c>
      <c r="AT26" s="126">
        <v>3819.1640000000002</v>
      </c>
      <c r="AU26" s="127">
        <v>202.25130618336027</v>
      </c>
      <c r="AV26" s="128">
        <v>1404.941</v>
      </c>
      <c r="AW26" s="126">
        <v>1704.075</v>
      </c>
      <c r="AX26" s="127">
        <v>121.29157025099275</v>
      </c>
      <c r="AY26" s="128">
        <v>483.38499999999999</v>
      </c>
      <c r="AZ26" s="126">
        <v>2115.0889999999999</v>
      </c>
      <c r="BA26" s="127">
        <v>437.55784726460274</v>
      </c>
      <c r="BB26" s="128">
        <v>5</v>
      </c>
      <c r="BC26" s="126">
        <v>3</v>
      </c>
      <c r="BD26" s="129">
        <v>2</v>
      </c>
      <c r="BE26" s="128">
        <v>49181.084000000003</v>
      </c>
      <c r="BF26" s="126">
        <v>51446.061999999998</v>
      </c>
      <c r="BG26" s="127">
        <v>104.60538446041572</v>
      </c>
    </row>
    <row r="27" spans="1:59" ht="12.75" thickBot="1" x14ac:dyDescent="0.25">
      <c r="A27" s="133">
        <v>19</v>
      </c>
      <c r="B27" s="140" t="s">
        <v>58</v>
      </c>
      <c r="C27" s="141">
        <v>13</v>
      </c>
      <c r="D27" s="128">
        <v>9</v>
      </c>
      <c r="E27" s="125">
        <v>4</v>
      </c>
      <c r="F27" s="125">
        <v>158070.48499999999</v>
      </c>
      <c r="G27" s="126">
        <v>160548.51800000001</v>
      </c>
      <c r="H27" s="127">
        <v>101.56767596430163</v>
      </c>
      <c r="I27" s="128">
        <v>158047.02799999999</v>
      </c>
      <c r="J27" s="126">
        <v>161459.00599999999</v>
      </c>
      <c r="K27" s="127">
        <v>102.15883717851372</v>
      </c>
      <c r="L27" s="128">
        <v>2795.4160000000002</v>
      </c>
      <c r="M27" s="126">
        <v>1025.943</v>
      </c>
      <c r="N27" s="127">
        <v>36.700906054769668</v>
      </c>
      <c r="O27" s="128">
        <v>2771.9589999999998</v>
      </c>
      <c r="P27" s="126">
        <v>1936.431</v>
      </c>
      <c r="Q27" s="127">
        <v>69.857851432867506</v>
      </c>
      <c r="R27" s="128">
        <v>580.02599999999995</v>
      </c>
      <c r="S27" s="126">
        <v>368.161</v>
      </c>
      <c r="T27" s="127">
        <v>63.473189132900941</v>
      </c>
      <c r="U27" s="128">
        <v>2218.56</v>
      </c>
      <c r="V27" s="126">
        <v>676.86699999999996</v>
      </c>
      <c r="W27" s="127">
        <v>30.509294317034474</v>
      </c>
      <c r="X27" s="128">
        <v>2775.1289999999999</v>
      </c>
      <c r="Y27" s="126">
        <v>1955.5160000000001</v>
      </c>
      <c r="Z27" s="127">
        <v>70.465769339010905</v>
      </c>
      <c r="AA27" s="128">
        <v>-556.56899999999996</v>
      </c>
      <c r="AB27" s="130">
        <v>-1278.6489999999999</v>
      </c>
      <c r="AC27" s="127">
        <v>229.73773242850393</v>
      </c>
      <c r="AD27" s="128">
        <v>46630.226000000002</v>
      </c>
      <c r="AE27" s="126">
        <v>48906.832999999999</v>
      </c>
      <c r="AF27" s="127">
        <v>104.88225598563471</v>
      </c>
      <c r="AG27" s="128">
        <v>29569.032999999999</v>
      </c>
      <c r="AH27" s="126">
        <v>31978.197</v>
      </c>
      <c r="AI27" s="127">
        <v>108.14759143459307</v>
      </c>
      <c r="AJ27" s="128">
        <v>402</v>
      </c>
      <c r="AK27" s="126">
        <v>414</v>
      </c>
      <c r="AL27" s="127">
        <v>102.98507462686568</v>
      </c>
      <c r="AM27" s="128">
        <v>6129.5673714759541</v>
      </c>
      <c r="AN27" s="126">
        <v>6436.835144927536</v>
      </c>
      <c r="AO27" s="127">
        <v>105.01287863938747</v>
      </c>
      <c r="AP27" s="128">
        <v>13</v>
      </c>
      <c r="AQ27" s="125">
        <v>0</v>
      </c>
      <c r="AR27" s="125">
        <v>0</v>
      </c>
      <c r="AS27" s="125">
        <v>0</v>
      </c>
      <c r="AT27" s="126">
        <v>0</v>
      </c>
      <c r="AU27" s="127"/>
      <c r="AV27" s="128">
        <v>0</v>
      </c>
      <c r="AW27" s="126">
        <v>0</v>
      </c>
      <c r="AX27" s="127"/>
      <c r="AY27" s="128">
        <v>0</v>
      </c>
      <c r="AZ27" s="126">
        <v>0</v>
      </c>
      <c r="BA27" s="127"/>
      <c r="BB27" s="128">
        <v>13</v>
      </c>
      <c r="BC27" s="126">
        <v>4</v>
      </c>
      <c r="BD27" s="129">
        <v>9</v>
      </c>
      <c r="BE27" s="128">
        <v>15197.343999999999</v>
      </c>
      <c r="BF27" s="126">
        <v>16654.93</v>
      </c>
      <c r="BG27" s="127">
        <v>109.59105749004563</v>
      </c>
    </row>
    <row r="28" spans="1:59" ht="12.75" thickBot="1" x14ac:dyDescent="0.25">
      <c r="A28" s="133">
        <v>20</v>
      </c>
      <c r="B28" s="134" t="s">
        <v>104</v>
      </c>
      <c r="C28" s="135">
        <v>1</v>
      </c>
      <c r="D28" s="128">
        <v>1</v>
      </c>
      <c r="E28" s="125">
        <v>0</v>
      </c>
      <c r="F28" s="125">
        <v>61589.52</v>
      </c>
      <c r="G28" s="126">
        <v>70141.638000000006</v>
      </c>
      <c r="H28" s="127">
        <v>113.88567080892985</v>
      </c>
      <c r="I28" s="128">
        <v>61259.724000000002</v>
      </c>
      <c r="J28" s="126">
        <v>69424.19</v>
      </c>
      <c r="K28" s="127">
        <v>113.32762452537331</v>
      </c>
      <c r="L28" s="128">
        <v>329.79599999999999</v>
      </c>
      <c r="M28" s="126">
        <v>717.44799999999998</v>
      </c>
      <c r="N28" s="127">
        <v>217.54296595471141</v>
      </c>
      <c r="O28" s="128">
        <v>0</v>
      </c>
      <c r="P28" s="126">
        <v>0</v>
      </c>
      <c r="Q28" s="127"/>
      <c r="R28" s="128">
        <v>0</v>
      </c>
      <c r="S28" s="126">
        <v>0</v>
      </c>
      <c r="T28" s="127"/>
      <c r="U28" s="128">
        <v>329.79599999999999</v>
      </c>
      <c r="V28" s="126">
        <v>717.44799999999998</v>
      </c>
      <c r="W28" s="127">
        <v>217.54296595471141</v>
      </c>
      <c r="X28" s="128">
        <v>0</v>
      </c>
      <c r="Y28" s="126">
        <v>0</v>
      </c>
      <c r="Z28" s="127"/>
      <c r="AA28" s="128">
        <v>329.79599999999999</v>
      </c>
      <c r="AB28" s="126">
        <v>717.44799999999998</v>
      </c>
      <c r="AC28" s="127">
        <v>217.54296595471141</v>
      </c>
      <c r="AD28" s="128">
        <v>16990.903999999999</v>
      </c>
      <c r="AE28" s="126">
        <v>16317.716</v>
      </c>
      <c r="AF28" s="127">
        <v>96.037950658776012</v>
      </c>
      <c r="AG28" s="128">
        <v>11735.058999999999</v>
      </c>
      <c r="AH28" s="126">
        <v>11347.33</v>
      </c>
      <c r="AI28" s="127">
        <v>96.69597741264019</v>
      </c>
      <c r="AJ28" s="128">
        <v>142</v>
      </c>
      <c r="AK28" s="126">
        <v>136</v>
      </c>
      <c r="AL28" s="127">
        <v>95.774647887323937</v>
      </c>
      <c r="AM28" s="128">
        <v>6886.7717136150241</v>
      </c>
      <c r="AN28" s="126">
        <v>6953.020833333333</v>
      </c>
      <c r="AO28" s="127">
        <v>100.96197641613902</v>
      </c>
      <c r="AP28" s="128">
        <v>1</v>
      </c>
      <c r="AQ28" s="125">
        <v>1</v>
      </c>
      <c r="AR28" s="125">
        <v>0</v>
      </c>
      <c r="AS28" s="125">
        <v>1.147</v>
      </c>
      <c r="AT28" s="126">
        <v>1.25</v>
      </c>
      <c r="AU28" s="127">
        <v>108.97994768962511</v>
      </c>
      <c r="AV28" s="128">
        <v>0</v>
      </c>
      <c r="AW28" s="126">
        <v>0</v>
      </c>
      <c r="AX28" s="127"/>
      <c r="AY28" s="128">
        <v>1.147</v>
      </c>
      <c r="AZ28" s="126">
        <v>1.25</v>
      </c>
      <c r="BA28" s="127">
        <v>108.97994768962511</v>
      </c>
      <c r="BB28" s="128">
        <v>1</v>
      </c>
      <c r="BC28" s="126">
        <v>1</v>
      </c>
      <c r="BD28" s="129">
        <v>0</v>
      </c>
      <c r="BE28" s="128">
        <v>14987.282999999999</v>
      </c>
      <c r="BF28" s="126">
        <v>32869.184000000001</v>
      </c>
      <c r="BG28" s="127">
        <v>219.31382759636952</v>
      </c>
    </row>
    <row r="29" spans="1:59" x14ac:dyDescent="0.2">
      <c r="A29" s="123">
        <v>21</v>
      </c>
      <c r="B29" s="116" t="s">
        <v>94</v>
      </c>
      <c r="C29" s="117">
        <v>6</v>
      </c>
      <c r="D29" s="125">
        <v>3</v>
      </c>
      <c r="E29" s="125">
        <v>3</v>
      </c>
      <c r="F29" s="125">
        <v>599276.174</v>
      </c>
      <c r="G29" s="126">
        <v>629480.27</v>
      </c>
      <c r="H29" s="127">
        <v>105.0400962545192</v>
      </c>
      <c r="I29" s="128">
        <v>597239.64500000002</v>
      </c>
      <c r="J29" s="126">
        <v>646773.33900000004</v>
      </c>
      <c r="K29" s="127">
        <v>108.29377192466853</v>
      </c>
      <c r="L29" s="128">
        <v>2039.961</v>
      </c>
      <c r="M29" s="126">
        <v>635.43299999999999</v>
      </c>
      <c r="N29" s="127">
        <v>31.149271971375924</v>
      </c>
      <c r="O29" s="128">
        <v>3.4319999999999999</v>
      </c>
      <c r="P29" s="126">
        <v>17928.502</v>
      </c>
      <c r="Q29" s="127" t="s">
        <v>118</v>
      </c>
      <c r="R29" s="128">
        <v>1113.8440000000001</v>
      </c>
      <c r="S29" s="126">
        <v>653.07799999999997</v>
      </c>
      <c r="T29" s="127">
        <v>58.63280674852134</v>
      </c>
      <c r="U29" s="128">
        <v>925.70500000000004</v>
      </c>
      <c r="V29" s="126">
        <v>583.02800000000002</v>
      </c>
      <c r="W29" s="127">
        <v>62.982051517492074</v>
      </c>
      <c r="X29" s="128">
        <v>3.02</v>
      </c>
      <c r="Y29" s="126">
        <v>18529.174999999999</v>
      </c>
      <c r="Z29" s="127" t="s">
        <v>118</v>
      </c>
      <c r="AA29" s="128">
        <v>922.68499999999995</v>
      </c>
      <c r="AB29" s="126">
        <v>-17946.147000000001</v>
      </c>
      <c r="AC29" s="127" t="s">
        <v>86</v>
      </c>
      <c r="AD29" s="128">
        <v>163479.505</v>
      </c>
      <c r="AE29" s="126">
        <v>167074.511</v>
      </c>
      <c r="AF29" s="127">
        <v>102.19905608351334</v>
      </c>
      <c r="AG29" s="128">
        <v>102124.383</v>
      </c>
      <c r="AH29" s="126">
        <v>104457.394</v>
      </c>
      <c r="AI29" s="127">
        <v>102.28447989742078</v>
      </c>
      <c r="AJ29" s="128">
        <v>1294</v>
      </c>
      <c r="AK29" s="126">
        <v>1300</v>
      </c>
      <c r="AL29" s="127">
        <v>100.46367851622875</v>
      </c>
      <c r="AM29" s="128">
        <v>6576.7892194744973</v>
      </c>
      <c r="AN29" s="126">
        <v>6695.9867948717947</v>
      </c>
      <c r="AO29" s="127">
        <v>101.8123976825096</v>
      </c>
      <c r="AP29" s="128">
        <v>6</v>
      </c>
      <c r="AQ29" s="125">
        <v>0</v>
      </c>
      <c r="AR29" s="125">
        <v>2</v>
      </c>
      <c r="AS29" s="125">
        <v>0</v>
      </c>
      <c r="AT29" s="126">
        <v>0</v>
      </c>
      <c r="AU29" s="127"/>
      <c r="AV29" s="128">
        <v>575.33799999999997</v>
      </c>
      <c r="AW29" s="126">
        <v>5058.3559999999998</v>
      </c>
      <c r="AX29" s="127">
        <v>879.19727186453883</v>
      </c>
      <c r="AY29" s="128">
        <v>-575.33799999999997</v>
      </c>
      <c r="AZ29" s="126">
        <v>-5058.3559999999998</v>
      </c>
      <c r="BA29" s="127">
        <v>879.19727186453883</v>
      </c>
      <c r="BB29" s="128">
        <v>6</v>
      </c>
      <c r="BC29" s="126">
        <v>1</v>
      </c>
      <c r="BD29" s="129">
        <v>5</v>
      </c>
      <c r="BE29" s="128">
        <v>177303.245</v>
      </c>
      <c r="BF29" s="126">
        <v>223653.33300000001</v>
      </c>
      <c r="BG29" s="127">
        <v>126.14170315946558</v>
      </c>
    </row>
    <row r="30" spans="1:59" x14ac:dyDescent="0.2">
      <c r="A30" s="142">
        <v>22</v>
      </c>
      <c r="B30" s="143" t="s">
        <v>105</v>
      </c>
      <c r="C30" s="144">
        <v>139</v>
      </c>
      <c r="D30" s="144">
        <v>97</v>
      </c>
      <c r="E30" s="144">
        <v>42</v>
      </c>
      <c r="F30" s="144">
        <v>3320962.15</v>
      </c>
      <c r="G30" s="145">
        <v>3447990.6140000001</v>
      </c>
      <c r="H30" s="146">
        <v>103.82505003858596</v>
      </c>
      <c r="I30" s="147">
        <v>3352446.3330000001</v>
      </c>
      <c r="J30" s="145">
        <v>3507773.5269999998</v>
      </c>
      <c r="K30" s="146">
        <v>104.63324923268802</v>
      </c>
      <c r="L30" s="147">
        <v>32945.366000000002</v>
      </c>
      <c r="M30" s="145">
        <v>28297.706999999999</v>
      </c>
      <c r="N30" s="146">
        <v>85.892829358763237</v>
      </c>
      <c r="O30" s="147">
        <v>64429.548999999999</v>
      </c>
      <c r="P30" s="145">
        <v>88080.62</v>
      </c>
      <c r="Q30" s="146">
        <v>136.70842240413634</v>
      </c>
      <c r="R30" s="147">
        <v>9438.3889999999992</v>
      </c>
      <c r="S30" s="145">
        <v>5230.5600000000004</v>
      </c>
      <c r="T30" s="146">
        <v>55.417932022085544</v>
      </c>
      <c r="U30" s="147">
        <v>23509.735000000001</v>
      </c>
      <c r="V30" s="145">
        <v>23630.157999999999</v>
      </c>
      <c r="W30" s="146">
        <v>100.51222610548353</v>
      </c>
      <c r="X30" s="147">
        <v>64432.307000000001</v>
      </c>
      <c r="Y30" s="145">
        <v>88643.630999999994</v>
      </c>
      <c r="Z30" s="146">
        <v>137.57637298319924</v>
      </c>
      <c r="AA30" s="148">
        <v>-40922.572</v>
      </c>
      <c r="AB30" s="149">
        <v>-65013.472999999998</v>
      </c>
      <c r="AC30" s="150">
        <v>158.86946939698709</v>
      </c>
      <c r="AD30" s="147">
        <v>939182.05799999996</v>
      </c>
      <c r="AE30" s="145">
        <v>964117.05200000003</v>
      </c>
      <c r="AF30" s="146">
        <v>102.65496916040956</v>
      </c>
      <c r="AG30" s="147">
        <v>598482.14199999999</v>
      </c>
      <c r="AH30" s="145">
        <v>618853.40399999998</v>
      </c>
      <c r="AI30" s="146">
        <v>103.40382119538664</v>
      </c>
      <c r="AJ30" s="147">
        <v>7980</v>
      </c>
      <c r="AK30" s="145">
        <v>8103</v>
      </c>
      <c r="AL30" s="146">
        <v>101.54135338345864</v>
      </c>
      <c r="AM30" s="147">
        <v>6249.8135129490393</v>
      </c>
      <c r="AN30" s="145">
        <v>6364.4473651733924</v>
      </c>
      <c r="AO30" s="146">
        <v>101.83419636420898</v>
      </c>
      <c r="AP30" s="147">
        <v>139</v>
      </c>
      <c r="AQ30" s="144">
        <v>3</v>
      </c>
      <c r="AR30" s="144">
        <v>10</v>
      </c>
      <c r="AS30" s="144">
        <v>1919.6030000000001</v>
      </c>
      <c r="AT30" s="145">
        <v>3863.5070000000001</v>
      </c>
      <c r="AU30" s="146">
        <v>201.26593884256275</v>
      </c>
      <c r="AV30" s="147">
        <v>6181.04</v>
      </c>
      <c r="AW30" s="145">
        <v>9687.875</v>
      </c>
      <c r="AX30" s="146">
        <v>156.73535521530357</v>
      </c>
      <c r="AY30" s="147">
        <v>-4261.4369999999999</v>
      </c>
      <c r="AZ30" s="145">
        <v>-5824.3680000000004</v>
      </c>
      <c r="BA30" s="146">
        <v>136.67614938341222</v>
      </c>
      <c r="BB30" s="147">
        <v>139</v>
      </c>
      <c r="BC30" s="145">
        <v>57</v>
      </c>
      <c r="BD30" s="151">
        <v>82</v>
      </c>
      <c r="BE30" s="147">
        <v>975936.65800000005</v>
      </c>
      <c r="BF30" s="145">
        <v>1158013.213</v>
      </c>
      <c r="BG30" s="146">
        <v>118.65659553901089</v>
      </c>
    </row>
    <row r="31" spans="1:59" s="24" customFormat="1" ht="15" x14ac:dyDescent="0.25">
      <c r="A31" s="62" t="s">
        <v>52</v>
      </c>
      <c r="B31" s="63"/>
      <c r="C31" s="63"/>
      <c r="D31" s="63"/>
      <c r="E31" s="63"/>
      <c r="F31" s="63"/>
      <c r="G31" s="63"/>
      <c r="H31" s="63"/>
    </row>
  </sheetData>
  <mergeCells count="21">
    <mergeCell ref="BB7:BD7"/>
    <mergeCell ref="BE7:BG7"/>
    <mergeCell ref="AJ7:AL7"/>
    <mergeCell ref="AM7:AO7"/>
    <mergeCell ref="AP7:AR7"/>
    <mergeCell ref="AS7:AU7"/>
    <mergeCell ref="AV7:AX7"/>
    <mergeCell ref="AY7:BA7"/>
    <mergeCell ref="AG7:AI7"/>
    <mergeCell ref="O7:Q7"/>
    <mergeCell ref="A31:H31"/>
    <mergeCell ref="R7:T7"/>
    <mergeCell ref="U7:W7"/>
    <mergeCell ref="X7:Z7"/>
    <mergeCell ref="AA7:AC7"/>
    <mergeCell ref="AD7:AF7"/>
    <mergeCell ref="A7:B7"/>
    <mergeCell ref="C7:E7"/>
    <mergeCell ref="F7:H7"/>
    <mergeCell ref="I7:K7"/>
    <mergeCell ref="L7:N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27" sqref="D27"/>
    </sheetView>
  </sheetViews>
  <sheetFormatPr defaultRowHeight="12" x14ac:dyDescent="0.2"/>
  <cols>
    <col min="1" max="1" width="13.140625" style="46" customWidth="1"/>
    <col min="2" max="2" width="47.5703125" style="45" customWidth="1"/>
    <col min="3" max="3" width="10.5703125" style="45" customWidth="1"/>
    <col min="4" max="5" width="7.7109375" style="45" customWidth="1"/>
    <col min="6" max="6" width="11" style="45" customWidth="1"/>
    <col min="7" max="7" width="11.28515625" style="45" customWidth="1"/>
    <col min="8" max="9" width="9.7109375" style="45" customWidth="1"/>
    <col min="10" max="248" width="9.140625" style="45"/>
    <col min="249" max="249" width="14.85546875" style="45" customWidth="1"/>
    <col min="250" max="250" width="71.42578125" style="45" customWidth="1"/>
    <col min="251" max="251" width="19.42578125" style="45" customWidth="1"/>
    <col min="252" max="252" width="26.5703125" style="45" bestFit="1" customWidth="1"/>
    <col min="253" max="254" width="15.42578125" style="45" bestFit="1" customWidth="1"/>
    <col min="255" max="255" width="11.140625" style="45" bestFit="1" customWidth="1"/>
    <col min="256" max="256" width="13.42578125" style="45" bestFit="1" customWidth="1"/>
    <col min="257" max="258" width="13.5703125" style="45" bestFit="1" customWidth="1"/>
    <col min="259" max="504" width="9.140625" style="45"/>
    <col min="505" max="505" width="14.85546875" style="45" customWidth="1"/>
    <col min="506" max="506" width="71.42578125" style="45" customWidth="1"/>
    <col min="507" max="507" width="19.42578125" style="45" customWidth="1"/>
    <col min="508" max="508" width="26.5703125" style="45" bestFit="1" customWidth="1"/>
    <col min="509" max="510" width="15.42578125" style="45" bestFit="1" customWidth="1"/>
    <col min="511" max="511" width="11.140625" style="45" bestFit="1" customWidth="1"/>
    <col min="512" max="512" width="13.42578125" style="45" bestFit="1" customWidth="1"/>
    <col min="513" max="514" width="13.5703125" style="45" bestFit="1" customWidth="1"/>
    <col min="515" max="760" width="9.140625" style="45"/>
    <col min="761" max="761" width="14.85546875" style="45" customWidth="1"/>
    <col min="762" max="762" width="71.42578125" style="45" customWidth="1"/>
    <col min="763" max="763" width="19.42578125" style="45" customWidth="1"/>
    <col min="764" max="764" width="26.5703125" style="45" bestFit="1" customWidth="1"/>
    <col min="765" max="766" width="15.42578125" style="45" bestFit="1" customWidth="1"/>
    <col min="767" max="767" width="11.140625" style="45" bestFit="1" customWidth="1"/>
    <col min="768" max="768" width="13.42578125" style="45" bestFit="1" customWidth="1"/>
    <col min="769" max="770" width="13.5703125" style="45" bestFit="1" customWidth="1"/>
    <col min="771" max="1016" width="9.140625" style="45"/>
    <col min="1017" max="1017" width="14.85546875" style="45" customWidth="1"/>
    <col min="1018" max="1018" width="71.42578125" style="45" customWidth="1"/>
    <col min="1019" max="1019" width="19.42578125" style="45" customWidth="1"/>
    <col min="1020" max="1020" width="26.5703125" style="45" bestFit="1" customWidth="1"/>
    <col min="1021" max="1022" width="15.42578125" style="45" bestFit="1" customWidth="1"/>
    <col min="1023" max="1023" width="11.140625" style="45" bestFit="1" customWidth="1"/>
    <col min="1024" max="1024" width="13.42578125" style="45" bestFit="1" customWidth="1"/>
    <col min="1025" max="1026" width="13.5703125" style="45" bestFit="1" customWidth="1"/>
    <col min="1027" max="1272" width="9.140625" style="45"/>
    <col min="1273" max="1273" width="14.85546875" style="45" customWidth="1"/>
    <col min="1274" max="1274" width="71.42578125" style="45" customWidth="1"/>
    <col min="1275" max="1275" width="19.42578125" style="45" customWidth="1"/>
    <col min="1276" max="1276" width="26.5703125" style="45" bestFit="1" customWidth="1"/>
    <col min="1277" max="1278" width="15.42578125" style="45" bestFit="1" customWidth="1"/>
    <col min="1279" max="1279" width="11.140625" style="45" bestFit="1" customWidth="1"/>
    <col min="1280" max="1280" width="13.42578125" style="45" bestFit="1" customWidth="1"/>
    <col min="1281" max="1282" width="13.5703125" style="45" bestFit="1" customWidth="1"/>
    <col min="1283" max="1528" width="9.140625" style="45"/>
    <col min="1529" max="1529" width="14.85546875" style="45" customWidth="1"/>
    <col min="1530" max="1530" width="71.42578125" style="45" customWidth="1"/>
    <col min="1531" max="1531" width="19.42578125" style="45" customWidth="1"/>
    <col min="1532" max="1532" width="26.5703125" style="45" bestFit="1" customWidth="1"/>
    <col min="1533" max="1534" width="15.42578125" style="45" bestFit="1" customWidth="1"/>
    <col min="1535" max="1535" width="11.140625" style="45" bestFit="1" customWidth="1"/>
    <col min="1536" max="1536" width="13.42578125" style="45" bestFit="1" customWidth="1"/>
    <col min="1537" max="1538" width="13.5703125" style="45" bestFit="1" customWidth="1"/>
    <col min="1539" max="1784" width="9.140625" style="45"/>
    <col min="1785" max="1785" width="14.85546875" style="45" customWidth="1"/>
    <col min="1786" max="1786" width="71.42578125" style="45" customWidth="1"/>
    <col min="1787" max="1787" width="19.42578125" style="45" customWidth="1"/>
    <col min="1788" max="1788" width="26.5703125" style="45" bestFit="1" customWidth="1"/>
    <col min="1789" max="1790" width="15.42578125" style="45" bestFit="1" customWidth="1"/>
    <col min="1791" max="1791" width="11.140625" style="45" bestFit="1" customWidth="1"/>
    <col min="1792" max="1792" width="13.42578125" style="45" bestFit="1" customWidth="1"/>
    <col min="1793" max="1794" width="13.5703125" style="45" bestFit="1" customWidth="1"/>
    <col min="1795" max="2040" width="9.140625" style="45"/>
    <col min="2041" max="2041" width="14.85546875" style="45" customWidth="1"/>
    <col min="2042" max="2042" width="71.42578125" style="45" customWidth="1"/>
    <col min="2043" max="2043" width="19.42578125" style="45" customWidth="1"/>
    <col min="2044" max="2044" width="26.5703125" style="45" bestFit="1" customWidth="1"/>
    <col min="2045" max="2046" width="15.42578125" style="45" bestFit="1" customWidth="1"/>
    <col min="2047" max="2047" width="11.140625" style="45" bestFit="1" customWidth="1"/>
    <col min="2048" max="2048" width="13.42578125" style="45" bestFit="1" customWidth="1"/>
    <col min="2049" max="2050" width="13.5703125" style="45" bestFit="1" customWidth="1"/>
    <col min="2051" max="2296" width="9.140625" style="45"/>
    <col min="2297" max="2297" width="14.85546875" style="45" customWidth="1"/>
    <col min="2298" max="2298" width="71.42578125" style="45" customWidth="1"/>
    <col min="2299" max="2299" width="19.42578125" style="45" customWidth="1"/>
    <col min="2300" max="2300" width="26.5703125" style="45" bestFit="1" customWidth="1"/>
    <col min="2301" max="2302" width="15.42578125" style="45" bestFit="1" customWidth="1"/>
    <col min="2303" max="2303" width="11.140625" style="45" bestFit="1" customWidth="1"/>
    <col min="2304" max="2304" width="13.42578125" style="45" bestFit="1" customWidth="1"/>
    <col min="2305" max="2306" width="13.5703125" style="45" bestFit="1" customWidth="1"/>
    <col min="2307" max="2552" width="9.140625" style="45"/>
    <col min="2553" max="2553" width="14.85546875" style="45" customWidth="1"/>
    <col min="2554" max="2554" width="71.42578125" style="45" customWidth="1"/>
    <col min="2555" max="2555" width="19.42578125" style="45" customWidth="1"/>
    <col min="2556" max="2556" width="26.5703125" style="45" bestFit="1" customWidth="1"/>
    <col min="2557" max="2558" width="15.42578125" style="45" bestFit="1" customWidth="1"/>
    <col min="2559" max="2559" width="11.140625" style="45" bestFit="1" customWidth="1"/>
    <col min="2560" max="2560" width="13.42578125" style="45" bestFit="1" customWidth="1"/>
    <col min="2561" max="2562" width="13.5703125" style="45" bestFit="1" customWidth="1"/>
    <col min="2563" max="2808" width="9.140625" style="45"/>
    <col min="2809" max="2809" width="14.85546875" style="45" customWidth="1"/>
    <col min="2810" max="2810" width="71.42578125" style="45" customWidth="1"/>
    <col min="2811" max="2811" width="19.42578125" style="45" customWidth="1"/>
    <col min="2812" max="2812" width="26.5703125" style="45" bestFit="1" customWidth="1"/>
    <col min="2813" max="2814" width="15.42578125" style="45" bestFit="1" customWidth="1"/>
    <col min="2815" max="2815" width="11.140625" style="45" bestFit="1" customWidth="1"/>
    <col min="2816" max="2816" width="13.42578125" style="45" bestFit="1" customWidth="1"/>
    <col min="2817" max="2818" width="13.5703125" style="45" bestFit="1" customWidth="1"/>
    <col min="2819" max="3064" width="9.140625" style="45"/>
    <col min="3065" max="3065" width="14.85546875" style="45" customWidth="1"/>
    <col min="3066" max="3066" width="71.42578125" style="45" customWidth="1"/>
    <col min="3067" max="3067" width="19.42578125" style="45" customWidth="1"/>
    <col min="3068" max="3068" width="26.5703125" style="45" bestFit="1" customWidth="1"/>
    <col min="3069" max="3070" width="15.42578125" style="45" bestFit="1" customWidth="1"/>
    <col min="3071" max="3071" width="11.140625" style="45" bestFit="1" customWidth="1"/>
    <col min="3072" max="3072" width="13.42578125" style="45" bestFit="1" customWidth="1"/>
    <col min="3073" max="3074" width="13.5703125" style="45" bestFit="1" customWidth="1"/>
    <col min="3075" max="3320" width="9.140625" style="45"/>
    <col min="3321" max="3321" width="14.85546875" style="45" customWidth="1"/>
    <col min="3322" max="3322" width="71.42578125" style="45" customWidth="1"/>
    <col min="3323" max="3323" width="19.42578125" style="45" customWidth="1"/>
    <col min="3324" max="3324" width="26.5703125" style="45" bestFit="1" customWidth="1"/>
    <col min="3325" max="3326" width="15.42578125" style="45" bestFit="1" customWidth="1"/>
    <col min="3327" max="3327" width="11.140625" style="45" bestFit="1" customWidth="1"/>
    <col min="3328" max="3328" width="13.42578125" style="45" bestFit="1" customWidth="1"/>
    <col min="3329" max="3330" width="13.5703125" style="45" bestFit="1" customWidth="1"/>
    <col min="3331" max="3576" width="9.140625" style="45"/>
    <col min="3577" max="3577" width="14.85546875" style="45" customWidth="1"/>
    <col min="3578" max="3578" width="71.42578125" style="45" customWidth="1"/>
    <col min="3579" max="3579" width="19.42578125" style="45" customWidth="1"/>
    <col min="3580" max="3580" width="26.5703125" style="45" bestFit="1" customWidth="1"/>
    <col min="3581" max="3582" width="15.42578125" style="45" bestFit="1" customWidth="1"/>
    <col min="3583" max="3583" width="11.140625" style="45" bestFit="1" customWidth="1"/>
    <col min="3584" max="3584" width="13.42578125" style="45" bestFit="1" customWidth="1"/>
    <col min="3585" max="3586" width="13.5703125" style="45" bestFit="1" customWidth="1"/>
    <col min="3587" max="3832" width="9.140625" style="45"/>
    <col min="3833" max="3833" width="14.85546875" style="45" customWidth="1"/>
    <col min="3834" max="3834" width="71.42578125" style="45" customWidth="1"/>
    <col min="3835" max="3835" width="19.42578125" style="45" customWidth="1"/>
    <col min="3836" max="3836" width="26.5703125" style="45" bestFit="1" customWidth="1"/>
    <col min="3837" max="3838" width="15.42578125" style="45" bestFit="1" customWidth="1"/>
    <col min="3839" max="3839" width="11.140625" style="45" bestFit="1" customWidth="1"/>
    <col min="3840" max="3840" width="13.42578125" style="45" bestFit="1" customWidth="1"/>
    <col min="3841" max="3842" width="13.5703125" style="45" bestFit="1" customWidth="1"/>
    <col min="3843" max="4088" width="9.140625" style="45"/>
    <col min="4089" max="4089" width="14.85546875" style="45" customWidth="1"/>
    <col min="4090" max="4090" width="71.42578125" style="45" customWidth="1"/>
    <col min="4091" max="4091" width="19.42578125" style="45" customWidth="1"/>
    <col min="4092" max="4092" width="26.5703125" style="45" bestFit="1" customWidth="1"/>
    <col min="4093" max="4094" width="15.42578125" style="45" bestFit="1" customWidth="1"/>
    <col min="4095" max="4095" width="11.140625" style="45" bestFit="1" customWidth="1"/>
    <col min="4096" max="4096" width="13.42578125" style="45" bestFit="1" customWidth="1"/>
    <col min="4097" max="4098" width="13.5703125" style="45" bestFit="1" customWidth="1"/>
    <col min="4099" max="4344" width="9.140625" style="45"/>
    <col min="4345" max="4345" width="14.85546875" style="45" customWidth="1"/>
    <col min="4346" max="4346" width="71.42578125" style="45" customWidth="1"/>
    <col min="4347" max="4347" width="19.42578125" style="45" customWidth="1"/>
    <col min="4348" max="4348" width="26.5703125" style="45" bestFit="1" customWidth="1"/>
    <col min="4349" max="4350" width="15.42578125" style="45" bestFit="1" customWidth="1"/>
    <col min="4351" max="4351" width="11.140625" style="45" bestFit="1" customWidth="1"/>
    <col min="4352" max="4352" width="13.42578125" style="45" bestFit="1" customWidth="1"/>
    <col min="4353" max="4354" width="13.5703125" style="45" bestFit="1" customWidth="1"/>
    <col min="4355" max="4600" width="9.140625" style="45"/>
    <col min="4601" max="4601" width="14.85546875" style="45" customWidth="1"/>
    <col min="4602" max="4602" width="71.42578125" style="45" customWidth="1"/>
    <col min="4603" max="4603" width="19.42578125" style="45" customWidth="1"/>
    <col min="4604" max="4604" width="26.5703125" style="45" bestFit="1" customWidth="1"/>
    <col min="4605" max="4606" width="15.42578125" style="45" bestFit="1" customWidth="1"/>
    <col min="4607" max="4607" width="11.140625" style="45" bestFit="1" customWidth="1"/>
    <col min="4608" max="4608" width="13.42578125" style="45" bestFit="1" customWidth="1"/>
    <col min="4609" max="4610" width="13.5703125" style="45" bestFit="1" customWidth="1"/>
    <col min="4611" max="4856" width="9.140625" style="45"/>
    <col min="4857" max="4857" width="14.85546875" style="45" customWidth="1"/>
    <col min="4858" max="4858" width="71.42578125" style="45" customWidth="1"/>
    <col min="4859" max="4859" width="19.42578125" style="45" customWidth="1"/>
    <col min="4860" max="4860" width="26.5703125" style="45" bestFit="1" customWidth="1"/>
    <col min="4861" max="4862" width="15.42578125" style="45" bestFit="1" customWidth="1"/>
    <col min="4863" max="4863" width="11.140625" style="45" bestFit="1" customWidth="1"/>
    <col min="4864" max="4864" width="13.42578125" style="45" bestFit="1" customWidth="1"/>
    <col min="4865" max="4866" width="13.5703125" style="45" bestFit="1" customWidth="1"/>
    <col min="4867" max="5112" width="9.140625" style="45"/>
    <col min="5113" max="5113" width="14.85546875" style="45" customWidth="1"/>
    <col min="5114" max="5114" width="71.42578125" style="45" customWidth="1"/>
    <col min="5115" max="5115" width="19.42578125" style="45" customWidth="1"/>
    <col min="5116" max="5116" width="26.5703125" style="45" bestFit="1" customWidth="1"/>
    <col min="5117" max="5118" width="15.42578125" style="45" bestFit="1" customWidth="1"/>
    <col min="5119" max="5119" width="11.140625" style="45" bestFit="1" customWidth="1"/>
    <col min="5120" max="5120" width="13.42578125" style="45" bestFit="1" customWidth="1"/>
    <col min="5121" max="5122" width="13.5703125" style="45" bestFit="1" customWidth="1"/>
    <col min="5123" max="5368" width="9.140625" style="45"/>
    <col min="5369" max="5369" width="14.85546875" style="45" customWidth="1"/>
    <col min="5370" max="5370" width="71.42578125" style="45" customWidth="1"/>
    <col min="5371" max="5371" width="19.42578125" style="45" customWidth="1"/>
    <col min="5372" max="5372" width="26.5703125" style="45" bestFit="1" customWidth="1"/>
    <col min="5373" max="5374" width="15.42578125" style="45" bestFit="1" customWidth="1"/>
    <col min="5375" max="5375" width="11.140625" style="45" bestFit="1" customWidth="1"/>
    <col min="5376" max="5376" width="13.42578125" style="45" bestFit="1" customWidth="1"/>
    <col min="5377" max="5378" width="13.5703125" style="45" bestFit="1" customWidth="1"/>
    <col min="5379" max="5624" width="9.140625" style="45"/>
    <col min="5625" max="5625" width="14.85546875" style="45" customWidth="1"/>
    <col min="5626" max="5626" width="71.42578125" style="45" customWidth="1"/>
    <col min="5627" max="5627" width="19.42578125" style="45" customWidth="1"/>
    <col min="5628" max="5628" width="26.5703125" style="45" bestFit="1" customWidth="1"/>
    <col min="5629" max="5630" width="15.42578125" style="45" bestFit="1" customWidth="1"/>
    <col min="5631" max="5631" width="11.140625" style="45" bestFit="1" customWidth="1"/>
    <col min="5632" max="5632" width="13.42578125" style="45" bestFit="1" customWidth="1"/>
    <col min="5633" max="5634" width="13.5703125" style="45" bestFit="1" customWidth="1"/>
    <col min="5635" max="5880" width="9.140625" style="45"/>
    <col min="5881" max="5881" width="14.85546875" style="45" customWidth="1"/>
    <col min="5882" max="5882" width="71.42578125" style="45" customWidth="1"/>
    <col min="5883" max="5883" width="19.42578125" style="45" customWidth="1"/>
    <col min="5884" max="5884" width="26.5703125" style="45" bestFit="1" customWidth="1"/>
    <col min="5885" max="5886" width="15.42578125" style="45" bestFit="1" customWidth="1"/>
    <col min="5887" max="5887" width="11.140625" style="45" bestFit="1" customWidth="1"/>
    <col min="5888" max="5888" width="13.42578125" style="45" bestFit="1" customWidth="1"/>
    <col min="5889" max="5890" width="13.5703125" style="45" bestFit="1" customWidth="1"/>
    <col min="5891" max="6136" width="9.140625" style="45"/>
    <col min="6137" max="6137" width="14.85546875" style="45" customWidth="1"/>
    <col min="6138" max="6138" width="71.42578125" style="45" customWidth="1"/>
    <col min="6139" max="6139" width="19.42578125" style="45" customWidth="1"/>
    <col min="6140" max="6140" width="26.5703125" style="45" bestFit="1" customWidth="1"/>
    <col min="6141" max="6142" width="15.42578125" style="45" bestFit="1" customWidth="1"/>
    <col min="6143" max="6143" width="11.140625" style="45" bestFit="1" customWidth="1"/>
    <col min="6144" max="6144" width="13.42578125" style="45" bestFit="1" customWidth="1"/>
    <col min="6145" max="6146" width="13.5703125" style="45" bestFit="1" customWidth="1"/>
    <col min="6147" max="6392" width="9.140625" style="45"/>
    <col min="6393" max="6393" width="14.85546875" style="45" customWidth="1"/>
    <col min="6394" max="6394" width="71.42578125" style="45" customWidth="1"/>
    <col min="6395" max="6395" width="19.42578125" style="45" customWidth="1"/>
    <col min="6396" max="6396" width="26.5703125" style="45" bestFit="1" customWidth="1"/>
    <col min="6397" max="6398" width="15.42578125" style="45" bestFit="1" customWidth="1"/>
    <col min="6399" max="6399" width="11.140625" style="45" bestFit="1" customWidth="1"/>
    <col min="6400" max="6400" width="13.42578125" style="45" bestFit="1" customWidth="1"/>
    <col min="6401" max="6402" width="13.5703125" style="45" bestFit="1" customWidth="1"/>
    <col min="6403" max="6648" width="9.140625" style="45"/>
    <col min="6649" max="6649" width="14.85546875" style="45" customWidth="1"/>
    <col min="6650" max="6650" width="71.42578125" style="45" customWidth="1"/>
    <col min="6651" max="6651" width="19.42578125" style="45" customWidth="1"/>
    <col min="6652" max="6652" width="26.5703125" style="45" bestFit="1" customWidth="1"/>
    <col min="6653" max="6654" width="15.42578125" style="45" bestFit="1" customWidth="1"/>
    <col min="6655" max="6655" width="11.140625" style="45" bestFit="1" customWidth="1"/>
    <col min="6656" max="6656" width="13.42578125" style="45" bestFit="1" customWidth="1"/>
    <col min="6657" max="6658" width="13.5703125" style="45" bestFit="1" customWidth="1"/>
    <col min="6659" max="6904" width="9.140625" style="45"/>
    <col min="6905" max="6905" width="14.85546875" style="45" customWidth="1"/>
    <col min="6906" max="6906" width="71.42578125" style="45" customWidth="1"/>
    <col min="6907" max="6907" width="19.42578125" style="45" customWidth="1"/>
    <col min="6908" max="6908" width="26.5703125" style="45" bestFit="1" customWidth="1"/>
    <col min="6909" max="6910" width="15.42578125" style="45" bestFit="1" customWidth="1"/>
    <col min="6911" max="6911" width="11.140625" style="45" bestFit="1" customWidth="1"/>
    <col min="6912" max="6912" width="13.42578125" style="45" bestFit="1" customWidth="1"/>
    <col min="6913" max="6914" width="13.5703125" style="45" bestFit="1" customWidth="1"/>
    <col min="6915" max="7160" width="9.140625" style="45"/>
    <col min="7161" max="7161" width="14.85546875" style="45" customWidth="1"/>
    <col min="7162" max="7162" width="71.42578125" style="45" customWidth="1"/>
    <col min="7163" max="7163" width="19.42578125" style="45" customWidth="1"/>
    <col min="7164" max="7164" width="26.5703125" style="45" bestFit="1" customWidth="1"/>
    <col min="7165" max="7166" width="15.42578125" style="45" bestFit="1" customWidth="1"/>
    <col min="7167" max="7167" width="11.140625" style="45" bestFit="1" customWidth="1"/>
    <col min="7168" max="7168" width="13.42578125" style="45" bestFit="1" customWidth="1"/>
    <col min="7169" max="7170" width="13.5703125" style="45" bestFit="1" customWidth="1"/>
    <col min="7171" max="7416" width="9.140625" style="45"/>
    <col min="7417" max="7417" width="14.85546875" style="45" customWidth="1"/>
    <col min="7418" max="7418" width="71.42578125" style="45" customWidth="1"/>
    <col min="7419" max="7419" width="19.42578125" style="45" customWidth="1"/>
    <col min="7420" max="7420" width="26.5703125" style="45" bestFit="1" customWidth="1"/>
    <col min="7421" max="7422" width="15.42578125" style="45" bestFit="1" customWidth="1"/>
    <col min="7423" max="7423" width="11.140625" style="45" bestFit="1" customWidth="1"/>
    <col min="7424" max="7424" width="13.42578125" style="45" bestFit="1" customWidth="1"/>
    <col min="7425" max="7426" width="13.5703125" style="45" bestFit="1" customWidth="1"/>
    <col min="7427" max="7672" width="9.140625" style="45"/>
    <col min="7673" max="7673" width="14.85546875" style="45" customWidth="1"/>
    <col min="7674" max="7674" width="71.42578125" style="45" customWidth="1"/>
    <col min="7675" max="7675" width="19.42578125" style="45" customWidth="1"/>
    <col min="7676" max="7676" width="26.5703125" style="45" bestFit="1" customWidth="1"/>
    <col min="7677" max="7678" width="15.42578125" style="45" bestFit="1" customWidth="1"/>
    <col min="7679" max="7679" width="11.140625" style="45" bestFit="1" customWidth="1"/>
    <col min="7680" max="7680" width="13.42578125" style="45" bestFit="1" customWidth="1"/>
    <col min="7681" max="7682" width="13.5703125" style="45" bestFit="1" customWidth="1"/>
    <col min="7683" max="7928" width="9.140625" style="45"/>
    <col min="7929" max="7929" width="14.85546875" style="45" customWidth="1"/>
    <col min="7930" max="7930" width="71.42578125" style="45" customWidth="1"/>
    <col min="7931" max="7931" width="19.42578125" style="45" customWidth="1"/>
    <col min="7932" max="7932" width="26.5703125" style="45" bestFit="1" customWidth="1"/>
    <col min="7933" max="7934" width="15.42578125" style="45" bestFit="1" customWidth="1"/>
    <col min="7935" max="7935" width="11.140625" style="45" bestFit="1" customWidth="1"/>
    <col min="7936" max="7936" width="13.42578125" style="45" bestFit="1" customWidth="1"/>
    <col min="7937" max="7938" width="13.5703125" style="45" bestFit="1" customWidth="1"/>
    <col min="7939" max="8184" width="9.140625" style="45"/>
    <col min="8185" max="8185" width="14.85546875" style="45" customWidth="1"/>
    <col min="8186" max="8186" width="71.42578125" style="45" customWidth="1"/>
    <col min="8187" max="8187" width="19.42578125" style="45" customWidth="1"/>
    <col min="8188" max="8188" width="26.5703125" style="45" bestFit="1" customWidth="1"/>
    <col min="8189" max="8190" width="15.42578125" style="45" bestFit="1" customWidth="1"/>
    <col min="8191" max="8191" width="11.140625" style="45" bestFit="1" customWidth="1"/>
    <col min="8192" max="8192" width="13.42578125" style="45" bestFit="1" customWidth="1"/>
    <col min="8193" max="8194" width="13.5703125" style="45" bestFit="1" customWidth="1"/>
    <col min="8195" max="8440" width="9.140625" style="45"/>
    <col min="8441" max="8441" width="14.85546875" style="45" customWidth="1"/>
    <col min="8442" max="8442" width="71.42578125" style="45" customWidth="1"/>
    <col min="8443" max="8443" width="19.42578125" style="45" customWidth="1"/>
    <col min="8444" max="8444" width="26.5703125" style="45" bestFit="1" customWidth="1"/>
    <col min="8445" max="8446" width="15.42578125" style="45" bestFit="1" customWidth="1"/>
    <col min="8447" max="8447" width="11.140625" style="45" bestFit="1" customWidth="1"/>
    <col min="8448" max="8448" width="13.42578125" style="45" bestFit="1" customWidth="1"/>
    <col min="8449" max="8450" width="13.5703125" style="45" bestFit="1" customWidth="1"/>
    <col min="8451" max="8696" width="9.140625" style="45"/>
    <col min="8697" max="8697" width="14.85546875" style="45" customWidth="1"/>
    <col min="8698" max="8698" width="71.42578125" style="45" customWidth="1"/>
    <col min="8699" max="8699" width="19.42578125" style="45" customWidth="1"/>
    <col min="8700" max="8700" width="26.5703125" style="45" bestFit="1" customWidth="1"/>
    <col min="8701" max="8702" width="15.42578125" style="45" bestFit="1" customWidth="1"/>
    <col min="8703" max="8703" width="11.140625" style="45" bestFit="1" customWidth="1"/>
    <col min="8704" max="8704" width="13.42578125" style="45" bestFit="1" customWidth="1"/>
    <col min="8705" max="8706" width="13.5703125" style="45" bestFit="1" customWidth="1"/>
    <col min="8707" max="8952" width="9.140625" style="45"/>
    <col min="8953" max="8953" width="14.85546875" style="45" customWidth="1"/>
    <col min="8954" max="8954" width="71.42578125" style="45" customWidth="1"/>
    <col min="8955" max="8955" width="19.42578125" style="45" customWidth="1"/>
    <col min="8956" max="8956" width="26.5703125" style="45" bestFit="1" customWidth="1"/>
    <col min="8957" max="8958" width="15.42578125" style="45" bestFit="1" customWidth="1"/>
    <col min="8959" max="8959" width="11.140625" style="45" bestFit="1" customWidth="1"/>
    <col min="8960" max="8960" width="13.42578125" style="45" bestFit="1" customWidth="1"/>
    <col min="8961" max="8962" width="13.5703125" style="45" bestFit="1" customWidth="1"/>
    <col min="8963" max="9208" width="9.140625" style="45"/>
    <col min="9209" max="9209" width="14.85546875" style="45" customWidth="1"/>
    <col min="9210" max="9210" width="71.42578125" style="45" customWidth="1"/>
    <col min="9211" max="9211" width="19.42578125" style="45" customWidth="1"/>
    <col min="9212" max="9212" width="26.5703125" style="45" bestFit="1" customWidth="1"/>
    <col min="9213" max="9214" width="15.42578125" style="45" bestFit="1" customWidth="1"/>
    <col min="9215" max="9215" width="11.140625" style="45" bestFit="1" customWidth="1"/>
    <col min="9216" max="9216" width="13.42578125" style="45" bestFit="1" customWidth="1"/>
    <col min="9217" max="9218" width="13.5703125" style="45" bestFit="1" customWidth="1"/>
    <col min="9219" max="9464" width="9.140625" style="45"/>
    <col min="9465" max="9465" width="14.85546875" style="45" customWidth="1"/>
    <col min="9466" max="9466" width="71.42578125" style="45" customWidth="1"/>
    <col min="9467" max="9467" width="19.42578125" style="45" customWidth="1"/>
    <col min="9468" max="9468" width="26.5703125" style="45" bestFit="1" customWidth="1"/>
    <col min="9469" max="9470" width="15.42578125" style="45" bestFit="1" customWidth="1"/>
    <col min="9471" max="9471" width="11.140625" style="45" bestFit="1" customWidth="1"/>
    <col min="9472" max="9472" width="13.42578125" style="45" bestFit="1" customWidth="1"/>
    <col min="9473" max="9474" width="13.5703125" style="45" bestFit="1" customWidth="1"/>
    <col min="9475" max="9720" width="9.140625" style="45"/>
    <col min="9721" max="9721" width="14.85546875" style="45" customWidth="1"/>
    <col min="9722" max="9722" width="71.42578125" style="45" customWidth="1"/>
    <col min="9723" max="9723" width="19.42578125" style="45" customWidth="1"/>
    <col min="9724" max="9724" width="26.5703125" style="45" bestFit="1" customWidth="1"/>
    <col min="9725" max="9726" width="15.42578125" style="45" bestFit="1" customWidth="1"/>
    <col min="9727" max="9727" width="11.140625" style="45" bestFit="1" customWidth="1"/>
    <col min="9728" max="9728" width="13.42578125" style="45" bestFit="1" customWidth="1"/>
    <col min="9729" max="9730" width="13.5703125" style="45" bestFit="1" customWidth="1"/>
    <col min="9731" max="9976" width="9.140625" style="45"/>
    <col min="9977" max="9977" width="14.85546875" style="45" customWidth="1"/>
    <col min="9978" max="9978" width="71.42578125" style="45" customWidth="1"/>
    <col min="9979" max="9979" width="19.42578125" style="45" customWidth="1"/>
    <col min="9980" max="9980" width="26.5703125" style="45" bestFit="1" customWidth="1"/>
    <col min="9981" max="9982" width="15.42578125" style="45" bestFit="1" customWidth="1"/>
    <col min="9983" max="9983" width="11.140625" style="45" bestFit="1" customWidth="1"/>
    <col min="9984" max="9984" width="13.42578125" style="45" bestFit="1" customWidth="1"/>
    <col min="9985" max="9986" width="13.5703125" style="45" bestFit="1" customWidth="1"/>
    <col min="9987" max="10232" width="9.140625" style="45"/>
    <col min="10233" max="10233" width="14.85546875" style="45" customWidth="1"/>
    <col min="10234" max="10234" width="71.42578125" style="45" customWidth="1"/>
    <col min="10235" max="10235" width="19.42578125" style="45" customWidth="1"/>
    <col min="10236" max="10236" width="26.5703125" style="45" bestFit="1" customWidth="1"/>
    <col min="10237" max="10238" width="15.42578125" style="45" bestFit="1" customWidth="1"/>
    <col min="10239" max="10239" width="11.140625" style="45" bestFit="1" customWidth="1"/>
    <col min="10240" max="10240" width="13.42578125" style="45" bestFit="1" customWidth="1"/>
    <col min="10241" max="10242" width="13.5703125" style="45" bestFit="1" customWidth="1"/>
    <col min="10243" max="10488" width="9.140625" style="45"/>
    <col min="10489" max="10489" width="14.85546875" style="45" customWidth="1"/>
    <col min="10490" max="10490" width="71.42578125" style="45" customWidth="1"/>
    <col min="10491" max="10491" width="19.42578125" style="45" customWidth="1"/>
    <col min="10492" max="10492" width="26.5703125" style="45" bestFit="1" customWidth="1"/>
    <col min="10493" max="10494" width="15.42578125" style="45" bestFit="1" customWidth="1"/>
    <col min="10495" max="10495" width="11.140625" style="45" bestFit="1" customWidth="1"/>
    <col min="10496" max="10496" width="13.42578125" style="45" bestFit="1" customWidth="1"/>
    <col min="10497" max="10498" width="13.5703125" style="45" bestFit="1" customWidth="1"/>
    <col min="10499" max="10744" width="9.140625" style="45"/>
    <col min="10745" max="10745" width="14.85546875" style="45" customWidth="1"/>
    <col min="10746" max="10746" width="71.42578125" style="45" customWidth="1"/>
    <col min="10747" max="10747" width="19.42578125" style="45" customWidth="1"/>
    <col min="10748" max="10748" width="26.5703125" style="45" bestFit="1" customWidth="1"/>
    <col min="10749" max="10750" width="15.42578125" style="45" bestFit="1" customWidth="1"/>
    <col min="10751" max="10751" width="11.140625" style="45" bestFit="1" customWidth="1"/>
    <col min="10752" max="10752" width="13.42578125" style="45" bestFit="1" customWidth="1"/>
    <col min="10753" max="10754" width="13.5703125" style="45" bestFit="1" customWidth="1"/>
    <col min="10755" max="11000" width="9.140625" style="45"/>
    <col min="11001" max="11001" width="14.85546875" style="45" customWidth="1"/>
    <col min="11002" max="11002" width="71.42578125" style="45" customWidth="1"/>
    <col min="11003" max="11003" width="19.42578125" style="45" customWidth="1"/>
    <col min="11004" max="11004" width="26.5703125" style="45" bestFit="1" customWidth="1"/>
    <col min="11005" max="11006" width="15.42578125" style="45" bestFit="1" customWidth="1"/>
    <col min="11007" max="11007" width="11.140625" style="45" bestFit="1" customWidth="1"/>
    <col min="11008" max="11008" width="13.42578125" style="45" bestFit="1" customWidth="1"/>
    <col min="11009" max="11010" width="13.5703125" style="45" bestFit="1" customWidth="1"/>
    <col min="11011" max="11256" width="9.140625" style="45"/>
    <col min="11257" max="11257" width="14.85546875" style="45" customWidth="1"/>
    <col min="11258" max="11258" width="71.42578125" style="45" customWidth="1"/>
    <col min="11259" max="11259" width="19.42578125" style="45" customWidth="1"/>
    <col min="11260" max="11260" width="26.5703125" style="45" bestFit="1" customWidth="1"/>
    <col min="11261" max="11262" width="15.42578125" style="45" bestFit="1" customWidth="1"/>
    <col min="11263" max="11263" width="11.140625" style="45" bestFit="1" customWidth="1"/>
    <col min="11264" max="11264" width="13.42578125" style="45" bestFit="1" customWidth="1"/>
    <col min="11265" max="11266" width="13.5703125" style="45" bestFit="1" customWidth="1"/>
    <col min="11267" max="11512" width="9.140625" style="45"/>
    <col min="11513" max="11513" width="14.85546875" style="45" customWidth="1"/>
    <col min="11514" max="11514" width="71.42578125" style="45" customWidth="1"/>
    <col min="11515" max="11515" width="19.42578125" style="45" customWidth="1"/>
    <col min="11516" max="11516" width="26.5703125" style="45" bestFit="1" customWidth="1"/>
    <col min="11517" max="11518" width="15.42578125" style="45" bestFit="1" customWidth="1"/>
    <col min="11519" max="11519" width="11.140625" style="45" bestFit="1" customWidth="1"/>
    <col min="11520" max="11520" width="13.42578125" style="45" bestFit="1" customWidth="1"/>
    <col min="11521" max="11522" width="13.5703125" style="45" bestFit="1" customWidth="1"/>
    <col min="11523" max="11768" width="9.140625" style="45"/>
    <col min="11769" max="11769" width="14.85546875" style="45" customWidth="1"/>
    <col min="11770" max="11770" width="71.42578125" style="45" customWidth="1"/>
    <col min="11771" max="11771" width="19.42578125" style="45" customWidth="1"/>
    <col min="11772" max="11772" width="26.5703125" style="45" bestFit="1" customWidth="1"/>
    <col min="11773" max="11774" width="15.42578125" style="45" bestFit="1" customWidth="1"/>
    <col min="11775" max="11775" width="11.140625" style="45" bestFit="1" customWidth="1"/>
    <col min="11776" max="11776" width="13.42578125" style="45" bestFit="1" customWidth="1"/>
    <col min="11777" max="11778" width="13.5703125" style="45" bestFit="1" customWidth="1"/>
    <col min="11779" max="12024" width="9.140625" style="45"/>
    <col min="12025" max="12025" width="14.85546875" style="45" customWidth="1"/>
    <col min="12026" max="12026" width="71.42578125" style="45" customWidth="1"/>
    <col min="12027" max="12027" width="19.42578125" style="45" customWidth="1"/>
    <col min="12028" max="12028" width="26.5703125" style="45" bestFit="1" customWidth="1"/>
    <col min="12029" max="12030" width="15.42578125" style="45" bestFit="1" customWidth="1"/>
    <col min="12031" max="12031" width="11.140625" style="45" bestFit="1" customWidth="1"/>
    <col min="12032" max="12032" width="13.42578125" style="45" bestFit="1" customWidth="1"/>
    <col min="12033" max="12034" width="13.5703125" style="45" bestFit="1" customWidth="1"/>
    <col min="12035" max="12280" width="9.140625" style="45"/>
    <col min="12281" max="12281" width="14.85546875" style="45" customWidth="1"/>
    <col min="12282" max="12282" width="71.42578125" style="45" customWidth="1"/>
    <col min="12283" max="12283" width="19.42578125" style="45" customWidth="1"/>
    <col min="12284" max="12284" width="26.5703125" style="45" bestFit="1" customWidth="1"/>
    <col min="12285" max="12286" width="15.42578125" style="45" bestFit="1" customWidth="1"/>
    <col min="12287" max="12287" width="11.140625" style="45" bestFit="1" customWidth="1"/>
    <col min="12288" max="12288" width="13.42578125" style="45" bestFit="1" customWidth="1"/>
    <col min="12289" max="12290" width="13.5703125" style="45" bestFit="1" customWidth="1"/>
    <col min="12291" max="12536" width="9.140625" style="45"/>
    <col min="12537" max="12537" width="14.85546875" style="45" customWidth="1"/>
    <col min="12538" max="12538" width="71.42578125" style="45" customWidth="1"/>
    <col min="12539" max="12539" width="19.42578125" style="45" customWidth="1"/>
    <col min="12540" max="12540" width="26.5703125" style="45" bestFit="1" customWidth="1"/>
    <col min="12541" max="12542" width="15.42578125" style="45" bestFit="1" customWidth="1"/>
    <col min="12543" max="12543" width="11.140625" style="45" bestFit="1" customWidth="1"/>
    <col min="12544" max="12544" width="13.42578125" style="45" bestFit="1" customWidth="1"/>
    <col min="12545" max="12546" width="13.5703125" style="45" bestFit="1" customWidth="1"/>
    <col min="12547" max="12792" width="9.140625" style="45"/>
    <col min="12793" max="12793" width="14.85546875" style="45" customWidth="1"/>
    <col min="12794" max="12794" width="71.42578125" style="45" customWidth="1"/>
    <col min="12795" max="12795" width="19.42578125" style="45" customWidth="1"/>
    <col min="12796" max="12796" width="26.5703125" style="45" bestFit="1" customWidth="1"/>
    <col min="12797" max="12798" width="15.42578125" style="45" bestFit="1" customWidth="1"/>
    <col min="12799" max="12799" width="11.140625" style="45" bestFit="1" customWidth="1"/>
    <col min="12800" max="12800" width="13.42578125" style="45" bestFit="1" customWidth="1"/>
    <col min="12801" max="12802" width="13.5703125" style="45" bestFit="1" customWidth="1"/>
    <col min="12803" max="13048" width="9.140625" style="45"/>
    <col min="13049" max="13049" width="14.85546875" style="45" customWidth="1"/>
    <col min="13050" max="13050" width="71.42578125" style="45" customWidth="1"/>
    <col min="13051" max="13051" width="19.42578125" style="45" customWidth="1"/>
    <col min="13052" max="13052" width="26.5703125" style="45" bestFit="1" customWidth="1"/>
    <col min="13053" max="13054" width="15.42578125" style="45" bestFit="1" customWidth="1"/>
    <col min="13055" max="13055" width="11.140625" style="45" bestFit="1" customWidth="1"/>
    <col min="13056" max="13056" width="13.42578125" style="45" bestFit="1" customWidth="1"/>
    <col min="13057" max="13058" width="13.5703125" style="45" bestFit="1" customWidth="1"/>
    <col min="13059" max="13304" width="9.140625" style="45"/>
    <col min="13305" max="13305" width="14.85546875" style="45" customWidth="1"/>
    <col min="13306" max="13306" width="71.42578125" style="45" customWidth="1"/>
    <col min="13307" max="13307" width="19.42578125" style="45" customWidth="1"/>
    <col min="13308" max="13308" width="26.5703125" style="45" bestFit="1" customWidth="1"/>
    <col min="13309" max="13310" width="15.42578125" style="45" bestFit="1" customWidth="1"/>
    <col min="13311" max="13311" width="11.140625" style="45" bestFit="1" customWidth="1"/>
    <col min="13312" max="13312" width="13.42578125" style="45" bestFit="1" customWidth="1"/>
    <col min="13313" max="13314" width="13.5703125" style="45" bestFit="1" customWidth="1"/>
    <col min="13315" max="13560" width="9.140625" style="45"/>
    <col min="13561" max="13561" width="14.85546875" style="45" customWidth="1"/>
    <col min="13562" max="13562" width="71.42578125" style="45" customWidth="1"/>
    <col min="13563" max="13563" width="19.42578125" style="45" customWidth="1"/>
    <col min="13564" max="13564" width="26.5703125" style="45" bestFit="1" customWidth="1"/>
    <col min="13565" max="13566" width="15.42578125" style="45" bestFit="1" customWidth="1"/>
    <col min="13567" max="13567" width="11.140625" style="45" bestFit="1" customWidth="1"/>
    <col min="13568" max="13568" width="13.42578125" style="45" bestFit="1" customWidth="1"/>
    <col min="13569" max="13570" width="13.5703125" style="45" bestFit="1" customWidth="1"/>
    <col min="13571" max="13816" width="9.140625" style="45"/>
    <col min="13817" max="13817" width="14.85546875" style="45" customWidth="1"/>
    <col min="13818" max="13818" width="71.42578125" style="45" customWidth="1"/>
    <col min="13819" max="13819" width="19.42578125" style="45" customWidth="1"/>
    <col min="13820" max="13820" width="26.5703125" style="45" bestFit="1" customWidth="1"/>
    <col min="13821" max="13822" width="15.42578125" style="45" bestFit="1" customWidth="1"/>
    <col min="13823" max="13823" width="11.140625" style="45" bestFit="1" customWidth="1"/>
    <col min="13824" max="13824" width="13.42578125" style="45" bestFit="1" customWidth="1"/>
    <col min="13825" max="13826" width="13.5703125" style="45" bestFit="1" customWidth="1"/>
    <col min="13827" max="14072" width="9.140625" style="45"/>
    <col min="14073" max="14073" width="14.85546875" style="45" customWidth="1"/>
    <col min="14074" max="14074" width="71.42578125" style="45" customWidth="1"/>
    <col min="14075" max="14075" width="19.42578125" style="45" customWidth="1"/>
    <col min="14076" max="14076" width="26.5703125" style="45" bestFit="1" customWidth="1"/>
    <col min="14077" max="14078" width="15.42578125" style="45" bestFit="1" customWidth="1"/>
    <col min="14079" max="14079" width="11.140625" style="45" bestFit="1" customWidth="1"/>
    <col min="14080" max="14080" width="13.42578125" style="45" bestFit="1" customWidth="1"/>
    <col min="14081" max="14082" width="13.5703125" style="45" bestFit="1" customWidth="1"/>
    <col min="14083" max="14328" width="9.140625" style="45"/>
    <col min="14329" max="14329" width="14.85546875" style="45" customWidth="1"/>
    <col min="14330" max="14330" width="71.42578125" style="45" customWidth="1"/>
    <col min="14331" max="14331" width="19.42578125" style="45" customWidth="1"/>
    <col min="14332" max="14332" width="26.5703125" style="45" bestFit="1" customWidth="1"/>
    <col min="14333" max="14334" width="15.42578125" style="45" bestFit="1" customWidth="1"/>
    <col min="14335" max="14335" width="11.140625" style="45" bestFit="1" customWidth="1"/>
    <col min="14336" max="14336" width="13.42578125" style="45" bestFit="1" customWidth="1"/>
    <col min="14337" max="14338" width="13.5703125" style="45" bestFit="1" customWidth="1"/>
    <col min="14339" max="14584" width="9.140625" style="45"/>
    <col min="14585" max="14585" width="14.85546875" style="45" customWidth="1"/>
    <col min="14586" max="14586" width="71.42578125" style="45" customWidth="1"/>
    <col min="14587" max="14587" width="19.42578125" style="45" customWidth="1"/>
    <col min="14588" max="14588" width="26.5703125" style="45" bestFit="1" customWidth="1"/>
    <col min="14589" max="14590" width="15.42578125" style="45" bestFit="1" customWidth="1"/>
    <col min="14591" max="14591" width="11.140625" style="45" bestFit="1" customWidth="1"/>
    <col min="14592" max="14592" width="13.42578125" style="45" bestFit="1" customWidth="1"/>
    <col min="14593" max="14594" width="13.5703125" style="45" bestFit="1" customWidth="1"/>
    <col min="14595" max="14840" width="9.140625" style="45"/>
    <col min="14841" max="14841" width="14.85546875" style="45" customWidth="1"/>
    <col min="14842" max="14842" width="71.42578125" style="45" customWidth="1"/>
    <col min="14843" max="14843" width="19.42578125" style="45" customWidth="1"/>
    <col min="14844" max="14844" width="26.5703125" style="45" bestFit="1" customWidth="1"/>
    <col min="14845" max="14846" width="15.42578125" style="45" bestFit="1" customWidth="1"/>
    <col min="14847" max="14847" width="11.140625" style="45" bestFit="1" customWidth="1"/>
    <col min="14848" max="14848" width="13.42578125" style="45" bestFit="1" customWidth="1"/>
    <col min="14849" max="14850" width="13.5703125" style="45" bestFit="1" customWidth="1"/>
    <col min="14851" max="15096" width="9.140625" style="45"/>
    <col min="15097" max="15097" width="14.85546875" style="45" customWidth="1"/>
    <col min="15098" max="15098" width="71.42578125" style="45" customWidth="1"/>
    <col min="15099" max="15099" width="19.42578125" style="45" customWidth="1"/>
    <col min="15100" max="15100" width="26.5703125" style="45" bestFit="1" customWidth="1"/>
    <col min="15101" max="15102" width="15.42578125" style="45" bestFit="1" customWidth="1"/>
    <col min="15103" max="15103" width="11.140625" style="45" bestFit="1" customWidth="1"/>
    <col min="15104" max="15104" width="13.42578125" style="45" bestFit="1" customWidth="1"/>
    <col min="15105" max="15106" width="13.5703125" style="45" bestFit="1" customWidth="1"/>
    <col min="15107" max="15352" width="9.140625" style="45"/>
    <col min="15353" max="15353" width="14.85546875" style="45" customWidth="1"/>
    <col min="15354" max="15354" width="71.42578125" style="45" customWidth="1"/>
    <col min="15355" max="15355" width="19.42578125" style="45" customWidth="1"/>
    <col min="15356" max="15356" width="26.5703125" style="45" bestFit="1" customWidth="1"/>
    <col min="15357" max="15358" width="15.42578125" style="45" bestFit="1" customWidth="1"/>
    <col min="15359" max="15359" width="11.140625" style="45" bestFit="1" customWidth="1"/>
    <col min="15360" max="15360" width="13.42578125" style="45" bestFit="1" customWidth="1"/>
    <col min="15361" max="15362" width="13.5703125" style="45" bestFit="1" customWidth="1"/>
    <col min="15363" max="15608" width="9.140625" style="45"/>
    <col min="15609" max="15609" width="14.85546875" style="45" customWidth="1"/>
    <col min="15610" max="15610" width="71.42578125" style="45" customWidth="1"/>
    <col min="15611" max="15611" width="19.42578125" style="45" customWidth="1"/>
    <col min="15612" max="15612" width="26.5703125" style="45" bestFit="1" customWidth="1"/>
    <col min="15613" max="15614" width="15.42578125" style="45" bestFit="1" customWidth="1"/>
    <col min="15615" max="15615" width="11.140625" style="45" bestFit="1" customWidth="1"/>
    <col min="15616" max="15616" width="13.42578125" style="45" bestFit="1" customWidth="1"/>
    <col min="15617" max="15618" width="13.5703125" style="45" bestFit="1" customWidth="1"/>
    <col min="15619" max="15864" width="9.140625" style="45"/>
    <col min="15865" max="15865" width="14.85546875" style="45" customWidth="1"/>
    <col min="15866" max="15866" width="71.42578125" style="45" customWidth="1"/>
    <col min="15867" max="15867" width="19.42578125" style="45" customWidth="1"/>
    <col min="15868" max="15868" width="26.5703125" style="45" bestFit="1" customWidth="1"/>
    <col min="15869" max="15870" width="15.42578125" style="45" bestFit="1" customWidth="1"/>
    <col min="15871" max="15871" width="11.140625" style="45" bestFit="1" customWidth="1"/>
    <col min="15872" max="15872" width="13.42578125" style="45" bestFit="1" customWidth="1"/>
    <col min="15873" max="15874" width="13.5703125" style="45" bestFit="1" customWidth="1"/>
    <col min="15875" max="16120" width="9.140625" style="45"/>
    <col min="16121" max="16121" width="14.85546875" style="45" customWidth="1"/>
    <col min="16122" max="16122" width="71.42578125" style="45" customWidth="1"/>
    <col min="16123" max="16123" width="19.42578125" style="45" customWidth="1"/>
    <col min="16124" max="16124" width="26.5703125" style="45" bestFit="1" customWidth="1"/>
    <col min="16125" max="16126" width="15.42578125" style="45" bestFit="1" customWidth="1"/>
    <col min="16127" max="16127" width="11.140625" style="45" bestFit="1" customWidth="1"/>
    <col min="16128" max="16128" width="13.42578125" style="45" bestFit="1" customWidth="1"/>
    <col min="16129" max="16130" width="13.5703125" style="45" bestFit="1" customWidth="1"/>
    <col min="16131" max="16384" width="9.140625" style="45"/>
  </cols>
  <sheetData>
    <row r="1" spans="1:10" x14ac:dyDescent="0.2">
      <c r="A1" s="49" t="s">
        <v>119</v>
      </c>
      <c r="B1" s="57"/>
    </row>
    <row r="2" spans="1:10" x14ac:dyDescent="0.2">
      <c r="A2" s="49" t="s">
        <v>61</v>
      </c>
    </row>
    <row r="3" spans="1:10" x14ac:dyDescent="0.2">
      <c r="H3" s="105" t="s">
        <v>65</v>
      </c>
    </row>
    <row r="4" spans="1:10" s="47" customFormat="1" ht="15" x14ac:dyDescent="0.25">
      <c r="A4" s="77" t="s">
        <v>27</v>
      </c>
      <c r="B4" s="77" t="s">
        <v>57</v>
      </c>
      <c r="C4" s="77" t="s">
        <v>51</v>
      </c>
      <c r="D4" s="75" t="s">
        <v>29</v>
      </c>
      <c r="E4" s="76"/>
      <c r="F4" s="75" t="s">
        <v>62</v>
      </c>
      <c r="G4" s="76"/>
      <c r="H4" s="75" t="s">
        <v>64</v>
      </c>
      <c r="I4" s="76"/>
    </row>
    <row r="5" spans="1:10" s="48" customFormat="1" ht="12" customHeight="1" x14ac:dyDescent="0.2">
      <c r="A5" s="78"/>
      <c r="B5" s="79"/>
      <c r="C5" s="80"/>
      <c r="D5" s="53" t="s">
        <v>47</v>
      </c>
      <c r="E5" s="53" t="s">
        <v>106</v>
      </c>
      <c r="F5" s="53" t="s">
        <v>47</v>
      </c>
      <c r="G5" s="53" t="s">
        <v>106</v>
      </c>
      <c r="H5" s="53" t="s">
        <v>47</v>
      </c>
      <c r="I5" s="53" t="s">
        <v>106</v>
      </c>
    </row>
    <row r="6" spans="1:10" s="48" customFormat="1" x14ac:dyDescent="0.2">
      <c r="A6" s="94">
        <v>76954479056</v>
      </c>
      <c r="B6" s="107" t="s">
        <v>149</v>
      </c>
      <c r="C6" s="95" t="s">
        <v>150</v>
      </c>
      <c r="D6" s="96">
        <v>30</v>
      </c>
      <c r="E6" s="96">
        <v>37</v>
      </c>
      <c r="F6" s="97">
        <v>16553694</v>
      </c>
      <c r="G6" s="97">
        <v>17000408</v>
      </c>
      <c r="H6" s="97">
        <v>1875073</v>
      </c>
      <c r="I6" s="97">
        <v>1622752</v>
      </c>
    </row>
    <row r="7" spans="1:10" s="48" customFormat="1" x14ac:dyDescent="0.2">
      <c r="A7" s="94">
        <v>85899000581</v>
      </c>
      <c r="B7" s="95" t="s">
        <v>151</v>
      </c>
      <c r="C7" s="95" t="s">
        <v>152</v>
      </c>
      <c r="D7" s="96">
        <v>18</v>
      </c>
      <c r="E7" s="96">
        <v>18</v>
      </c>
      <c r="F7" s="97">
        <v>6640381</v>
      </c>
      <c r="G7" s="97">
        <v>7838286</v>
      </c>
      <c r="H7" s="97">
        <v>33803</v>
      </c>
      <c r="I7" s="97">
        <v>190915</v>
      </c>
    </row>
    <row r="8" spans="1:10" s="48" customFormat="1" x14ac:dyDescent="0.2">
      <c r="A8" s="94">
        <v>71631587007</v>
      </c>
      <c r="B8" s="95" t="s">
        <v>153</v>
      </c>
      <c r="C8" s="95" t="s">
        <v>154</v>
      </c>
      <c r="D8" s="96">
        <v>22</v>
      </c>
      <c r="E8" s="96">
        <v>22</v>
      </c>
      <c r="F8" s="97">
        <v>10114039</v>
      </c>
      <c r="G8" s="97">
        <v>10078841</v>
      </c>
      <c r="H8" s="97">
        <v>337622</v>
      </c>
      <c r="I8" s="97">
        <v>189076</v>
      </c>
    </row>
    <row r="9" spans="1:10" s="48" customFormat="1" x14ac:dyDescent="0.2">
      <c r="A9" s="94">
        <v>67263346095</v>
      </c>
      <c r="B9" s="95" t="s">
        <v>155</v>
      </c>
      <c r="C9" s="95" t="s">
        <v>156</v>
      </c>
      <c r="D9" s="96">
        <v>3</v>
      </c>
      <c r="E9" s="96">
        <v>3</v>
      </c>
      <c r="F9" s="97">
        <v>777220</v>
      </c>
      <c r="G9" s="97">
        <v>748792</v>
      </c>
      <c r="H9" s="59">
        <v>-33177</v>
      </c>
      <c r="I9" s="97">
        <v>150815</v>
      </c>
    </row>
    <row r="10" spans="1:10" s="48" customFormat="1" x14ac:dyDescent="0.2">
      <c r="A10" s="94">
        <v>83104371378</v>
      </c>
      <c r="B10" s="95" t="s">
        <v>157</v>
      </c>
      <c r="C10" s="95" t="s">
        <v>158</v>
      </c>
      <c r="D10" s="96">
        <v>3</v>
      </c>
      <c r="E10" s="96">
        <v>4</v>
      </c>
      <c r="F10" s="97">
        <v>1254540</v>
      </c>
      <c r="G10" s="97">
        <v>1293084</v>
      </c>
      <c r="H10" s="97">
        <v>93360</v>
      </c>
      <c r="I10" s="97">
        <v>92186</v>
      </c>
    </row>
    <row r="11" spans="1:10" s="48" customFormat="1" x14ac:dyDescent="0.2">
      <c r="A11" s="94">
        <v>67230419986</v>
      </c>
      <c r="B11" s="95" t="s">
        <v>143</v>
      </c>
      <c r="C11" s="95" t="s">
        <v>159</v>
      </c>
      <c r="D11" s="96">
        <v>4</v>
      </c>
      <c r="E11" s="96">
        <v>6</v>
      </c>
      <c r="F11" s="97">
        <v>2893415</v>
      </c>
      <c r="G11" s="97">
        <v>2699436</v>
      </c>
      <c r="H11" s="97">
        <v>60751</v>
      </c>
      <c r="I11" s="97">
        <v>42179</v>
      </c>
    </row>
    <row r="12" spans="1:10" s="48" customFormat="1" x14ac:dyDescent="0.2">
      <c r="A12" s="94">
        <v>76518063253</v>
      </c>
      <c r="B12" s="95" t="s">
        <v>160</v>
      </c>
      <c r="C12" s="95" t="s">
        <v>161</v>
      </c>
      <c r="D12" s="96">
        <v>11</v>
      </c>
      <c r="E12" s="96">
        <v>11</v>
      </c>
      <c r="F12" s="97">
        <v>2401007</v>
      </c>
      <c r="G12" s="97">
        <v>2284054</v>
      </c>
      <c r="H12" s="97">
        <v>8737</v>
      </c>
      <c r="I12" s="97">
        <v>13314</v>
      </c>
    </row>
    <row r="13" spans="1:10" s="48" customFormat="1" x14ac:dyDescent="0.2">
      <c r="A13" s="94">
        <v>66230579614</v>
      </c>
      <c r="B13" s="95" t="s">
        <v>162</v>
      </c>
      <c r="C13" s="95" t="s">
        <v>163</v>
      </c>
      <c r="D13" s="96">
        <v>9</v>
      </c>
      <c r="E13" s="96">
        <v>9</v>
      </c>
      <c r="F13" s="97">
        <v>1952259</v>
      </c>
      <c r="G13" s="97">
        <v>1872681</v>
      </c>
      <c r="H13" s="97">
        <v>129183</v>
      </c>
      <c r="I13" s="97">
        <v>8168</v>
      </c>
      <c r="J13" s="54"/>
    </row>
    <row r="14" spans="1:10" s="48" customFormat="1" x14ac:dyDescent="0.2">
      <c r="A14" s="94">
        <v>55761737805</v>
      </c>
      <c r="B14" s="95" t="s">
        <v>164</v>
      </c>
      <c r="C14" s="95" t="s">
        <v>165</v>
      </c>
      <c r="D14" s="96">
        <v>1</v>
      </c>
      <c r="E14" s="96">
        <v>1</v>
      </c>
      <c r="F14" s="97">
        <v>311084</v>
      </c>
      <c r="G14" s="97">
        <v>1696994</v>
      </c>
      <c r="H14" s="59">
        <v>-24129</v>
      </c>
      <c r="I14" s="97">
        <v>2893</v>
      </c>
    </row>
    <row r="15" spans="1:10" s="48" customFormat="1" x14ac:dyDescent="0.2">
      <c r="A15" s="94">
        <v>51260824290</v>
      </c>
      <c r="B15" s="95" t="s">
        <v>166</v>
      </c>
      <c r="C15" s="95" t="s">
        <v>167</v>
      </c>
      <c r="D15" s="96">
        <v>10</v>
      </c>
      <c r="E15" s="96">
        <v>8</v>
      </c>
      <c r="F15" s="97">
        <v>2058998</v>
      </c>
      <c r="G15" s="97">
        <v>1894454</v>
      </c>
      <c r="H15" s="97">
        <v>143005</v>
      </c>
      <c r="I15" s="97">
        <v>1185</v>
      </c>
    </row>
    <row r="16" spans="1:10" s="48" customFormat="1" x14ac:dyDescent="0.2">
      <c r="A16" s="94">
        <v>86450923940</v>
      </c>
      <c r="B16" s="95" t="s">
        <v>168</v>
      </c>
      <c r="C16" s="95" t="s">
        <v>169</v>
      </c>
      <c r="D16" s="96">
        <v>37</v>
      </c>
      <c r="E16" s="96">
        <v>41</v>
      </c>
      <c r="F16" s="97">
        <v>7214172</v>
      </c>
      <c r="G16" s="97">
        <v>7315258</v>
      </c>
      <c r="H16" s="97">
        <v>12082</v>
      </c>
      <c r="I16" s="59">
        <v>-666161</v>
      </c>
    </row>
    <row r="17" spans="1:9" s="48" customFormat="1" x14ac:dyDescent="0.2">
      <c r="A17" s="94">
        <v>38540283603</v>
      </c>
      <c r="B17" s="95" t="s">
        <v>144</v>
      </c>
      <c r="C17" s="95" t="s">
        <v>154</v>
      </c>
      <c r="D17" s="96">
        <v>25</v>
      </c>
      <c r="E17" s="96">
        <v>25</v>
      </c>
      <c r="F17" s="97">
        <v>8114876</v>
      </c>
      <c r="G17" s="97">
        <v>8190742</v>
      </c>
      <c r="H17" s="97">
        <v>682</v>
      </c>
      <c r="I17" s="59">
        <v>-868916</v>
      </c>
    </row>
    <row r="18" spans="1:9" s="48" customFormat="1" x14ac:dyDescent="0.2">
      <c r="A18" s="94">
        <v>90077579259</v>
      </c>
      <c r="B18" s="95" t="s">
        <v>170</v>
      </c>
      <c r="C18" s="95" t="s">
        <v>161</v>
      </c>
      <c r="D18" s="96">
        <v>36</v>
      </c>
      <c r="E18" s="96">
        <v>40</v>
      </c>
      <c r="F18" s="97">
        <v>10767273</v>
      </c>
      <c r="G18" s="97">
        <v>10576938</v>
      </c>
      <c r="H18" s="59">
        <v>-2731928</v>
      </c>
      <c r="I18" s="59">
        <v>-2720122</v>
      </c>
    </row>
    <row r="19" spans="1:9" ht="15" x14ac:dyDescent="0.2">
      <c r="A19" s="99" t="s">
        <v>63</v>
      </c>
      <c r="B19" s="100"/>
      <c r="C19" s="100"/>
      <c r="D19" s="60">
        <f t="shared" ref="D19:I19" si="0">SUM(D6:D18)</f>
        <v>209</v>
      </c>
      <c r="E19" s="60">
        <f t="shared" si="0"/>
        <v>225</v>
      </c>
      <c r="F19" s="60">
        <f t="shared" si="0"/>
        <v>71052958</v>
      </c>
      <c r="G19" s="60">
        <f t="shared" si="0"/>
        <v>73489968</v>
      </c>
      <c r="H19" s="60">
        <f t="shared" si="0"/>
        <v>-94936</v>
      </c>
      <c r="I19" s="60">
        <f t="shared" si="0"/>
        <v>-1941716</v>
      </c>
    </row>
    <row r="20" spans="1:9" s="24" customFormat="1" ht="15" x14ac:dyDescent="0.25">
      <c r="A20" s="62" t="s">
        <v>52</v>
      </c>
      <c r="B20" s="63"/>
      <c r="C20" s="63"/>
      <c r="D20" s="63"/>
      <c r="E20" s="63"/>
      <c r="F20" s="63"/>
      <c r="G20" s="63"/>
      <c r="H20" s="63"/>
    </row>
  </sheetData>
  <mergeCells count="8">
    <mergeCell ref="F4:G4"/>
    <mergeCell ref="H4:I4"/>
    <mergeCell ref="A20:H20"/>
    <mergeCell ref="A19:C19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H3" sqref="H3"/>
    </sheetView>
  </sheetViews>
  <sheetFormatPr defaultRowHeight="12" x14ac:dyDescent="0.2"/>
  <cols>
    <col min="1" max="1" width="12.42578125" style="46" customWidth="1"/>
    <col min="2" max="2" width="69.85546875" style="45" customWidth="1"/>
    <col min="3" max="3" width="11.42578125" style="45" bestFit="1" customWidth="1"/>
    <col min="4" max="5" width="5.42578125" style="45" bestFit="1" customWidth="1"/>
    <col min="6" max="7" width="11.28515625" style="45" bestFit="1" customWidth="1"/>
    <col min="8" max="9" width="9.7109375" style="45" customWidth="1"/>
    <col min="10" max="255" width="9.140625" style="45"/>
    <col min="256" max="256" width="14.85546875" style="45" customWidth="1"/>
    <col min="257" max="257" width="71.42578125" style="45" customWidth="1"/>
    <col min="258" max="258" width="19.42578125" style="45" customWidth="1"/>
    <col min="259" max="259" width="26.5703125" style="45" bestFit="1" customWidth="1"/>
    <col min="260" max="261" width="15.42578125" style="45" bestFit="1" customWidth="1"/>
    <col min="262" max="262" width="11.140625" style="45" bestFit="1" customWidth="1"/>
    <col min="263" max="263" width="13.42578125" style="45" bestFit="1" customWidth="1"/>
    <col min="264" max="265" width="13.5703125" style="45" bestFit="1" customWidth="1"/>
    <col min="266" max="511" width="9.140625" style="45"/>
    <col min="512" max="512" width="14.85546875" style="45" customWidth="1"/>
    <col min="513" max="513" width="71.42578125" style="45" customWidth="1"/>
    <col min="514" max="514" width="19.42578125" style="45" customWidth="1"/>
    <col min="515" max="515" width="26.5703125" style="45" bestFit="1" customWidth="1"/>
    <col min="516" max="517" width="15.42578125" style="45" bestFit="1" customWidth="1"/>
    <col min="518" max="518" width="11.140625" style="45" bestFit="1" customWidth="1"/>
    <col min="519" max="519" width="13.42578125" style="45" bestFit="1" customWidth="1"/>
    <col min="520" max="521" width="13.5703125" style="45" bestFit="1" customWidth="1"/>
    <col min="522" max="767" width="9.140625" style="45"/>
    <col min="768" max="768" width="14.85546875" style="45" customWidth="1"/>
    <col min="769" max="769" width="71.42578125" style="45" customWidth="1"/>
    <col min="770" max="770" width="19.42578125" style="45" customWidth="1"/>
    <col min="771" max="771" width="26.5703125" style="45" bestFit="1" customWidth="1"/>
    <col min="772" max="773" width="15.42578125" style="45" bestFit="1" customWidth="1"/>
    <col min="774" max="774" width="11.140625" style="45" bestFit="1" customWidth="1"/>
    <col min="775" max="775" width="13.42578125" style="45" bestFit="1" customWidth="1"/>
    <col min="776" max="777" width="13.5703125" style="45" bestFit="1" customWidth="1"/>
    <col min="778" max="1023" width="9.140625" style="45"/>
    <col min="1024" max="1024" width="14.85546875" style="45" customWidth="1"/>
    <col min="1025" max="1025" width="71.42578125" style="45" customWidth="1"/>
    <col min="1026" max="1026" width="19.42578125" style="45" customWidth="1"/>
    <col min="1027" max="1027" width="26.5703125" style="45" bestFit="1" customWidth="1"/>
    <col min="1028" max="1029" width="15.42578125" style="45" bestFit="1" customWidth="1"/>
    <col min="1030" max="1030" width="11.140625" style="45" bestFit="1" customWidth="1"/>
    <col min="1031" max="1031" width="13.42578125" style="45" bestFit="1" customWidth="1"/>
    <col min="1032" max="1033" width="13.5703125" style="45" bestFit="1" customWidth="1"/>
    <col min="1034" max="1279" width="9.140625" style="45"/>
    <col min="1280" max="1280" width="14.85546875" style="45" customWidth="1"/>
    <col min="1281" max="1281" width="71.42578125" style="45" customWidth="1"/>
    <col min="1282" max="1282" width="19.42578125" style="45" customWidth="1"/>
    <col min="1283" max="1283" width="26.5703125" style="45" bestFit="1" customWidth="1"/>
    <col min="1284" max="1285" width="15.42578125" style="45" bestFit="1" customWidth="1"/>
    <col min="1286" max="1286" width="11.140625" style="45" bestFit="1" customWidth="1"/>
    <col min="1287" max="1287" width="13.42578125" style="45" bestFit="1" customWidth="1"/>
    <col min="1288" max="1289" width="13.5703125" style="45" bestFit="1" customWidth="1"/>
    <col min="1290" max="1535" width="9.140625" style="45"/>
    <col min="1536" max="1536" width="14.85546875" style="45" customWidth="1"/>
    <col min="1537" max="1537" width="71.42578125" style="45" customWidth="1"/>
    <col min="1538" max="1538" width="19.42578125" style="45" customWidth="1"/>
    <col min="1539" max="1539" width="26.5703125" style="45" bestFit="1" customWidth="1"/>
    <col min="1540" max="1541" width="15.42578125" style="45" bestFit="1" customWidth="1"/>
    <col min="1542" max="1542" width="11.140625" style="45" bestFit="1" customWidth="1"/>
    <col min="1543" max="1543" width="13.42578125" style="45" bestFit="1" customWidth="1"/>
    <col min="1544" max="1545" width="13.5703125" style="45" bestFit="1" customWidth="1"/>
    <col min="1546" max="1791" width="9.140625" style="45"/>
    <col min="1792" max="1792" width="14.85546875" style="45" customWidth="1"/>
    <col min="1793" max="1793" width="71.42578125" style="45" customWidth="1"/>
    <col min="1794" max="1794" width="19.42578125" style="45" customWidth="1"/>
    <col min="1795" max="1795" width="26.5703125" style="45" bestFit="1" customWidth="1"/>
    <col min="1796" max="1797" width="15.42578125" style="45" bestFit="1" customWidth="1"/>
    <col min="1798" max="1798" width="11.140625" style="45" bestFit="1" customWidth="1"/>
    <col min="1799" max="1799" width="13.42578125" style="45" bestFit="1" customWidth="1"/>
    <col min="1800" max="1801" width="13.5703125" style="45" bestFit="1" customWidth="1"/>
    <col min="1802" max="2047" width="9.140625" style="45"/>
    <col min="2048" max="2048" width="14.85546875" style="45" customWidth="1"/>
    <col min="2049" max="2049" width="71.42578125" style="45" customWidth="1"/>
    <col min="2050" max="2050" width="19.42578125" style="45" customWidth="1"/>
    <col min="2051" max="2051" width="26.5703125" style="45" bestFit="1" customWidth="1"/>
    <col min="2052" max="2053" width="15.42578125" style="45" bestFit="1" customWidth="1"/>
    <col min="2054" max="2054" width="11.140625" style="45" bestFit="1" customWidth="1"/>
    <col min="2055" max="2055" width="13.42578125" style="45" bestFit="1" customWidth="1"/>
    <col min="2056" max="2057" width="13.5703125" style="45" bestFit="1" customWidth="1"/>
    <col min="2058" max="2303" width="9.140625" style="45"/>
    <col min="2304" max="2304" width="14.85546875" style="45" customWidth="1"/>
    <col min="2305" max="2305" width="71.42578125" style="45" customWidth="1"/>
    <col min="2306" max="2306" width="19.42578125" style="45" customWidth="1"/>
    <col min="2307" max="2307" width="26.5703125" style="45" bestFit="1" customWidth="1"/>
    <col min="2308" max="2309" width="15.42578125" style="45" bestFit="1" customWidth="1"/>
    <col min="2310" max="2310" width="11.140625" style="45" bestFit="1" customWidth="1"/>
    <col min="2311" max="2311" width="13.42578125" style="45" bestFit="1" customWidth="1"/>
    <col min="2312" max="2313" width="13.5703125" style="45" bestFit="1" customWidth="1"/>
    <col min="2314" max="2559" width="9.140625" style="45"/>
    <col min="2560" max="2560" width="14.85546875" style="45" customWidth="1"/>
    <col min="2561" max="2561" width="71.42578125" style="45" customWidth="1"/>
    <col min="2562" max="2562" width="19.42578125" style="45" customWidth="1"/>
    <col min="2563" max="2563" width="26.5703125" style="45" bestFit="1" customWidth="1"/>
    <col min="2564" max="2565" width="15.42578125" style="45" bestFit="1" customWidth="1"/>
    <col min="2566" max="2566" width="11.140625" style="45" bestFit="1" customWidth="1"/>
    <col min="2567" max="2567" width="13.42578125" style="45" bestFit="1" customWidth="1"/>
    <col min="2568" max="2569" width="13.5703125" style="45" bestFit="1" customWidth="1"/>
    <col min="2570" max="2815" width="9.140625" style="45"/>
    <col min="2816" max="2816" width="14.85546875" style="45" customWidth="1"/>
    <col min="2817" max="2817" width="71.42578125" style="45" customWidth="1"/>
    <col min="2818" max="2818" width="19.42578125" style="45" customWidth="1"/>
    <col min="2819" max="2819" width="26.5703125" style="45" bestFit="1" customWidth="1"/>
    <col min="2820" max="2821" width="15.42578125" style="45" bestFit="1" customWidth="1"/>
    <col min="2822" max="2822" width="11.140625" style="45" bestFit="1" customWidth="1"/>
    <col min="2823" max="2823" width="13.42578125" style="45" bestFit="1" customWidth="1"/>
    <col min="2824" max="2825" width="13.5703125" style="45" bestFit="1" customWidth="1"/>
    <col min="2826" max="3071" width="9.140625" style="45"/>
    <col min="3072" max="3072" width="14.85546875" style="45" customWidth="1"/>
    <col min="3073" max="3073" width="71.42578125" style="45" customWidth="1"/>
    <col min="3074" max="3074" width="19.42578125" style="45" customWidth="1"/>
    <col min="3075" max="3075" width="26.5703125" style="45" bestFit="1" customWidth="1"/>
    <col min="3076" max="3077" width="15.42578125" style="45" bestFit="1" customWidth="1"/>
    <col min="3078" max="3078" width="11.140625" style="45" bestFit="1" customWidth="1"/>
    <col min="3079" max="3079" width="13.42578125" style="45" bestFit="1" customWidth="1"/>
    <col min="3080" max="3081" width="13.5703125" style="45" bestFit="1" customWidth="1"/>
    <col min="3082" max="3327" width="9.140625" style="45"/>
    <col min="3328" max="3328" width="14.85546875" style="45" customWidth="1"/>
    <col min="3329" max="3329" width="71.42578125" style="45" customWidth="1"/>
    <col min="3330" max="3330" width="19.42578125" style="45" customWidth="1"/>
    <col min="3331" max="3331" width="26.5703125" style="45" bestFit="1" customWidth="1"/>
    <col min="3332" max="3333" width="15.42578125" style="45" bestFit="1" customWidth="1"/>
    <col min="3334" max="3334" width="11.140625" style="45" bestFit="1" customWidth="1"/>
    <col min="3335" max="3335" width="13.42578125" style="45" bestFit="1" customWidth="1"/>
    <col min="3336" max="3337" width="13.5703125" style="45" bestFit="1" customWidth="1"/>
    <col min="3338" max="3583" width="9.140625" style="45"/>
    <col min="3584" max="3584" width="14.85546875" style="45" customWidth="1"/>
    <col min="3585" max="3585" width="71.42578125" style="45" customWidth="1"/>
    <col min="3586" max="3586" width="19.42578125" style="45" customWidth="1"/>
    <col min="3587" max="3587" width="26.5703125" style="45" bestFit="1" customWidth="1"/>
    <col min="3588" max="3589" width="15.42578125" style="45" bestFit="1" customWidth="1"/>
    <col min="3590" max="3590" width="11.140625" style="45" bestFit="1" customWidth="1"/>
    <col min="3591" max="3591" width="13.42578125" style="45" bestFit="1" customWidth="1"/>
    <col min="3592" max="3593" width="13.5703125" style="45" bestFit="1" customWidth="1"/>
    <col min="3594" max="3839" width="9.140625" style="45"/>
    <col min="3840" max="3840" width="14.85546875" style="45" customWidth="1"/>
    <col min="3841" max="3841" width="71.42578125" style="45" customWidth="1"/>
    <col min="3842" max="3842" width="19.42578125" style="45" customWidth="1"/>
    <col min="3843" max="3843" width="26.5703125" style="45" bestFit="1" customWidth="1"/>
    <col min="3844" max="3845" width="15.42578125" style="45" bestFit="1" customWidth="1"/>
    <col min="3846" max="3846" width="11.140625" style="45" bestFit="1" customWidth="1"/>
    <col min="3847" max="3847" width="13.42578125" style="45" bestFit="1" customWidth="1"/>
    <col min="3848" max="3849" width="13.5703125" style="45" bestFit="1" customWidth="1"/>
    <col min="3850" max="4095" width="9.140625" style="45"/>
    <col min="4096" max="4096" width="14.85546875" style="45" customWidth="1"/>
    <col min="4097" max="4097" width="71.42578125" style="45" customWidth="1"/>
    <col min="4098" max="4098" width="19.42578125" style="45" customWidth="1"/>
    <col min="4099" max="4099" width="26.5703125" style="45" bestFit="1" customWidth="1"/>
    <col min="4100" max="4101" width="15.42578125" style="45" bestFit="1" customWidth="1"/>
    <col min="4102" max="4102" width="11.140625" style="45" bestFit="1" customWidth="1"/>
    <col min="4103" max="4103" width="13.42578125" style="45" bestFit="1" customWidth="1"/>
    <col min="4104" max="4105" width="13.5703125" style="45" bestFit="1" customWidth="1"/>
    <col min="4106" max="4351" width="9.140625" style="45"/>
    <col min="4352" max="4352" width="14.85546875" style="45" customWidth="1"/>
    <col min="4353" max="4353" width="71.42578125" style="45" customWidth="1"/>
    <col min="4354" max="4354" width="19.42578125" style="45" customWidth="1"/>
    <col min="4355" max="4355" width="26.5703125" style="45" bestFit="1" customWidth="1"/>
    <col min="4356" max="4357" width="15.42578125" style="45" bestFit="1" customWidth="1"/>
    <col min="4358" max="4358" width="11.140625" style="45" bestFit="1" customWidth="1"/>
    <col min="4359" max="4359" width="13.42578125" style="45" bestFit="1" customWidth="1"/>
    <col min="4360" max="4361" width="13.5703125" style="45" bestFit="1" customWidth="1"/>
    <col min="4362" max="4607" width="9.140625" style="45"/>
    <col min="4608" max="4608" width="14.85546875" style="45" customWidth="1"/>
    <col min="4609" max="4609" width="71.42578125" style="45" customWidth="1"/>
    <col min="4610" max="4610" width="19.42578125" style="45" customWidth="1"/>
    <col min="4611" max="4611" width="26.5703125" style="45" bestFit="1" customWidth="1"/>
    <col min="4612" max="4613" width="15.42578125" style="45" bestFit="1" customWidth="1"/>
    <col min="4614" max="4614" width="11.140625" style="45" bestFit="1" customWidth="1"/>
    <col min="4615" max="4615" width="13.42578125" style="45" bestFit="1" customWidth="1"/>
    <col min="4616" max="4617" width="13.5703125" style="45" bestFit="1" customWidth="1"/>
    <col min="4618" max="4863" width="9.140625" style="45"/>
    <col min="4864" max="4864" width="14.85546875" style="45" customWidth="1"/>
    <col min="4865" max="4865" width="71.42578125" style="45" customWidth="1"/>
    <col min="4866" max="4866" width="19.42578125" style="45" customWidth="1"/>
    <col min="4867" max="4867" width="26.5703125" style="45" bestFit="1" customWidth="1"/>
    <col min="4868" max="4869" width="15.42578125" style="45" bestFit="1" customWidth="1"/>
    <col min="4870" max="4870" width="11.140625" style="45" bestFit="1" customWidth="1"/>
    <col min="4871" max="4871" width="13.42578125" style="45" bestFit="1" customWidth="1"/>
    <col min="4872" max="4873" width="13.5703125" style="45" bestFit="1" customWidth="1"/>
    <col min="4874" max="5119" width="9.140625" style="45"/>
    <col min="5120" max="5120" width="14.85546875" style="45" customWidth="1"/>
    <col min="5121" max="5121" width="71.42578125" style="45" customWidth="1"/>
    <col min="5122" max="5122" width="19.42578125" style="45" customWidth="1"/>
    <col min="5123" max="5123" width="26.5703125" style="45" bestFit="1" customWidth="1"/>
    <col min="5124" max="5125" width="15.42578125" style="45" bestFit="1" customWidth="1"/>
    <col min="5126" max="5126" width="11.140625" style="45" bestFit="1" customWidth="1"/>
    <col min="5127" max="5127" width="13.42578125" style="45" bestFit="1" customWidth="1"/>
    <col min="5128" max="5129" width="13.5703125" style="45" bestFit="1" customWidth="1"/>
    <col min="5130" max="5375" width="9.140625" style="45"/>
    <col min="5376" max="5376" width="14.85546875" style="45" customWidth="1"/>
    <col min="5377" max="5377" width="71.42578125" style="45" customWidth="1"/>
    <col min="5378" max="5378" width="19.42578125" style="45" customWidth="1"/>
    <col min="5379" max="5379" width="26.5703125" style="45" bestFit="1" customWidth="1"/>
    <col min="5380" max="5381" width="15.42578125" style="45" bestFit="1" customWidth="1"/>
    <col min="5382" max="5382" width="11.140625" style="45" bestFit="1" customWidth="1"/>
    <col min="5383" max="5383" width="13.42578125" style="45" bestFit="1" customWidth="1"/>
    <col min="5384" max="5385" width="13.5703125" style="45" bestFit="1" customWidth="1"/>
    <col min="5386" max="5631" width="9.140625" style="45"/>
    <col min="5632" max="5632" width="14.85546875" style="45" customWidth="1"/>
    <col min="5633" max="5633" width="71.42578125" style="45" customWidth="1"/>
    <col min="5634" max="5634" width="19.42578125" style="45" customWidth="1"/>
    <col min="5635" max="5635" width="26.5703125" style="45" bestFit="1" customWidth="1"/>
    <col min="5636" max="5637" width="15.42578125" style="45" bestFit="1" customWidth="1"/>
    <col min="5638" max="5638" width="11.140625" style="45" bestFit="1" customWidth="1"/>
    <col min="5639" max="5639" width="13.42578125" style="45" bestFit="1" customWidth="1"/>
    <col min="5640" max="5641" width="13.5703125" style="45" bestFit="1" customWidth="1"/>
    <col min="5642" max="5887" width="9.140625" style="45"/>
    <col min="5888" max="5888" width="14.85546875" style="45" customWidth="1"/>
    <col min="5889" max="5889" width="71.42578125" style="45" customWidth="1"/>
    <col min="5890" max="5890" width="19.42578125" style="45" customWidth="1"/>
    <col min="5891" max="5891" width="26.5703125" style="45" bestFit="1" customWidth="1"/>
    <col min="5892" max="5893" width="15.42578125" style="45" bestFit="1" customWidth="1"/>
    <col min="5894" max="5894" width="11.140625" style="45" bestFit="1" customWidth="1"/>
    <col min="5895" max="5895" width="13.42578125" style="45" bestFit="1" customWidth="1"/>
    <col min="5896" max="5897" width="13.5703125" style="45" bestFit="1" customWidth="1"/>
    <col min="5898" max="6143" width="9.140625" style="45"/>
    <col min="6144" max="6144" width="14.85546875" style="45" customWidth="1"/>
    <col min="6145" max="6145" width="71.42578125" style="45" customWidth="1"/>
    <col min="6146" max="6146" width="19.42578125" style="45" customWidth="1"/>
    <col min="6147" max="6147" width="26.5703125" style="45" bestFit="1" customWidth="1"/>
    <col min="6148" max="6149" width="15.42578125" style="45" bestFit="1" customWidth="1"/>
    <col min="6150" max="6150" width="11.140625" style="45" bestFit="1" customWidth="1"/>
    <col min="6151" max="6151" width="13.42578125" style="45" bestFit="1" customWidth="1"/>
    <col min="6152" max="6153" width="13.5703125" style="45" bestFit="1" customWidth="1"/>
    <col min="6154" max="6399" width="9.140625" style="45"/>
    <col min="6400" max="6400" width="14.85546875" style="45" customWidth="1"/>
    <col min="6401" max="6401" width="71.42578125" style="45" customWidth="1"/>
    <col min="6402" max="6402" width="19.42578125" style="45" customWidth="1"/>
    <col min="6403" max="6403" width="26.5703125" style="45" bestFit="1" customWidth="1"/>
    <col min="6404" max="6405" width="15.42578125" style="45" bestFit="1" customWidth="1"/>
    <col min="6406" max="6406" width="11.140625" style="45" bestFit="1" customWidth="1"/>
    <col min="6407" max="6407" width="13.42578125" style="45" bestFit="1" customWidth="1"/>
    <col min="6408" max="6409" width="13.5703125" style="45" bestFit="1" customWidth="1"/>
    <col min="6410" max="6655" width="9.140625" style="45"/>
    <col min="6656" max="6656" width="14.85546875" style="45" customWidth="1"/>
    <col min="6657" max="6657" width="71.42578125" style="45" customWidth="1"/>
    <col min="6658" max="6658" width="19.42578125" style="45" customWidth="1"/>
    <col min="6659" max="6659" width="26.5703125" style="45" bestFit="1" customWidth="1"/>
    <col min="6660" max="6661" width="15.42578125" style="45" bestFit="1" customWidth="1"/>
    <col min="6662" max="6662" width="11.140625" style="45" bestFit="1" customWidth="1"/>
    <col min="6663" max="6663" width="13.42578125" style="45" bestFit="1" customWidth="1"/>
    <col min="6664" max="6665" width="13.5703125" style="45" bestFit="1" customWidth="1"/>
    <col min="6666" max="6911" width="9.140625" style="45"/>
    <col min="6912" max="6912" width="14.85546875" style="45" customWidth="1"/>
    <col min="6913" max="6913" width="71.42578125" style="45" customWidth="1"/>
    <col min="6914" max="6914" width="19.42578125" style="45" customWidth="1"/>
    <col min="6915" max="6915" width="26.5703125" style="45" bestFit="1" customWidth="1"/>
    <col min="6916" max="6917" width="15.42578125" style="45" bestFit="1" customWidth="1"/>
    <col min="6918" max="6918" width="11.140625" style="45" bestFit="1" customWidth="1"/>
    <col min="6919" max="6919" width="13.42578125" style="45" bestFit="1" customWidth="1"/>
    <col min="6920" max="6921" width="13.5703125" style="45" bestFit="1" customWidth="1"/>
    <col min="6922" max="7167" width="9.140625" style="45"/>
    <col min="7168" max="7168" width="14.85546875" style="45" customWidth="1"/>
    <col min="7169" max="7169" width="71.42578125" style="45" customWidth="1"/>
    <col min="7170" max="7170" width="19.42578125" style="45" customWidth="1"/>
    <col min="7171" max="7171" width="26.5703125" style="45" bestFit="1" customWidth="1"/>
    <col min="7172" max="7173" width="15.42578125" style="45" bestFit="1" customWidth="1"/>
    <col min="7174" max="7174" width="11.140625" style="45" bestFit="1" customWidth="1"/>
    <col min="7175" max="7175" width="13.42578125" style="45" bestFit="1" customWidth="1"/>
    <col min="7176" max="7177" width="13.5703125" style="45" bestFit="1" customWidth="1"/>
    <col min="7178" max="7423" width="9.140625" style="45"/>
    <col min="7424" max="7424" width="14.85546875" style="45" customWidth="1"/>
    <col min="7425" max="7425" width="71.42578125" style="45" customWidth="1"/>
    <col min="7426" max="7426" width="19.42578125" style="45" customWidth="1"/>
    <col min="7427" max="7427" width="26.5703125" style="45" bestFit="1" customWidth="1"/>
    <col min="7428" max="7429" width="15.42578125" style="45" bestFit="1" customWidth="1"/>
    <col min="7430" max="7430" width="11.140625" style="45" bestFit="1" customWidth="1"/>
    <col min="7431" max="7431" width="13.42578125" style="45" bestFit="1" customWidth="1"/>
    <col min="7432" max="7433" width="13.5703125" style="45" bestFit="1" customWidth="1"/>
    <col min="7434" max="7679" width="9.140625" style="45"/>
    <col min="7680" max="7680" width="14.85546875" style="45" customWidth="1"/>
    <col min="7681" max="7681" width="71.42578125" style="45" customWidth="1"/>
    <col min="7682" max="7682" width="19.42578125" style="45" customWidth="1"/>
    <col min="7683" max="7683" width="26.5703125" style="45" bestFit="1" customWidth="1"/>
    <col min="7684" max="7685" width="15.42578125" style="45" bestFit="1" customWidth="1"/>
    <col min="7686" max="7686" width="11.140625" style="45" bestFit="1" customWidth="1"/>
    <col min="7687" max="7687" width="13.42578125" style="45" bestFit="1" customWidth="1"/>
    <col min="7688" max="7689" width="13.5703125" style="45" bestFit="1" customWidth="1"/>
    <col min="7690" max="7935" width="9.140625" style="45"/>
    <col min="7936" max="7936" width="14.85546875" style="45" customWidth="1"/>
    <col min="7937" max="7937" width="71.42578125" style="45" customWidth="1"/>
    <col min="7938" max="7938" width="19.42578125" style="45" customWidth="1"/>
    <col min="7939" max="7939" width="26.5703125" style="45" bestFit="1" customWidth="1"/>
    <col min="7940" max="7941" width="15.42578125" style="45" bestFit="1" customWidth="1"/>
    <col min="7942" max="7942" width="11.140625" style="45" bestFit="1" customWidth="1"/>
    <col min="7943" max="7943" width="13.42578125" style="45" bestFit="1" customWidth="1"/>
    <col min="7944" max="7945" width="13.5703125" style="45" bestFit="1" customWidth="1"/>
    <col min="7946" max="8191" width="9.140625" style="45"/>
    <col min="8192" max="8192" width="14.85546875" style="45" customWidth="1"/>
    <col min="8193" max="8193" width="71.42578125" style="45" customWidth="1"/>
    <col min="8194" max="8194" width="19.42578125" style="45" customWidth="1"/>
    <col min="8195" max="8195" width="26.5703125" style="45" bestFit="1" customWidth="1"/>
    <col min="8196" max="8197" width="15.42578125" style="45" bestFit="1" customWidth="1"/>
    <col min="8198" max="8198" width="11.140625" style="45" bestFit="1" customWidth="1"/>
    <col min="8199" max="8199" width="13.42578125" style="45" bestFit="1" customWidth="1"/>
    <col min="8200" max="8201" width="13.5703125" style="45" bestFit="1" customWidth="1"/>
    <col min="8202" max="8447" width="9.140625" style="45"/>
    <col min="8448" max="8448" width="14.85546875" style="45" customWidth="1"/>
    <col min="8449" max="8449" width="71.42578125" style="45" customWidth="1"/>
    <col min="8450" max="8450" width="19.42578125" style="45" customWidth="1"/>
    <col min="8451" max="8451" width="26.5703125" style="45" bestFit="1" customWidth="1"/>
    <col min="8452" max="8453" width="15.42578125" style="45" bestFit="1" customWidth="1"/>
    <col min="8454" max="8454" width="11.140625" style="45" bestFit="1" customWidth="1"/>
    <col min="8455" max="8455" width="13.42578125" style="45" bestFit="1" customWidth="1"/>
    <col min="8456" max="8457" width="13.5703125" style="45" bestFit="1" customWidth="1"/>
    <col min="8458" max="8703" width="9.140625" style="45"/>
    <col min="8704" max="8704" width="14.85546875" style="45" customWidth="1"/>
    <col min="8705" max="8705" width="71.42578125" style="45" customWidth="1"/>
    <col min="8706" max="8706" width="19.42578125" style="45" customWidth="1"/>
    <col min="8707" max="8707" width="26.5703125" style="45" bestFit="1" customWidth="1"/>
    <col min="8708" max="8709" width="15.42578125" style="45" bestFit="1" customWidth="1"/>
    <col min="8710" max="8710" width="11.140625" style="45" bestFit="1" customWidth="1"/>
    <col min="8711" max="8711" width="13.42578125" style="45" bestFit="1" customWidth="1"/>
    <col min="8712" max="8713" width="13.5703125" style="45" bestFit="1" customWidth="1"/>
    <col min="8714" max="8959" width="9.140625" style="45"/>
    <col min="8960" max="8960" width="14.85546875" style="45" customWidth="1"/>
    <col min="8961" max="8961" width="71.42578125" style="45" customWidth="1"/>
    <col min="8962" max="8962" width="19.42578125" style="45" customWidth="1"/>
    <col min="8963" max="8963" width="26.5703125" style="45" bestFit="1" customWidth="1"/>
    <col min="8964" max="8965" width="15.42578125" style="45" bestFit="1" customWidth="1"/>
    <col min="8966" max="8966" width="11.140625" style="45" bestFit="1" customWidth="1"/>
    <col min="8967" max="8967" width="13.42578125" style="45" bestFit="1" customWidth="1"/>
    <col min="8968" max="8969" width="13.5703125" style="45" bestFit="1" customWidth="1"/>
    <col min="8970" max="9215" width="9.140625" style="45"/>
    <col min="9216" max="9216" width="14.85546875" style="45" customWidth="1"/>
    <col min="9217" max="9217" width="71.42578125" style="45" customWidth="1"/>
    <col min="9218" max="9218" width="19.42578125" style="45" customWidth="1"/>
    <col min="9219" max="9219" width="26.5703125" style="45" bestFit="1" customWidth="1"/>
    <col min="9220" max="9221" width="15.42578125" style="45" bestFit="1" customWidth="1"/>
    <col min="9222" max="9222" width="11.140625" style="45" bestFit="1" customWidth="1"/>
    <col min="9223" max="9223" width="13.42578125" style="45" bestFit="1" customWidth="1"/>
    <col min="9224" max="9225" width="13.5703125" style="45" bestFit="1" customWidth="1"/>
    <col min="9226" max="9471" width="9.140625" style="45"/>
    <col min="9472" max="9472" width="14.85546875" style="45" customWidth="1"/>
    <col min="9473" max="9473" width="71.42578125" style="45" customWidth="1"/>
    <col min="9474" max="9474" width="19.42578125" style="45" customWidth="1"/>
    <col min="9475" max="9475" width="26.5703125" style="45" bestFit="1" customWidth="1"/>
    <col min="9476" max="9477" width="15.42578125" style="45" bestFit="1" customWidth="1"/>
    <col min="9478" max="9478" width="11.140625" style="45" bestFit="1" customWidth="1"/>
    <col min="9479" max="9479" width="13.42578125" style="45" bestFit="1" customWidth="1"/>
    <col min="9480" max="9481" width="13.5703125" style="45" bestFit="1" customWidth="1"/>
    <col min="9482" max="9727" width="9.140625" style="45"/>
    <col min="9728" max="9728" width="14.85546875" style="45" customWidth="1"/>
    <col min="9729" max="9729" width="71.42578125" style="45" customWidth="1"/>
    <col min="9730" max="9730" width="19.42578125" style="45" customWidth="1"/>
    <col min="9731" max="9731" width="26.5703125" style="45" bestFit="1" customWidth="1"/>
    <col min="9732" max="9733" width="15.42578125" style="45" bestFit="1" customWidth="1"/>
    <col min="9734" max="9734" width="11.140625" style="45" bestFit="1" customWidth="1"/>
    <col min="9735" max="9735" width="13.42578125" style="45" bestFit="1" customWidth="1"/>
    <col min="9736" max="9737" width="13.5703125" style="45" bestFit="1" customWidth="1"/>
    <col min="9738" max="9983" width="9.140625" style="45"/>
    <col min="9984" max="9984" width="14.85546875" style="45" customWidth="1"/>
    <col min="9985" max="9985" width="71.42578125" style="45" customWidth="1"/>
    <col min="9986" max="9986" width="19.42578125" style="45" customWidth="1"/>
    <col min="9987" max="9987" width="26.5703125" style="45" bestFit="1" customWidth="1"/>
    <col min="9988" max="9989" width="15.42578125" style="45" bestFit="1" customWidth="1"/>
    <col min="9990" max="9990" width="11.140625" style="45" bestFit="1" customWidth="1"/>
    <col min="9991" max="9991" width="13.42578125" style="45" bestFit="1" customWidth="1"/>
    <col min="9992" max="9993" width="13.5703125" style="45" bestFit="1" customWidth="1"/>
    <col min="9994" max="10239" width="9.140625" style="45"/>
    <col min="10240" max="10240" width="14.85546875" style="45" customWidth="1"/>
    <col min="10241" max="10241" width="71.42578125" style="45" customWidth="1"/>
    <col min="10242" max="10242" width="19.42578125" style="45" customWidth="1"/>
    <col min="10243" max="10243" width="26.5703125" style="45" bestFit="1" customWidth="1"/>
    <col min="10244" max="10245" width="15.42578125" style="45" bestFit="1" customWidth="1"/>
    <col min="10246" max="10246" width="11.140625" style="45" bestFit="1" customWidth="1"/>
    <col min="10247" max="10247" width="13.42578125" style="45" bestFit="1" customWidth="1"/>
    <col min="10248" max="10249" width="13.5703125" style="45" bestFit="1" customWidth="1"/>
    <col min="10250" max="10495" width="9.140625" style="45"/>
    <col min="10496" max="10496" width="14.85546875" style="45" customWidth="1"/>
    <col min="10497" max="10497" width="71.42578125" style="45" customWidth="1"/>
    <col min="10498" max="10498" width="19.42578125" style="45" customWidth="1"/>
    <col min="10499" max="10499" width="26.5703125" style="45" bestFit="1" customWidth="1"/>
    <col min="10500" max="10501" width="15.42578125" style="45" bestFit="1" customWidth="1"/>
    <col min="10502" max="10502" width="11.140625" style="45" bestFit="1" customWidth="1"/>
    <col min="10503" max="10503" width="13.42578125" style="45" bestFit="1" customWidth="1"/>
    <col min="10504" max="10505" width="13.5703125" style="45" bestFit="1" customWidth="1"/>
    <col min="10506" max="10751" width="9.140625" style="45"/>
    <col min="10752" max="10752" width="14.85546875" style="45" customWidth="1"/>
    <col min="10753" max="10753" width="71.42578125" style="45" customWidth="1"/>
    <col min="10754" max="10754" width="19.42578125" style="45" customWidth="1"/>
    <col min="10755" max="10755" width="26.5703125" style="45" bestFit="1" customWidth="1"/>
    <col min="10756" max="10757" width="15.42578125" style="45" bestFit="1" customWidth="1"/>
    <col min="10758" max="10758" width="11.140625" style="45" bestFit="1" customWidth="1"/>
    <col min="10759" max="10759" width="13.42578125" style="45" bestFit="1" customWidth="1"/>
    <col min="10760" max="10761" width="13.5703125" style="45" bestFit="1" customWidth="1"/>
    <col min="10762" max="11007" width="9.140625" style="45"/>
    <col min="11008" max="11008" width="14.85546875" style="45" customWidth="1"/>
    <col min="11009" max="11009" width="71.42578125" style="45" customWidth="1"/>
    <col min="11010" max="11010" width="19.42578125" style="45" customWidth="1"/>
    <col min="11011" max="11011" width="26.5703125" style="45" bestFit="1" customWidth="1"/>
    <col min="11012" max="11013" width="15.42578125" style="45" bestFit="1" customWidth="1"/>
    <col min="11014" max="11014" width="11.140625" style="45" bestFit="1" customWidth="1"/>
    <col min="11015" max="11015" width="13.42578125" style="45" bestFit="1" customWidth="1"/>
    <col min="11016" max="11017" width="13.5703125" style="45" bestFit="1" customWidth="1"/>
    <col min="11018" max="11263" width="9.140625" style="45"/>
    <col min="11264" max="11264" width="14.85546875" style="45" customWidth="1"/>
    <col min="11265" max="11265" width="71.42578125" style="45" customWidth="1"/>
    <col min="11266" max="11266" width="19.42578125" style="45" customWidth="1"/>
    <col min="11267" max="11267" width="26.5703125" style="45" bestFit="1" customWidth="1"/>
    <col min="11268" max="11269" width="15.42578125" style="45" bestFit="1" customWidth="1"/>
    <col min="11270" max="11270" width="11.140625" style="45" bestFit="1" customWidth="1"/>
    <col min="11271" max="11271" width="13.42578125" style="45" bestFit="1" customWidth="1"/>
    <col min="11272" max="11273" width="13.5703125" style="45" bestFit="1" customWidth="1"/>
    <col min="11274" max="11519" width="9.140625" style="45"/>
    <col min="11520" max="11520" width="14.85546875" style="45" customWidth="1"/>
    <col min="11521" max="11521" width="71.42578125" style="45" customWidth="1"/>
    <col min="11522" max="11522" width="19.42578125" style="45" customWidth="1"/>
    <col min="11523" max="11523" width="26.5703125" style="45" bestFit="1" customWidth="1"/>
    <col min="11524" max="11525" width="15.42578125" style="45" bestFit="1" customWidth="1"/>
    <col min="11526" max="11526" width="11.140625" style="45" bestFit="1" customWidth="1"/>
    <col min="11527" max="11527" width="13.42578125" style="45" bestFit="1" customWidth="1"/>
    <col min="11528" max="11529" width="13.5703125" style="45" bestFit="1" customWidth="1"/>
    <col min="11530" max="11775" width="9.140625" style="45"/>
    <col min="11776" max="11776" width="14.85546875" style="45" customWidth="1"/>
    <col min="11777" max="11777" width="71.42578125" style="45" customWidth="1"/>
    <col min="11778" max="11778" width="19.42578125" style="45" customWidth="1"/>
    <col min="11779" max="11779" width="26.5703125" style="45" bestFit="1" customWidth="1"/>
    <col min="11780" max="11781" width="15.42578125" style="45" bestFit="1" customWidth="1"/>
    <col min="11782" max="11782" width="11.140625" style="45" bestFit="1" customWidth="1"/>
    <col min="11783" max="11783" width="13.42578125" style="45" bestFit="1" customWidth="1"/>
    <col min="11784" max="11785" width="13.5703125" style="45" bestFit="1" customWidth="1"/>
    <col min="11786" max="12031" width="9.140625" style="45"/>
    <col min="12032" max="12032" width="14.85546875" style="45" customWidth="1"/>
    <col min="12033" max="12033" width="71.42578125" style="45" customWidth="1"/>
    <col min="12034" max="12034" width="19.42578125" style="45" customWidth="1"/>
    <col min="12035" max="12035" width="26.5703125" style="45" bestFit="1" customWidth="1"/>
    <col min="12036" max="12037" width="15.42578125" style="45" bestFit="1" customWidth="1"/>
    <col min="12038" max="12038" width="11.140625" style="45" bestFit="1" customWidth="1"/>
    <col min="12039" max="12039" width="13.42578125" style="45" bestFit="1" customWidth="1"/>
    <col min="12040" max="12041" width="13.5703125" style="45" bestFit="1" customWidth="1"/>
    <col min="12042" max="12287" width="9.140625" style="45"/>
    <col min="12288" max="12288" width="14.85546875" style="45" customWidth="1"/>
    <col min="12289" max="12289" width="71.42578125" style="45" customWidth="1"/>
    <col min="12290" max="12290" width="19.42578125" style="45" customWidth="1"/>
    <col min="12291" max="12291" width="26.5703125" style="45" bestFit="1" customWidth="1"/>
    <col min="12292" max="12293" width="15.42578125" style="45" bestFit="1" customWidth="1"/>
    <col min="12294" max="12294" width="11.140625" style="45" bestFit="1" customWidth="1"/>
    <col min="12295" max="12295" width="13.42578125" style="45" bestFit="1" customWidth="1"/>
    <col min="12296" max="12297" width="13.5703125" style="45" bestFit="1" customWidth="1"/>
    <col min="12298" max="12543" width="9.140625" style="45"/>
    <col min="12544" max="12544" width="14.85546875" style="45" customWidth="1"/>
    <col min="12545" max="12545" width="71.42578125" style="45" customWidth="1"/>
    <col min="12546" max="12546" width="19.42578125" style="45" customWidth="1"/>
    <col min="12547" max="12547" width="26.5703125" style="45" bestFit="1" customWidth="1"/>
    <col min="12548" max="12549" width="15.42578125" style="45" bestFit="1" customWidth="1"/>
    <col min="12550" max="12550" width="11.140625" style="45" bestFit="1" customWidth="1"/>
    <col min="12551" max="12551" width="13.42578125" style="45" bestFit="1" customWidth="1"/>
    <col min="12552" max="12553" width="13.5703125" style="45" bestFit="1" customWidth="1"/>
    <col min="12554" max="12799" width="9.140625" style="45"/>
    <col min="12800" max="12800" width="14.85546875" style="45" customWidth="1"/>
    <col min="12801" max="12801" width="71.42578125" style="45" customWidth="1"/>
    <col min="12802" max="12802" width="19.42578125" style="45" customWidth="1"/>
    <col min="12803" max="12803" width="26.5703125" style="45" bestFit="1" customWidth="1"/>
    <col min="12804" max="12805" width="15.42578125" style="45" bestFit="1" customWidth="1"/>
    <col min="12806" max="12806" width="11.140625" style="45" bestFit="1" customWidth="1"/>
    <col min="12807" max="12807" width="13.42578125" style="45" bestFit="1" customWidth="1"/>
    <col min="12808" max="12809" width="13.5703125" style="45" bestFit="1" customWidth="1"/>
    <col min="12810" max="13055" width="9.140625" style="45"/>
    <col min="13056" max="13056" width="14.85546875" style="45" customWidth="1"/>
    <col min="13057" max="13057" width="71.42578125" style="45" customWidth="1"/>
    <col min="13058" max="13058" width="19.42578125" style="45" customWidth="1"/>
    <col min="13059" max="13059" width="26.5703125" style="45" bestFit="1" customWidth="1"/>
    <col min="13060" max="13061" width="15.42578125" style="45" bestFit="1" customWidth="1"/>
    <col min="13062" max="13062" width="11.140625" style="45" bestFit="1" customWidth="1"/>
    <col min="13063" max="13063" width="13.42578125" style="45" bestFit="1" customWidth="1"/>
    <col min="13064" max="13065" width="13.5703125" style="45" bestFit="1" customWidth="1"/>
    <col min="13066" max="13311" width="9.140625" style="45"/>
    <col min="13312" max="13312" width="14.85546875" style="45" customWidth="1"/>
    <col min="13313" max="13313" width="71.42578125" style="45" customWidth="1"/>
    <col min="13314" max="13314" width="19.42578125" style="45" customWidth="1"/>
    <col min="13315" max="13315" width="26.5703125" style="45" bestFit="1" customWidth="1"/>
    <col min="13316" max="13317" width="15.42578125" style="45" bestFit="1" customWidth="1"/>
    <col min="13318" max="13318" width="11.140625" style="45" bestFit="1" customWidth="1"/>
    <col min="13319" max="13319" width="13.42578125" style="45" bestFit="1" customWidth="1"/>
    <col min="13320" max="13321" width="13.5703125" style="45" bestFit="1" customWidth="1"/>
    <col min="13322" max="13567" width="9.140625" style="45"/>
    <col min="13568" max="13568" width="14.85546875" style="45" customWidth="1"/>
    <col min="13569" max="13569" width="71.42578125" style="45" customWidth="1"/>
    <col min="13570" max="13570" width="19.42578125" style="45" customWidth="1"/>
    <col min="13571" max="13571" width="26.5703125" style="45" bestFit="1" customWidth="1"/>
    <col min="13572" max="13573" width="15.42578125" style="45" bestFit="1" customWidth="1"/>
    <col min="13574" max="13574" width="11.140625" style="45" bestFit="1" customWidth="1"/>
    <col min="13575" max="13575" width="13.42578125" style="45" bestFit="1" customWidth="1"/>
    <col min="13576" max="13577" width="13.5703125" style="45" bestFit="1" customWidth="1"/>
    <col min="13578" max="13823" width="9.140625" style="45"/>
    <col min="13824" max="13824" width="14.85546875" style="45" customWidth="1"/>
    <col min="13825" max="13825" width="71.42578125" style="45" customWidth="1"/>
    <col min="13826" max="13826" width="19.42578125" style="45" customWidth="1"/>
    <col min="13827" max="13827" width="26.5703125" style="45" bestFit="1" customWidth="1"/>
    <col min="13828" max="13829" width="15.42578125" style="45" bestFit="1" customWidth="1"/>
    <col min="13830" max="13830" width="11.140625" style="45" bestFit="1" customWidth="1"/>
    <col min="13831" max="13831" width="13.42578125" style="45" bestFit="1" customWidth="1"/>
    <col min="13832" max="13833" width="13.5703125" style="45" bestFit="1" customWidth="1"/>
    <col min="13834" max="14079" width="9.140625" style="45"/>
    <col min="14080" max="14080" width="14.85546875" style="45" customWidth="1"/>
    <col min="14081" max="14081" width="71.42578125" style="45" customWidth="1"/>
    <col min="14082" max="14082" width="19.42578125" style="45" customWidth="1"/>
    <col min="14083" max="14083" width="26.5703125" style="45" bestFit="1" customWidth="1"/>
    <col min="14084" max="14085" width="15.42578125" style="45" bestFit="1" customWidth="1"/>
    <col min="14086" max="14086" width="11.140625" style="45" bestFit="1" customWidth="1"/>
    <col min="14087" max="14087" width="13.42578125" style="45" bestFit="1" customWidth="1"/>
    <col min="14088" max="14089" width="13.5703125" style="45" bestFit="1" customWidth="1"/>
    <col min="14090" max="14335" width="9.140625" style="45"/>
    <col min="14336" max="14336" width="14.85546875" style="45" customWidth="1"/>
    <col min="14337" max="14337" width="71.42578125" style="45" customWidth="1"/>
    <col min="14338" max="14338" width="19.42578125" style="45" customWidth="1"/>
    <col min="14339" max="14339" width="26.5703125" style="45" bestFit="1" customWidth="1"/>
    <col min="14340" max="14341" width="15.42578125" style="45" bestFit="1" customWidth="1"/>
    <col min="14342" max="14342" width="11.140625" style="45" bestFit="1" customWidth="1"/>
    <col min="14343" max="14343" width="13.42578125" style="45" bestFit="1" customWidth="1"/>
    <col min="14344" max="14345" width="13.5703125" style="45" bestFit="1" customWidth="1"/>
    <col min="14346" max="14591" width="9.140625" style="45"/>
    <col min="14592" max="14592" width="14.85546875" style="45" customWidth="1"/>
    <col min="14593" max="14593" width="71.42578125" style="45" customWidth="1"/>
    <col min="14594" max="14594" width="19.42578125" style="45" customWidth="1"/>
    <col min="14595" max="14595" width="26.5703125" style="45" bestFit="1" customWidth="1"/>
    <col min="14596" max="14597" width="15.42578125" style="45" bestFit="1" customWidth="1"/>
    <col min="14598" max="14598" width="11.140625" style="45" bestFit="1" customWidth="1"/>
    <col min="14599" max="14599" width="13.42578125" style="45" bestFit="1" customWidth="1"/>
    <col min="14600" max="14601" width="13.5703125" style="45" bestFit="1" customWidth="1"/>
    <col min="14602" max="14847" width="9.140625" style="45"/>
    <col min="14848" max="14848" width="14.85546875" style="45" customWidth="1"/>
    <col min="14849" max="14849" width="71.42578125" style="45" customWidth="1"/>
    <col min="14850" max="14850" width="19.42578125" style="45" customWidth="1"/>
    <col min="14851" max="14851" width="26.5703125" style="45" bestFit="1" customWidth="1"/>
    <col min="14852" max="14853" width="15.42578125" style="45" bestFit="1" customWidth="1"/>
    <col min="14854" max="14854" width="11.140625" style="45" bestFit="1" customWidth="1"/>
    <col min="14855" max="14855" width="13.42578125" style="45" bestFit="1" customWidth="1"/>
    <col min="14856" max="14857" width="13.5703125" style="45" bestFit="1" customWidth="1"/>
    <col min="14858" max="15103" width="9.140625" style="45"/>
    <col min="15104" max="15104" width="14.85546875" style="45" customWidth="1"/>
    <col min="15105" max="15105" width="71.42578125" style="45" customWidth="1"/>
    <col min="15106" max="15106" width="19.42578125" style="45" customWidth="1"/>
    <col min="15107" max="15107" width="26.5703125" style="45" bestFit="1" customWidth="1"/>
    <col min="15108" max="15109" width="15.42578125" style="45" bestFit="1" customWidth="1"/>
    <col min="15110" max="15110" width="11.140625" style="45" bestFit="1" customWidth="1"/>
    <col min="15111" max="15111" width="13.42578125" style="45" bestFit="1" customWidth="1"/>
    <col min="15112" max="15113" width="13.5703125" style="45" bestFit="1" customWidth="1"/>
    <col min="15114" max="15359" width="9.140625" style="45"/>
    <col min="15360" max="15360" width="14.85546875" style="45" customWidth="1"/>
    <col min="15361" max="15361" width="71.42578125" style="45" customWidth="1"/>
    <col min="15362" max="15362" width="19.42578125" style="45" customWidth="1"/>
    <col min="15363" max="15363" width="26.5703125" style="45" bestFit="1" customWidth="1"/>
    <col min="15364" max="15365" width="15.42578125" style="45" bestFit="1" customWidth="1"/>
    <col min="15366" max="15366" width="11.140625" style="45" bestFit="1" customWidth="1"/>
    <col min="15367" max="15367" width="13.42578125" style="45" bestFit="1" customWidth="1"/>
    <col min="15368" max="15369" width="13.5703125" style="45" bestFit="1" customWidth="1"/>
    <col min="15370" max="15615" width="9.140625" style="45"/>
    <col min="15616" max="15616" width="14.85546875" style="45" customWidth="1"/>
    <col min="15617" max="15617" width="71.42578125" style="45" customWidth="1"/>
    <col min="15618" max="15618" width="19.42578125" style="45" customWidth="1"/>
    <col min="15619" max="15619" width="26.5703125" style="45" bestFit="1" customWidth="1"/>
    <col min="15620" max="15621" width="15.42578125" style="45" bestFit="1" customWidth="1"/>
    <col min="15622" max="15622" width="11.140625" style="45" bestFit="1" customWidth="1"/>
    <col min="15623" max="15623" width="13.42578125" style="45" bestFit="1" customWidth="1"/>
    <col min="15624" max="15625" width="13.5703125" style="45" bestFit="1" customWidth="1"/>
    <col min="15626" max="15871" width="9.140625" style="45"/>
    <col min="15872" max="15872" width="14.85546875" style="45" customWidth="1"/>
    <col min="15873" max="15873" width="71.42578125" style="45" customWidth="1"/>
    <col min="15874" max="15874" width="19.42578125" style="45" customWidth="1"/>
    <col min="15875" max="15875" width="26.5703125" style="45" bestFit="1" customWidth="1"/>
    <col min="15876" max="15877" width="15.42578125" style="45" bestFit="1" customWidth="1"/>
    <col min="15878" max="15878" width="11.140625" style="45" bestFit="1" customWidth="1"/>
    <col min="15879" max="15879" width="13.42578125" style="45" bestFit="1" customWidth="1"/>
    <col min="15880" max="15881" width="13.5703125" style="45" bestFit="1" customWidth="1"/>
    <col min="15882" max="16127" width="9.140625" style="45"/>
    <col min="16128" max="16128" width="14.85546875" style="45" customWidth="1"/>
    <col min="16129" max="16129" width="71.42578125" style="45" customWidth="1"/>
    <col min="16130" max="16130" width="19.42578125" style="45" customWidth="1"/>
    <col min="16131" max="16131" width="26.5703125" style="45" bestFit="1" customWidth="1"/>
    <col min="16132" max="16133" width="15.42578125" style="45" bestFit="1" customWidth="1"/>
    <col min="16134" max="16134" width="11.140625" style="45" bestFit="1" customWidth="1"/>
    <col min="16135" max="16135" width="13.42578125" style="45" bestFit="1" customWidth="1"/>
    <col min="16136" max="16137" width="13.5703125" style="45" bestFit="1" customWidth="1"/>
    <col min="16138" max="16384" width="9.140625" style="45"/>
  </cols>
  <sheetData>
    <row r="1" spans="1:9" x14ac:dyDescent="0.2">
      <c r="A1" s="49" t="s">
        <v>120</v>
      </c>
    </row>
    <row r="2" spans="1:9" x14ac:dyDescent="0.2">
      <c r="A2" s="49" t="s">
        <v>61</v>
      </c>
    </row>
    <row r="3" spans="1:9" x14ac:dyDescent="0.2">
      <c r="H3" s="105" t="s">
        <v>65</v>
      </c>
    </row>
    <row r="4" spans="1:9" ht="15" x14ac:dyDescent="0.2">
      <c r="A4" s="77" t="s">
        <v>27</v>
      </c>
      <c r="B4" s="77" t="s">
        <v>57</v>
      </c>
      <c r="C4" s="77" t="s">
        <v>51</v>
      </c>
      <c r="D4" s="75" t="s">
        <v>29</v>
      </c>
      <c r="E4" s="76"/>
      <c r="F4" s="75" t="s">
        <v>62</v>
      </c>
      <c r="G4" s="76"/>
      <c r="H4" s="75" t="s">
        <v>64</v>
      </c>
      <c r="I4" s="76"/>
    </row>
    <row r="5" spans="1:9" s="47" customFormat="1" x14ac:dyDescent="0.25">
      <c r="A5" s="78"/>
      <c r="B5" s="79"/>
      <c r="C5" s="79"/>
      <c r="D5" s="53" t="s">
        <v>47</v>
      </c>
      <c r="E5" s="53" t="s">
        <v>106</v>
      </c>
      <c r="F5" s="53" t="s">
        <v>47</v>
      </c>
      <c r="G5" s="53" t="s">
        <v>106</v>
      </c>
      <c r="H5" s="53" t="s">
        <v>47</v>
      </c>
      <c r="I5" s="53" t="s">
        <v>106</v>
      </c>
    </row>
    <row r="6" spans="1:9" s="48" customFormat="1" ht="12.75" x14ac:dyDescent="0.2">
      <c r="A6" s="103" t="s">
        <v>193</v>
      </c>
      <c r="B6" s="93" t="s">
        <v>145</v>
      </c>
      <c r="C6" s="101" t="s">
        <v>136</v>
      </c>
      <c r="D6" s="96">
        <v>191</v>
      </c>
      <c r="E6" s="96">
        <v>192</v>
      </c>
      <c r="F6" s="97">
        <v>81274887</v>
      </c>
      <c r="G6" s="97">
        <v>80760233</v>
      </c>
      <c r="H6" s="97">
        <v>1740887</v>
      </c>
      <c r="I6" s="97">
        <v>456734</v>
      </c>
    </row>
    <row r="7" spans="1:9" s="48" customFormat="1" ht="12.75" x14ac:dyDescent="0.2">
      <c r="A7" s="103">
        <v>43039707757</v>
      </c>
      <c r="B7" s="93" t="s">
        <v>183</v>
      </c>
      <c r="C7" s="101" t="s">
        <v>171</v>
      </c>
      <c r="D7" s="96">
        <v>3</v>
      </c>
      <c r="E7" s="96">
        <v>3</v>
      </c>
      <c r="F7" s="97">
        <v>1715872</v>
      </c>
      <c r="G7" s="97">
        <v>1918355</v>
      </c>
      <c r="H7" s="97">
        <v>60841</v>
      </c>
      <c r="I7" s="97">
        <v>81672</v>
      </c>
    </row>
    <row r="8" spans="1:9" s="48" customFormat="1" ht="12.75" x14ac:dyDescent="0.2">
      <c r="A8" s="103">
        <v>27183486113</v>
      </c>
      <c r="B8" s="93" t="s">
        <v>184</v>
      </c>
      <c r="C8" s="101" t="s">
        <v>172</v>
      </c>
      <c r="D8" s="96">
        <v>8</v>
      </c>
      <c r="E8" s="96">
        <v>9</v>
      </c>
      <c r="F8" s="97">
        <v>2231251</v>
      </c>
      <c r="G8" s="97">
        <v>2181265</v>
      </c>
      <c r="H8" s="97">
        <v>15154</v>
      </c>
      <c r="I8" s="97">
        <v>36761</v>
      </c>
    </row>
    <row r="9" spans="1:9" s="48" customFormat="1" ht="12.75" x14ac:dyDescent="0.2">
      <c r="A9" s="103">
        <v>66545607884</v>
      </c>
      <c r="B9" s="93" t="s">
        <v>185</v>
      </c>
      <c r="C9" s="101" t="s">
        <v>173</v>
      </c>
      <c r="D9" s="96">
        <v>6</v>
      </c>
      <c r="E9" s="96">
        <v>6</v>
      </c>
      <c r="F9" s="97">
        <v>1375141</v>
      </c>
      <c r="G9" s="97">
        <v>1885407</v>
      </c>
      <c r="H9" s="97">
        <v>16393</v>
      </c>
      <c r="I9" s="97">
        <v>36720</v>
      </c>
    </row>
    <row r="10" spans="1:9" s="48" customFormat="1" ht="12.75" x14ac:dyDescent="0.2">
      <c r="A10" s="103">
        <v>98244558721</v>
      </c>
      <c r="B10" s="93" t="s">
        <v>186</v>
      </c>
      <c r="C10" s="101" t="s">
        <v>174</v>
      </c>
      <c r="D10" s="96">
        <v>31</v>
      </c>
      <c r="E10" s="96">
        <v>31</v>
      </c>
      <c r="F10" s="97">
        <v>9204531</v>
      </c>
      <c r="G10" s="97">
        <v>9261862</v>
      </c>
      <c r="H10" s="97">
        <v>147210</v>
      </c>
      <c r="I10" s="97">
        <v>23194</v>
      </c>
    </row>
    <row r="11" spans="1:9" s="48" customFormat="1" ht="12.75" x14ac:dyDescent="0.2">
      <c r="A11" s="103">
        <v>11050979478</v>
      </c>
      <c r="B11" s="93" t="s">
        <v>187</v>
      </c>
      <c r="C11" s="101" t="s">
        <v>175</v>
      </c>
      <c r="D11" s="96">
        <v>5</v>
      </c>
      <c r="E11" s="96">
        <v>5</v>
      </c>
      <c r="F11" s="97">
        <v>1030288</v>
      </c>
      <c r="G11" s="97">
        <v>1079073</v>
      </c>
      <c r="H11" s="97">
        <v>89501</v>
      </c>
      <c r="I11" s="97">
        <v>20111</v>
      </c>
    </row>
    <row r="12" spans="1:9" s="48" customFormat="1" ht="12.75" x14ac:dyDescent="0.2">
      <c r="A12" s="103">
        <v>58055672227</v>
      </c>
      <c r="B12" s="93" t="s">
        <v>188</v>
      </c>
      <c r="C12" s="101" t="s">
        <v>176</v>
      </c>
      <c r="D12" s="96">
        <v>22</v>
      </c>
      <c r="E12" s="96">
        <v>22</v>
      </c>
      <c r="F12" s="97">
        <v>11864513</v>
      </c>
      <c r="G12" s="97">
        <v>12443777</v>
      </c>
      <c r="H12" s="97">
        <v>86903</v>
      </c>
      <c r="I12" s="97">
        <v>16903</v>
      </c>
    </row>
    <row r="13" spans="1:9" s="48" customFormat="1" ht="12.75" x14ac:dyDescent="0.2">
      <c r="A13" s="103" t="s">
        <v>194</v>
      </c>
      <c r="B13" s="93" t="s">
        <v>189</v>
      </c>
      <c r="C13" s="101" t="s">
        <v>177</v>
      </c>
      <c r="D13" s="96">
        <v>11</v>
      </c>
      <c r="E13" s="96">
        <v>12</v>
      </c>
      <c r="F13" s="97">
        <v>3064658</v>
      </c>
      <c r="G13" s="97">
        <v>2803108</v>
      </c>
      <c r="H13" s="97">
        <v>22489</v>
      </c>
      <c r="I13" s="97">
        <v>2464</v>
      </c>
    </row>
    <row r="14" spans="1:9" s="48" customFormat="1" ht="12.75" x14ac:dyDescent="0.2">
      <c r="A14" s="103">
        <v>25167296962</v>
      </c>
      <c r="B14" s="93" t="s">
        <v>143</v>
      </c>
      <c r="C14" s="101" t="s">
        <v>178</v>
      </c>
      <c r="D14" s="96">
        <v>23</v>
      </c>
      <c r="E14" s="96">
        <v>23</v>
      </c>
      <c r="F14" s="97">
        <v>7118389</v>
      </c>
      <c r="G14" s="97">
        <v>7229705</v>
      </c>
      <c r="H14" s="97">
        <v>39182</v>
      </c>
      <c r="I14" s="97">
        <v>2308</v>
      </c>
    </row>
    <row r="15" spans="1:9" s="48" customFormat="1" ht="12.75" x14ac:dyDescent="0.2">
      <c r="A15" s="103">
        <v>81504496646</v>
      </c>
      <c r="B15" s="93" t="s">
        <v>190</v>
      </c>
      <c r="C15" s="101" t="s">
        <v>179</v>
      </c>
      <c r="D15" s="96">
        <v>0</v>
      </c>
      <c r="E15" s="96">
        <v>0</v>
      </c>
      <c r="F15" s="97">
        <v>0</v>
      </c>
      <c r="G15" s="97">
        <v>0</v>
      </c>
      <c r="H15" s="98">
        <v>-3299</v>
      </c>
      <c r="I15" s="98">
        <v>-3065</v>
      </c>
    </row>
    <row r="16" spans="1:9" s="48" customFormat="1" ht="12.75" x14ac:dyDescent="0.2">
      <c r="A16" s="103" t="s">
        <v>195</v>
      </c>
      <c r="B16" s="93" t="s">
        <v>191</v>
      </c>
      <c r="C16" s="101" t="s">
        <v>180</v>
      </c>
      <c r="D16" s="96">
        <v>48</v>
      </c>
      <c r="E16" s="96">
        <v>50</v>
      </c>
      <c r="F16" s="97">
        <v>10425061</v>
      </c>
      <c r="G16" s="97">
        <v>11261066</v>
      </c>
      <c r="H16" s="98">
        <v>-3170</v>
      </c>
      <c r="I16" s="98">
        <v>-19085</v>
      </c>
    </row>
    <row r="17" spans="1:9" s="48" customFormat="1" ht="12.75" x14ac:dyDescent="0.2">
      <c r="A17" s="103">
        <v>54503377157</v>
      </c>
      <c r="B17" s="93" t="s">
        <v>144</v>
      </c>
      <c r="C17" s="101" t="s">
        <v>181</v>
      </c>
      <c r="D17" s="96">
        <v>14</v>
      </c>
      <c r="E17" s="96">
        <v>14</v>
      </c>
      <c r="F17" s="97">
        <v>8057089</v>
      </c>
      <c r="G17" s="97">
        <v>7505446</v>
      </c>
      <c r="H17" s="98">
        <v>-2636124</v>
      </c>
      <c r="I17" s="98">
        <v>-473482</v>
      </c>
    </row>
    <row r="18" spans="1:9" s="48" customFormat="1" ht="12.75" x14ac:dyDescent="0.2">
      <c r="A18" s="103">
        <v>29816848178</v>
      </c>
      <c r="B18" s="93" t="s">
        <v>192</v>
      </c>
      <c r="C18" s="101" t="s">
        <v>182</v>
      </c>
      <c r="D18" s="96">
        <v>40</v>
      </c>
      <c r="E18" s="96">
        <v>47</v>
      </c>
      <c r="F18" s="97">
        <v>20708805</v>
      </c>
      <c r="G18" s="97">
        <v>22219221</v>
      </c>
      <c r="H18" s="98">
        <v>-132536</v>
      </c>
      <c r="I18" s="98">
        <v>-1459884</v>
      </c>
    </row>
    <row r="19" spans="1:9" ht="15" x14ac:dyDescent="0.2">
      <c r="A19" s="99" t="s">
        <v>63</v>
      </c>
      <c r="B19" s="100"/>
      <c r="C19" s="100"/>
      <c r="D19" s="51">
        <f t="shared" ref="D19:I19" si="0">SUM(D6:D18)</f>
        <v>402</v>
      </c>
      <c r="E19" s="51">
        <f t="shared" si="0"/>
        <v>414</v>
      </c>
      <c r="F19" s="52">
        <f t="shared" si="0"/>
        <v>158070485</v>
      </c>
      <c r="G19" s="52">
        <f t="shared" si="0"/>
        <v>160548518</v>
      </c>
      <c r="H19" s="52">
        <f t="shared" si="0"/>
        <v>-556569</v>
      </c>
      <c r="I19" s="52">
        <f t="shared" si="0"/>
        <v>-1278649</v>
      </c>
    </row>
    <row r="20" spans="1:9" s="24" customFormat="1" ht="15" x14ac:dyDescent="0.25">
      <c r="A20" s="62" t="s">
        <v>52</v>
      </c>
      <c r="B20" s="63"/>
      <c r="C20" s="63"/>
      <c r="D20" s="63"/>
      <c r="E20" s="63"/>
      <c r="F20" s="63"/>
      <c r="G20" s="63"/>
      <c r="H20" s="63"/>
    </row>
  </sheetData>
  <mergeCells count="8">
    <mergeCell ref="A20:H20"/>
    <mergeCell ref="A19:C19"/>
    <mergeCell ref="D4:E4"/>
    <mergeCell ref="F4:G4"/>
    <mergeCell ref="H4:I4"/>
    <mergeCell ref="A4:A5"/>
    <mergeCell ref="B4:B5"/>
    <mergeCell ref="C4:C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H3" sqref="H3"/>
    </sheetView>
  </sheetViews>
  <sheetFormatPr defaultRowHeight="12" x14ac:dyDescent="0.2"/>
  <cols>
    <col min="1" max="1" width="12.140625" style="46" customWidth="1"/>
    <col min="2" max="2" width="42.42578125" style="45" bestFit="1" customWidth="1"/>
    <col min="3" max="3" width="9.140625" style="45" bestFit="1" customWidth="1"/>
    <col min="4" max="5" width="7.7109375" style="45" customWidth="1"/>
    <col min="6" max="7" width="11.28515625" style="45" bestFit="1" customWidth="1"/>
    <col min="8" max="9" width="9.7109375" style="45" customWidth="1"/>
    <col min="10" max="255" width="9.140625" style="45"/>
    <col min="256" max="256" width="14.85546875" style="45" customWidth="1"/>
    <col min="257" max="257" width="71.42578125" style="45" customWidth="1"/>
    <col min="258" max="258" width="19.42578125" style="45" customWidth="1"/>
    <col min="259" max="259" width="26.5703125" style="45" bestFit="1" customWidth="1"/>
    <col min="260" max="261" width="15.42578125" style="45" bestFit="1" customWidth="1"/>
    <col min="262" max="262" width="11.140625" style="45" bestFit="1" customWidth="1"/>
    <col min="263" max="263" width="13.42578125" style="45" bestFit="1" customWidth="1"/>
    <col min="264" max="265" width="13.5703125" style="45" bestFit="1" customWidth="1"/>
    <col min="266" max="511" width="9.140625" style="45"/>
    <col min="512" max="512" width="14.85546875" style="45" customWidth="1"/>
    <col min="513" max="513" width="71.42578125" style="45" customWidth="1"/>
    <col min="514" max="514" width="19.42578125" style="45" customWidth="1"/>
    <col min="515" max="515" width="26.5703125" style="45" bestFit="1" customWidth="1"/>
    <col min="516" max="517" width="15.42578125" style="45" bestFit="1" customWidth="1"/>
    <col min="518" max="518" width="11.140625" style="45" bestFit="1" customWidth="1"/>
    <col min="519" max="519" width="13.42578125" style="45" bestFit="1" customWidth="1"/>
    <col min="520" max="521" width="13.5703125" style="45" bestFit="1" customWidth="1"/>
    <col min="522" max="767" width="9.140625" style="45"/>
    <col min="768" max="768" width="14.85546875" style="45" customWidth="1"/>
    <col min="769" max="769" width="71.42578125" style="45" customWidth="1"/>
    <col min="770" max="770" width="19.42578125" style="45" customWidth="1"/>
    <col min="771" max="771" width="26.5703125" style="45" bestFit="1" customWidth="1"/>
    <col min="772" max="773" width="15.42578125" style="45" bestFit="1" customWidth="1"/>
    <col min="774" max="774" width="11.140625" style="45" bestFit="1" customWidth="1"/>
    <col min="775" max="775" width="13.42578125" style="45" bestFit="1" customWidth="1"/>
    <col min="776" max="777" width="13.5703125" style="45" bestFit="1" customWidth="1"/>
    <col min="778" max="1023" width="9.140625" style="45"/>
    <col min="1024" max="1024" width="14.85546875" style="45" customWidth="1"/>
    <col min="1025" max="1025" width="71.42578125" style="45" customWidth="1"/>
    <col min="1026" max="1026" width="19.42578125" style="45" customWidth="1"/>
    <col min="1027" max="1027" width="26.5703125" style="45" bestFit="1" customWidth="1"/>
    <col min="1028" max="1029" width="15.42578125" style="45" bestFit="1" customWidth="1"/>
    <col min="1030" max="1030" width="11.140625" style="45" bestFit="1" customWidth="1"/>
    <col min="1031" max="1031" width="13.42578125" style="45" bestFit="1" customWidth="1"/>
    <col min="1032" max="1033" width="13.5703125" style="45" bestFit="1" customWidth="1"/>
    <col min="1034" max="1279" width="9.140625" style="45"/>
    <col min="1280" max="1280" width="14.85546875" style="45" customWidth="1"/>
    <col min="1281" max="1281" width="71.42578125" style="45" customWidth="1"/>
    <col min="1282" max="1282" width="19.42578125" style="45" customWidth="1"/>
    <col min="1283" max="1283" width="26.5703125" style="45" bestFit="1" customWidth="1"/>
    <col min="1284" max="1285" width="15.42578125" style="45" bestFit="1" customWidth="1"/>
    <col min="1286" max="1286" width="11.140625" style="45" bestFit="1" customWidth="1"/>
    <col min="1287" max="1287" width="13.42578125" style="45" bestFit="1" customWidth="1"/>
    <col min="1288" max="1289" width="13.5703125" style="45" bestFit="1" customWidth="1"/>
    <col min="1290" max="1535" width="9.140625" style="45"/>
    <col min="1536" max="1536" width="14.85546875" style="45" customWidth="1"/>
    <col min="1537" max="1537" width="71.42578125" style="45" customWidth="1"/>
    <col min="1538" max="1538" width="19.42578125" style="45" customWidth="1"/>
    <col min="1539" max="1539" width="26.5703125" style="45" bestFit="1" customWidth="1"/>
    <col min="1540" max="1541" width="15.42578125" style="45" bestFit="1" customWidth="1"/>
    <col min="1542" max="1542" width="11.140625" style="45" bestFit="1" customWidth="1"/>
    <col min="1543" max="1543" width="13.42578125" style="45" bestFit="1" customWidth="1"/>
    <col min="1544" max="1545" width="13.5703125" style="45" bestFit="1" customWidth="1"/>
    <col min="1546" max="1791" width="9.140625" style="45"/>
    <col min="1792" max="1792" width="14.85546875" style="45" customWidth="1"/>
    <col min="1793" max="1793" width="71.42578125" style="45" customWidth="1"/>
    <col min="1794" max="1794" width="19.42578125" style="45" customWidth="1"/>
    <col min="1795" max="1795" width="26.5703125" style="45" bestFit="1" customWidth="1"/>
    <col min="1796" max="1797" width="15.42578125" style="45" bestFit="1" customWidth="1"/>
    <col min="1798" max="1798" width="11.140625" style="45" bestFit="1" customWidth="1"/>
    <col min="1799" max="1799" width="13.42578125" style="45" bestFit="1" customWidth="1"/>
    <col min="1800" max="1801" width="13.5703125" style="45" bestFit="1" customWidth="1"/>
    <col min="1802" max="2047" width="9.140625" style="45"/>
    <col min="2048" max="2048" width="14.85546875" style="45" customWidth="1"/>
    <col min="2049" max="2049" width="71.42578125" style="45" customWidth="1"/>
    <col min="2050" max="2050" width="19.42578125" style="45" customWidth="1"/>
    <col min="2051" max="2051" width="26.5703125" style="45" bestFit="1" customWidth="1"/>
    <col min="2052" max="2053" width="15.42578125" style="45" bestFit="1" customWidth="1"/>
    <col min="2054" max="2054" width="11.140625" style="45" bestFit="1" customWidth="1"/>
    <col min="2055" max="2055" width="13.42578125" style="45" bestFit="1" customWidth="1"/>
    <col min="2056" max="2057" width="13.5703125" style="45" bestFit="1" customWidth="1"/>
    <col min="2058" max="2303" width="9.140625" style="45"/>
    <col min="2304" max="2304" width="14.85546875" style="45" customWidth="1"/>
    <col min="2305" max="2305" width="71.42578125" style="45" customWidth="1"/>
    <col min="2306" max="2306" width="19.42578125" style="45" customWidth="1"/>
    <col min="2307" max="2307" width="26.5703125" style="45" bestFit="1" customWidth="1"/>
    <col min="2308" max="2309" width="15.42578125" style="45" bestFit="1" customWidth="1"/>
    <col min="2310" max="2310" width="11.140625" style="45" bestFit="1" customWidth="1"/>
    <col min="2311" max="2311" width="13.42578125" style="45" bestFit="1" customWidth="1"/>
    <col min="2312" max="2313" width="13.5703125" style="45" bestFit="1" customWidth="1"/>
    <col min="2314" max="2559" width="9.140625" style="45"/>
    <col min="2560" max="2560" width="14.85546875" style="45" customWidth="1"/>
    <col min="2561" max="2561" width="71.42578125" style="45" customWidth="1"/>
    <col min="2562" max="2562" width="19.42578125" style="45" customWidth="1"/>
    <col min="2563" max="2563" width="26.5703125" style="45" bestFit="1" customWidth="1"/>
    <col min="2564" max="2565" width="15.42578125" style="45" bestFit="1" customWidth="1"/>
    <col min="2566" max="2566" width="11.140625" style="45" bestFit="1" customWidth="1"/>
    <col min="2567" max="2567" width="13.42578125" style="45" bestFit="1" customWidth="1"/>
    <col min="2568" max="2569" width="13.5703125" style="45" bestFit="1" customWidth="1"/>
    <col min="2570" max="2815" width="9.140625" style="45"/>
    <col min="2816" max="2816" width="14.85546875" style="45" customWidth="1"/>
    <col min="2817" max="2817" width="71.42578125" style="45" customWidth="1"/>
    <col min="2818" max="2818" width="19.42578125" style="45" customWidth="1"/>
    <col min="2819" max="2819" width="26.5703125" style="45" bestFit="1" customWidth="1"/>
    <col min="2820" max="2821" width="15.42578125" style="45" bestFit="1" customWidth="1"/>
    <col min="2822" max="2822" width="11.140625" style="45" bestFit="1" customWidth="1"/>
    <col min="2823" max="2823" width="13.42578125" style="45" bestFit="1" customWidth="1"/>
    <col min="2824" max="2825" width="13.5703125" style="45" bestFit="1" customWidth="1"/>
    <col min="2826" max="3071" width="9.140625" style="45"/>
    <col min="3072" max="3072" width="14.85546875" style="45" customWidth="1"/>
    <col min="3073" max="3073" width="71.42578125" style="45" customWidth="1"/>
    <col min="3074" max="3074" width="19.42578125" style="45" customWidth="1"/>
    <col min="3075" max="3075" width="26.5703125" style="45" bestFit="1" customWidth="1"/>
    <col min="3076" max="3077" width="15.42578125" style="45" bestFit="1" customWidth="1"/>
    <col min="3078" max="3078" width="11.140625" style="45" bestFit="1" customWidth="1"/>
    <col min="3079" max="3079" width="13.42578125" style="45" bestFit="1" customWidth="1"/>
    <col min="3080" max="3081" width="13.5703125" style="45" bestFit="1" customWidth="1"/>
    <col min="3082" max="3327" width="9.140625" style="45"/>
    <col min="3328" max="3328" width="14.85546875" style="45" customWidth="1"/>
    <col min="3329" max="3329" width="71.42578125" style="45" customWidth="1"/>
    <col min="3330" max="3330" width="19.42578125" style="45" customWidth="1"/>
    <col min="3331" max="3331" width="26.5703125" style="45" bestFit="1" customWidth="1"/>
    <col min="3332" max="3333" width="15.42578125" style="45" bestFit="1" customWidth="1"/>
    <col min="3334" max="3334" width="11.140625" style="45" bestFit="1" customWidth="1"/>
    <col min="3335" max="3335" width="13.42578125" style="45" bestFit="1" customWidth="1"/>
    <col min="3336" max="3337" width="13.5703125" style="45" bestFit="1" customWidth="1"/>
    <col min="3338" max="3583" width="9.140625" style="45"/>
    <col min="3584" max="3584" width="14.85546875" style="45" customWidth="1"/>
    <col min="3585" max="3585" width="71.42578125" style="45" customWidth="1"/>
    <col min="3586" max="3586" width="19.42578125" style="45" customWidth="1"/>
    <col min="3587" max="3587" width="26.5703125" style="45" bestFit="1" customWidth="1"/>
    <col min="3588" max="3589" width="15.42578125" style="45" bestFit="1" customWidth="1"/>
    <col min="3590" max="3590" width="11.140625" style="45" bestFit="1" customWidth="1"/>
    <col min="3591" max="3591" width="13.42578125" style="45" bestFit="1" customWidth="1"/>
    <col min="3592" max="3593" width="13.5703125" style="45" bestFit="1" customWidth="1"/>
    <col min="3594" max="3839" width="9.140625" style="45"/>
    <col min="3840" max="3840" width="14.85546875" style="45" customWidth="1"/>
    <col min="3841" max="3841" width="71.42578125" style="45" customWidth="1"/>
    <col min="3842" max="3842" width="19.42578125" style="45" customWidth="1"/>
    <col min="3843" max="3843" width="26.5703125" style="45" bestFit="1" customWidth="1"/>
    <col min="3844" max="3845" width="15.42578125" style="45" bestFit="1" customWidth="1"/>
    <col min="3846" max="3846" width="11.140625" style="45" bestFit="1" customWidth="1"/>
    <col min="3847" max="3847" width="13.42578125" style="45" bestFit="1" customWidth="1"/>
    <col min="3848" max="3849" width="13.5703125" style="45" bestFit="1" customWidth="1"/>
    <col min="3850" max="4095" width="9.140625" style="45"/>
    <col min="4096" max="4096" width="14.85546875" style="45" customWidth="1"/>
    <col min="4097" max="4097" width="71.42578125" style="45" customWidth="1"/>
    <col min="4098" max="4098" width="19.42578125" style="45" customWidth="1"/>
    <col min="4099" max="4099" width="26.5703125" style="45" bestFit="1" customWidth="1"/>
    <col min="4100" max="4101" width="15.42578125" style="45" bestFit="1" customWidth="1"/>
    <col min="4102" max="4102" width="11.140625" style="45" bestFit="1" customWidth="1"/>
    <col min="4103" max="4103" width="13.42578125" style="45" bestFit="1" customWidth="1"/>
    <col min="4104" max="4105" width="13.5703125" style="45" bestFit="1" customWidth="1"/>
    <col min="4106" max="4351" width="9.140625" style="45"/>
    <col min="4352" max="4352" width="14.85546875" style="45" customWidth="1"/>
    <col min="4353" max="4353" width="71.42578125" style="45" customWidth="1"/>
    <col min="4354" max="4354" width="19.42578125" style="45" customWidth="1"/>
    <col min="4355" max="4355" width="26.5703125" style="45" bestFit="1" customWidth="1"/>
    <col min="4356" max="4357" width="15.42578125" style="45" bestFit="1" customWidth="1"/>
    <col min="4358" max="4358" width="11.140625" style="45" bestFit="1" customWidth="1"/>
    <col min="4359" max="4359" width="13.42578125" style="45" bestFit="1" customWidth="1"/>
    <col min="4360" max="4361" width="13.5703125" style="45" bestFit="1" customWidth="1"/>
    <col min="4362" max="4607" width="9.140625" style="45"/>
    <col min="4608" max="4608" width="14.85546875" style="45" customWidth="1"/>
    <col min="4609" max="4609" width="71.42578125" style="45" customWidth="1"/>
    <col min="4610" max="4610" width="19.42578125" style="45" customWidth="1"/>
    <col min="4611" max="4611" width="26.5703125" style="45" bestFit="1" customWidth="1"/>
    <col min="4612" max="4613" width="15.42578125" style="45" bestFit="1" customWidth="1"/>
    <col min="4614" max="4614" width="11.140625" style="45" bestFit="1" customWidth="1"/>
    <col min="4615" max="4615" width="13.42578125" style="45" bestFit="1" customWidth="1"/>
    <col min="4616" max="4617" width="13.5703125" style="45" bestFit="1" customWidth="1"/>
    <col min="4618" max="4863" width="9.140625" style="45"/>
    <col min="4864" max="4864" width="14.85546875" style="45" customWidth="1"/>
    <col min="4865" max="4865" width="71.42578125" style="45" customWidth="1"/>
    <col min="4866" max="4866" width="19.42578125" style="45" customWidth="1"/>
    <col min="4867" max="4867" width="26.5703125" style="45" bestFit="1" customWidth="1"/>
    <col min="4868" max="4869" width="15.42578125" style="45" bestFit="1" customWidth="1"/>
    <col min="4870" max="4870" width="11.140625" style="45" bestFit="1" customWidth="1"/>
    <col min="4871" max="4871" width="13.42578125" style="45" bestFit="1" customWidth="1"/>
    <col min="4872" max="4873" width="13.5703125" style="45" bestFit="1" customWidth="1"/>
    <col min="4874" max="5119" width="9.140625" style="45"/>
    <col min="5120" max="5120" width="14.85546875" style="45" customWidth="1"/>
    <col min="5121" max="5121" width="71.42578125" style="45" customWidth="1"/>
    <col min="5122" max="5122" width="19.42578125" style="45" customWidth="1"/>
    <col min="5123" max="5123" width="26.5703125" style="45" bestFit="1" customWidth="1"/>
    <col min="5124" max="5125" width="15.42578125" style="45" bestFit="1" customWidth="1"/>
    <col min="5126" max="5126" width="11.140625" style="45" bestFit="1" customWidth="1"/>
    <col min="5127" max="5127" width="13.42578125" style="45" bestFit="1" customWidth="1"/>
    <col min="5128" max="5129" width="13.5703125" style="45" bestFit="1" customWidth="1"/>
    <col min="5130" max="5375" width="9.140625" style="45"/>
    <col min="5376" max="5376" width="14.85546875" style="45" customWidth="1"/>
    <col min="5377" max="5377" width="71.42578125" style="45" customWidth="1"/>
    <col min="5378" max="5378" width="19.42578125" style="45" customWidth="1"/>
    <col min="5379" max="5379" width="26.5703125" style="45" bestFit="1" customWidth="1"/>
    <col min="5380" max="5381" width="15.42578125" style="45" bestFit="1" customWidth="1"/>
    <col min="5382" max="5382" width="11.140625" style="45" bestFit="1" customWidth="1"/>
    <col min="5383" max="5383" width="13.42578125" style="45" bestFit="1" customWidth="1"/>
    <col min="5384" max="5385" width="13.5703125" style="45" bestFit="1" customWidth="1"/>
    <col min="5386" max="5631" width="9.140625" style="45"/>
    <col min="5632" max="5632" width="14.85546875" style="45" customWidth="1"/>
    <col min="5633" max="5633" width="71.42578125" style="45" customWidth="1"/>
    <col min="5634" max="5634" width="19.42578125" style="45" customWidth="1"/>
    <col min="5635" max="5635" width="26.5703125" style="45" bestFit="1" customWidth="1"/>
    <col min="5636" max="5637" width="15.42578125" style="45" bestFit="1" customWidth="1"/>
    <col min="5638" max="5638" width="11.140625" style="45" bestFit="1" customWidth="1"/>
    <col min="5639" max="5639" width="13.42578125" style="45" bestFit="1" customWidth="1"/>
    <col min="5640" max="5641" width="13.5703125" style="45" bestFit="1" customWidth="1"/>
    <col min="5642" max="5887" width="9.140625" style="45"/>
    <col min="5888" max="5888" width="14.85546875" style="45" customWidth="1"/>
    <col min="5889" max="5889" width="71.42578125" style="45" customWidth="1"/>
    <col min="5890" max="5890" width="19.42578125" style="45" customWidth="1"/>
    <col min="5891" max="5891" width="26.5703125" style="45" bestFit="1" customWidth="1"/>
    <col min="5892" max="5893" width="15.42578125" style="45" bestFit="1" customWidth="1"/>
    <col min="5894" max="5894" width="11.140625" style="45" bestFit="1" customWidth="1"/>
    <col min="5895" max="5895" width="13.42578125" style="45" bestFit="1" customWidth="1"/>
    <col min="5896" max="5897" width="13.5703125" style="45" bestFit="1" customWidth="1"/>
    <col min="5898" max="6143" width="9.140625" style="45"/>
    <col min="6144" max="6144" width="14.85546875" style="45" customWidth="1"/>
    <col min="6145" max="6145" width="71.42578125" style="45" customWidth="1"/>
    <col min="6146" max="6146" width="19.42578125" style="45" customWidth="1"/>
    <col min="6147" max="6147" width="26.5703125" style="45" bestFit="1" customWidth="1"/>
    <col min="6148" max="6149" width="15.42578125" style="45" bestFit="1" customWidth="1"/>
    <col min="6150" max="6150" width="11.140625" style="45" bestFit="1" customWidth="1"/>
    <col min="6151" max="6151" width="13.42578125" style="45" bestFit="1" customWidth="1"/>
    <col min="6152" max="6153" width="13.5703125" style="45" bestFit="1" customWidth="1"/>
    <col min="6154" max="6399" width="9.140625" style="45"/>
    <col min="6400" max="6400" width="14.85546875" style="45" customWidth="1"/>
    <col min="6401" max="6401" width="71.42578125" style="45" customWidth="1"/>
    <col min="6402" max="6402" width="19.42578125" style="45" customWidth="1"/>
    <col min="6403" max="6403" width="26.5703125" style="45" bestFit="1" customWidth="1"/>
    <col min="6404" max="6405" width="15.42578125" style="45" bestFit="1" customWidth="1"/>
    <col min="6406" max="6406" width="11.140625" style="45" bestFit="1" customWidth="1"/>
    <col min="6407" max="6407" width="13.42578125" style="45" bestFit="1" customWidth="1"/>
    <col min="6408" max="6409" width="13.5703125" style="45" bestFit="1" customWidth="1"/>
    <col min="6410" max="6655" width="9.140625" style="45"/>
    <col min="6656" max="6656" width="14.85546875" style="45" customWidth="1"/>
    <col min="6657" max="6657" width="71.42578125" style="45" customWidth="1"/>
    <col min="6658" max="6658" width="19.42578125" style="45" customWidth="1"/>
    <col min="6659" max="6659" width="26.5703125" style="45" bestFit="1" customWidth="1"/>
    <col min="6660" max="6661" width="15.42578125" style="45" bestFit="1" customWidth="1"/>
    <col min="6662" max="6662" width="11.140625" style="45" bestFit="1" customWidth="1"/>
    <col min="6663" max="6663" width="13.42578125" style="45" bestFit="1" customWidth="1"/>
    <col min="6664" max="6665" width="13.5703125" style="45" bestFit="1" customWidth="1"/>
    <col min="6666" max="6911" width="9.140625" style="45"/>
    <col min="6912" max="6912" width="14.85546875" style="45" customWidth="1"/>
    <col min="6913" max="6913" width="71.42578125" style="45" customWidth="1"/>
    <col min="6914" max="6914" width="19.42578125" style="45" customWidth="1"/>
    <col min="6915" max="6915" width="26.5703125" style="45" bestFit="1" customWidth="1"/>
    <col min="6916" max="6917" width="15.42578125" style="45" bestFit="1" customWidth="1"/>
    <col min="6918" max="6918" width="11.140625" style="45" bestFit="1" customWidth="1"/>
    <col min="6919" max="6919" width="13.42578125" style="45" bestFit="1" customWidth="1"/>
    <col min="6920" max="6921" width="13.5703125" style="45" bestFit="1" customWidth="1"/>
    <col min="6922" max="7167" width="9.140625" style="45"/>
    <col min="7168" max="7168" width="14.85546875" style="45" customWidth="1"/>
    <col min="7169" max="7169" width="71.42578125" style="45" customWidth="1"/>
    <col min="7170" max="7170" width="19.42578125" style="45" customWidth="1"/>
    <col min="7171" max="7171" width="26.5703125" style="45" bestFit="1" customWidth="1"/>
    <col min="7172" max="7173" width="15.42578125" style="45" bestFit="1" customWidth="1"/>
    <col min="7174" max="7174" width="11.140625" style="45" bestFit="1" customWidth="1"/>
    <col min="7175" max="7175" width="13.42578125" style="45" bestFit="1" customWidth="1"/>
    <col min="7176" max="7177" width="13.5703125" style="45" bestFit="1" customWidth="1"/>
    <col min="7178" max="7423" width="9.140625" style="45"/>
    <col min="7424" max="7424" width="14.85546875" style="45" customWidth="1"/>
    <col min="7425" max="7425" width="71.42578125" style="45" customWidth="1"/>
    <col min="7426" max="7426" width="19.42578125" style="45" customWidth="1"/>
    <col min="7427" max="7427" width="26.5703125" style="45" bestFit="1" customWidth="1"/>
    <col min="7428" max="7429" width="15.42578125" style="45" bestFit="1" customWidth="1"/>
    <col min="7430" max="7430" width="11.140625" style="45" bestFit="1" customWidth="1"/>
    <col min="7431" max="7431" width="13.42578125" style="45" bestFit="1" customWidth="1"/>
    <col min="7432" max="7433" width="13.5703125" style="45" bestFit="1" customWidth="1"/>
    <col min="7434" max="7679" width="9.140625" style="45"/>
    <col min="7680" max="7680" width="14.85546875" style="45" customWidth="1"/>
    <col min="7681" max="7681" width="71.42578125" style="45" customWidth="1"/>
    <col min="7682" max="7682" width="19.42578125" style="45" customWidth="1"/>
    <col min="7683" max="7683" width="26.5703125" style="45" bestFit="1" customWidth="1"/>
    <col min="7684" max="7685" width="15.42578125" style="45" bestFit="1" customWidth="1"/>
    <col min="7686" max="7686" width="11.140625" style="45" bestFit="1" customWidth="1"/>
    <col min="7687" max="7687" width="13.42578125" style="45" bestFit="1" customWidth="1"/>
    <col min="7688" max="7689" width="13.5703125" style="45" bestFit="1" customWidth="1"/>
    <col min="7690" max="7935" width="9.140625" style="45"/>
    <col min="7936" max="7936" width="14.85546875" style="45" customWidth="1"/>
    <col min="7937" max="7937" width="71.42578125" style="45" customWidth="1"/>
    <col min="7938" max="7938" width="19.42578125" style="45" customWidth="1"/>
    <col min="7939" max="7939" width="26.5703125" style="45" bestFit="1" customWidth="1"/>
    <col min="7940" max="7941" width="15.42578125" style="45" bestFit="1" customWidth="1"/>
    <col min="7942" max="7942" width="11.140625" style="45" bestFit="1" customWidth="1"/>
    <col min="7943" max="7943" width="13.42578125" style="45" bestFit="1" customWidth="1"/>
    <col min="7944" max="7945" width="13.5703125" style="45" bestFit="1" customWidth="1"/>
    <col min="7946" max="8191" width="9.140625" style="45"/>
    <col min="8192" max="8192" width="14.85546875" style="45" customWidth="1"/>
    <col min="8193" max="8193" width="71.42578125" style="45" customWidth="1"/>
    <col min="8194" max="8194" width="19.42578125" style="45" customWidth="1"/>
    <col min="8195" max="8195" width="26.5703125" style="45" bestFit="1" customWidth="1"/>
    <col min="8196" max="8197" width="15.42578125" style="45" bestFit="1" customWidth="1"/>
    <col min="8198" max="8198" width="11.140625" style="45" bestFit="1" customWidth="1"/>
    <col min="8199" max="8199" width="13.42578125" style="45" bestFit="1" customWidth="1"/>
    <col min="8200" max="8201" width="13.5703125" style="45" bestFit="1" customWidth="1"/>
    <col min="8202" max="8447" width="9.140625" style="45"/>
    <col min="8448" max="8448" width="14.85546875" style="45" customWidth="1"/>
    <col min="8449" max="8449" width="71.42578125" style="45" customWidth="1"/>
    <col min="8450" max="8450" width="19.42578125" style="45" customWidth="1"/>
    <col min="8451" max="8451" width="26.5703125" style="45" bestFit="1" customWidth="1"/>
    <col min="8452" max="8453" width="15.42578125" style="45" bestFit="1" customWidth="1"/>
    <col min="8454" max="8454" width="11.140625" style="45" bestFit="1" customWidth="1"/>
    <col min="8455" max="8455" width="13.42578125" style="45" bestFit="1" customWidth="1"/>
    <col min="8456" max="8457" width="13.5703125" style="45" bestFit="1" customWidth="1"/>
    <col min="8458" max="8703" width="9.140625" style="45"/>
    <col min="8704" max="8704" width="14.85546875" style="45" customWidth="1"/>
    <col min="8705" max="8705" width="71.42578125" style="45" customWidth="1"/>
    <col min="8706" max="8706" width="19.42578125" style="45" customWidth="1"/>
    <col min="8707" max="8707" width="26.5703125" style="45" bestFit="1" customWidth="1"/>
    <col min="8708" max="8709" width="15.42578125" style="45" bestFit="1" customWidth="1"/>
    <col min="8710" max="8710" width="11.140625" style="45" bestFit="1" customWidth="1"/>
    <col min="8711" max="8711" width="13.42578125" style="45" bestFit="1" customWidth="1"/>
    <col min="8712" max="8713" width="13.5703125" style="45" bestFit="1" customWidth="1"/>
    <col min="8714" max="8959" width="9.140625" style="45"/>
    <col min="8960" max="8960" width="14.85546875" style="45" customWidth="1"/>
    <col min="8961" max="8961" width="71.42578125" style="45" customWidth="1"/>
    <col min="8962" max="8962" width="19.42578125" style="45" customWidth="1"/>
    <col min="8963" max="8963" width="26.5703125" style="45" bestFit="1" customWidth="1"/>
    <col min="8964" max="8965" width="15.42578125" style="45" bestFit="1" customWidth="1"/>
    <col min="8966" max="8966" width="11.140625" style="45" bestFit="1" customWidth="1"/>
    <col min="8967" max="8967" width="13.42578125" style="45" bestFit="1" customWidth="1"/>
    <col min="8968" max="8969" width="13.5703125" style="45" bestFit="1" customWidth="1"/>
    <col min="8970" max="9215" width="9.140625" style="45"/>
    <col min="9216" max="9216" width="14.85546875" style="45" customWidth="1"/>
    <col min="9217" max="9217" width="71.42578125" style="45" customWidth="1"/>
    <col min="9218" max="9218" width="19.42578125" style="45" customWidth="1"/>
    <col min="9219" max="9219" width="26.5703125" style="45" bestFit="1" customWidth="1"/>
    <col min="9220" max="9221" width="15.42578125" style="45" bestFit="1" customWidth="1"/>
    <col min="9222" max="9222" width="11.140625" style="45" bestFit="1" customWidth="1"/>
    <col min="9223" max="9223" width="13.42578125" style="45" bestFit="1" customWidth="1"/>
    <col min="9224" max="9225" width="13.5703125" style="45" bestFit="1" customWidth="1"/>
    <col min="9226" max="9471" width="9.140625" style="45"/>
    <col min="9472" max="9472" width="14.85546875" style="45" customWidth="1"/>
    <col min="9473" max="9473" width="71.42578125" style="45" customWidth="1"/>
    <col min="9474" max="9474" width="19.42578125" style="45" customWidth="1"/>
    <col min="9475" max="9475" width="26.5703125" style="45" bestFit="1" customWidth="1"/>
    <col min="9476" max="9477" width="15.42578125" style="45" bestFit="1" customWidth="1"/>
    <col min="9478" max="9478" width="11.140625" style="45" bestFit="1" customWidth="1"/>
    <col min="9479" max="9479" width="13.42578125" style="45" bestFit="1" customWidth="1"/>
    <col min="9480" max="9481" width="13.5703125" style="45" bestFit="1" customWidth="1"/>
    <col min="9482" max="9727" width="9.140625" style="45"/>
    <col min="9728" max="9728" width="14.85546875" style="45" customWidth="1"/>
    <col min="9729" max="9729" width="71.42578125" style="45" customWidth="1"/>
    <col min="9730" max="9730" width="19.42578125" style="45" customWidth="1"/>
    <col min="9731" max="9731" width="26.5703125" style="45" bestFit="1" customWidth="1"/>
    <col min="9732" max="9733" width="15.42578125" style="45" bestFit="1" customWidth="1"/>
    <col min="9734" max="9734" width="11.140625" style="45" bestFit="1" customWidth="1"/>
    <col min="9735" max="9735" width="13.42578125" style="45" bestFit="1" customWidth="1"/>
    <col min="9736" max="9737" width="13.5703125" style="45" bestFit="1" customWidth="1"/>
    <col min="9738" max="9983" width="9.140625" style="45"/>
    <col min="9984" max="9984" width="14.85546875" style="45" customWidth="1"/>
    <col min="9985" max="9985" width="71.42578125" style="45" customWidth="1"/>
    <col min="9986" max="9986" width="19.42578125" style="45" customWidth="1"/>
    <col min="9987" max="9987" width="26.5703125" style="45" bestFit="1" customWidth="1"/>
    <col min="9988" max="9989" width="15.42578125" style="45" bestFit="1" customWidth="1"/>
    <col min="9990" max="9990" width="11.140625" style="45" bestFit="1" customWidth="1"/>
    <col min="9991" max="9991" width="13.42578125" style="45" bestFit="1" customWidth="1"/>
    <col min="9992" max="9993" width="13.5703125" style="45" bestFit="1" customWidth="1"/>
    <col min="9994" max="10239" width="9.140625" style="45"/>
    <col min="10240" max="10240" width="14.85546875" style="45" customWidth="1"/>
    <col min="10241" max="10241" width="71.42578125" style="45" customWidth="1"/>
    <col min="10242" max="10242" width="19.42578125" style="45" customWidth="1"/>
    <col min="10243" max="10243" width="26.5703125" style="45" bestFit="1" customWidth="1"/>
    <col min="10244" max="10245" width="15.42578125" style="45" bestFit="1" customWidth="1"/>
    <col min="10246" max="10246" width="11.140625" style="45" bestFit="1" customWidth="1"/>
    <col min="10247" max="10247" width="13.42578125" style="45" bestFit="1" customWidth="1"/>
    <col min="10248" max="10249" width="13.5703125" style="45" bestFit="1" customWidth="1"/>
    <col min="10250" max="10495" width="9.140625" style="45"/>
    <col min="10496" max="10496" width="14.85546875" style="45" customWidth="1"/>
    <col min="10497" max="10497" width="71.42578125" style="45" customWidth="1"/>
    <col min="10498" max="10498" width="19.42578125" style="45" customWidth="1"/>
    <col min="10499" max="10499" width="26.5703125" style="45" bestFit="1" customWidth="1"/>
    <col min="10500" max="10501" width="15.42578125" style="45" bestFit="1" customWidth="1"/>
    <col min="10502" max="10502" width="11.140625" style="45" bestFit="1" customWidth="1"/>
    <col min="10503" max="10503" width="13.42578125" style="45" bestFit="1" customWidth="1"/>
    <col min="10504" max="10505" width="13.5703125" style="45" bestFit="1" customWidth="1"/>
    <col min="10506" max="10751" width="9.140625" style="45"/>
    <col min="10752" max="10752" width="14.85546875" style="45" customWidth="1"/>
    <col min="10753" max="10753" width="71.42578125" style="45" customWidth="1"/>
    <col min="10754" max="10754" width="19.42578125" style="45" customWidth="1"/>
    <col min="10755" max="10755" width="26.5703125" style="45" bestFit="1" customWidth="1"/>
    <col min="10756" max="10757" width="15.42578125" style="45" bestFit="1" customWidth="1"/>
    <col min="10758" max="10758" width="11.140625" style="45" bestFit="1" customWidth="1"/>
    <col min="10759" max="10759" width="13.42578125" style="45" bestFit="1" customWidth="1"/>
    <col min="10760" max="10761" width="13.5703125" style="45" bestFit="1" customWidth="1"/>
    <col min="10762" max="11007" width="9.140625" style="45"/>
    <col min="11008" max="11008" width="14.85546875" style="45" customWidth="1"/>
    <col min="11009" max="11009" width="71.42578125" style="45" customWidth="1"/>
    <col min="11010" max="11010" width="19.42578125" style="45" customWidth="1"/>
    <col min="11011" max="11011" width="26.5703125" style="45" bestFit="1" customWidth="1"/>
    <col min="11012" max="11013" width="15.42578125" style="45" bestFit="1" customWidth="1"/>
    <col min="11014" max="11014" width="11.140625" style="45" bestFit="1" customWidth="1"/>
    <col min="11015" max="11015" width="13.42578125" style="45" bestFit="1" customWidth="1"/>
    <col min="11016" max="11017" width="13.5703125" style="45" bestFit="1" customWidth="1"/>
    <col min="11018" max="11263" width="9.140625" style="45"/>
    <col min="11264" max="11264" width="14.85546875" style="45" customWidth="1"/>
    <col min="11265" max="11265" width="71.42578125" style="45" customWidth="1"/>
    <col min="11266" max="11266" width="19.42578125" style="45" customWidth="1"/>
    <col min="11267" max="11267" width="26.5703125" style="45" bestFit="1" customWidth="1"/>
    <col min="11268" max="11269" width="15.42578125" style="45" bestFit="1" customWidth="1"/>
    <col min="11270" max="11270" width="11.140625" style="45" bestFit="1" customWidth="1"/>
    <col min="11271" max="11271" width="13.42578125" style="45" bestFit="1" customWidth="1"/>
    <col min="11272" max="11273" width="13.5703125" style="45" bestFit="1" customWidth="1"/>
    <col min="11274" max="11519" width="9.140625" style="45"/>
    <col min="11520" max="11520" width="14.85546875" style="45" customWidth="1"/>
    <col min="11521" max="11521" width="71.42578125" style="45" customWidth="1"/>
    <col min="11522" max="11522" width="19.42578125" style="45" customWidth="1"/>
    <col min="11523" max="11523" width="26.5703125" style="45" bestFit="1" customWidth="1"/>
    <col min="11524" max="11525" width="15.42578125" style="45" bestFit="1" customWidth="1"/>
    <col min="11526" max="11526" width="11.140625" style="45" bestFit="1" customWidth="1"/>
    <col min="11527" max="11527" width="13.42578125" style="45" bestFit="1" customWidth="1"/>
    <col min="11528" max="11529" width="13.5703125" style="45" bestFit="1" customWidth="1"/>
    <col min="11530" max="11775" width="9.140625" style="45"/>
    <col min="11776" max="11776" width="14.85546875" style="45" customWidth="1"/>
    <col min="11777" max="11777" width="71.42578125" style="45" customWidth="1"/>
    <col min="11778" max="11778" width="19.42578125" style="45" customWidth="1"/>
    <col min="11779" max="11779" width="26.5703125" style="45" bestFit="1" customWidth="1"/>
    <col min="11780" max="11781" width="15.42578125" style="45" bestFit="1" customWidth="1"/>
    <col min="11782" max="11782" width="11.140625" style="45" bestFit="1" customWidth="1"/>
    <col min="11783" max="11783" width="13.42578125" style="45" bestFit="1" customWidth="1"/>
    <col min="11784" max="11785" width="13.5703125" style="45" bestFit="1" customWidth="1"/>
    <col min="11786" max="12031" width="9.140625" style="45"/>
    <col min="12032" max="12032" width="14.85546875" style="45" customWidth="1"/>
    <col min="12033" max="12033" width="71.42578125" style="45" customWidth="1"/>
    <col min="12034" max="12034" width="19.42578125" style="45" customWidth="1"/>
    <col min="12035" max="12035" width="26.5703125" style="45" bestFit="1" customWidth="1"/>
    <col min="12036" max="12037" width="15.42578125" style="45" bestFit="1" customWidth="1"/>
    <col min="12038" max="12038" width="11.140625" style="45" bestFit="1" customWidth="1"/>
    <col min="12039" max="12039" width="13.42578125" style="45" bestFit="1" customWidth="1"/>
    <col min="12040" max="12041" width="13.5703125" style="45" bestFit="1" customWidth="1"/>
    <col min="12042" max="12287" width="9.140625" style="45"/>
    <col min="12288" max="12288" width="14.85546875" style="45" customWidth="1"/>
    <col min="12289" max="12289" width="71.42578125" style="45" customWidth="1"/>
    <col min="12290" max="12290" width="19.42578125" style="45" customWidth="1"/>
    <col min="12291" max="12291" width="26.5703125" style="45" bestFit="1" customWidth="1"/>
    <col min="12292" max="12293" width="15.42578125" style="45" bestFit="1" customWidth="1"/>
    <col min="12294" max="12294" width="11.140625" style="45" bestFit="1" customWidth="1"/>
    <col min="12295" max="12295" width="13.42578125" style="45" bestFit="1" customWidth="1"/>
    <col min="12296" max="12297" width="13.5703125" style="45" bestFit="1" customWidth="1"/>
    <col min="12298" max="12543" width="9.140625" style="45"/>
    <col min="12544" max="12544" width="14.85546875" style="45" customWidth="1"/>
    <col min="12545" max="12545" width="71.42578125" style="45" customWidth="1"/>
    <col min="12546" max="12546" width="19.42578125" style="45" customWidth="1"/>
    <col min="12547" max="12547" width="26.5703125" style="45" bestFit="1" customWidth="1"/>
    <col min="12548" max="12549" width="15.42578125" style="45" bestFit="1" customWidth="1"/>
    <col min="12550" max="12550" width="11.140625" style="45" bestFit="1" customWidth="1"/>
    <col min="12551" max="12551" width="13.42578125" style="45" bestFit="1" customWidth="1"/>
    <col min="12552" max="12553" width="13.5703125" style="45" bestFit="1" customWidth="1"/>
    <col min="12554" max="12799" width="9.140625" style="45"/>
    <col min="12800" max="12800" width="14.85546875" style="45" customWidth="1"/>
    <col min="12801" max="12801" width="71.42578125" style="45" customWidth="1"/>
    <col min="12802" max="12802" width="19.42578125" style="45" customWidth="1"/>
    <col min="12803" max="12803" width="26.5703125" style="45" bestFit="1" customWidth="1"/>
    <col min="12804" max="12805" width="15.42578125" style="45" bestFit="1" customWidth="1"/>
    <col min="12806" max="12806" width="11.140625" style="45" bestFit="1" customWidth="1"/>
    <col min="12807" max="12807" width="13.42578125" style="45" bestFit="1" customWidth="1"/>
    <col min="12808" max="12809" width="13.5703125" style="45" bestFit="1" customWidth="1"/>
    <col min="12810" max="13055" width="9.140625" style="45"/>
    <col min="13056" max="13056" width="14.85546875" style="45" customWidth="1"/>
    <col min="13057" max="13057" width="71.42578125" style="45" customWidth="1"/>
    <col min="13058" max="13058" width="19.42578125" style="45" customWidth="1"/>
    <col min="13059" max="13059" width="26.5703125" style="45" bestFit="1" customWidth="1"/>
    <col min="13060" max="13061" width="15.42578125" style="45" bestFit="1" customWidth="1"/>
    <col min="13062" max="13062" width="11.140625" style="45" bestFit="1" customWidth="1"/>
    <col min="13063" max="13063" width="13.42578125" style="45" bestFit="1" customWidth="1"/>
    <col min="13064" max="13065" width="13.5703125" style="45" bestFit="1" customWidth="1"/>
    <col min="13066" max="13311" width="9.140625" style="45"/>
    <col min="13312" max="13312" width="14.85546875" style="45" customWidth="1"/>
    <col min="13313" max="13313" width="71.42578125" style="45" customWidth="1"/>
    <col min="13314" max="13314" width="19.42578125" style="45" customWidth="1"/>
    <col min="13315" max="13315" width="26.5703125" style="45" bestFit="1" customWidth="1"/>
    <col min="13316" max="13317" width="15.42578125" style="45" bestFit="1" customWidth="1"/>
    <col min="13318" max="13318" width="11.140625" style="45" bestFit="1" customWidth="1"/>
    <col min="13319" max="13319" width="13.42578125" style="45" bestFit="1" customWidth="1"/>
    <col min="13320" max="13321" width="13.5703125" style="45" bestFit="1" customWidth="1"/>
    <col min="13322" max="13567" width="9.140625" style="45"/>
    <col min="13568" max="13568" width="14.85546875" style="45" customWidth="1"/>
    <col min="13569" max="13569" width="71.42578125" style="45" customWidth="1"/>
    <col min="13570" max="13570" width="19.42578125" style="45" customWidth="1"/>
    <col min="13571" max="13571" width="26.5703125" style="45" bestFit="1" customWidth="1"/>
    <col min="13572" max="13573" width="15.42578125" style="45" bestFit="1" customWidth="1"/>
    <col min="13574" max="13574" width="11.140625" style="45" bestFit="1" customWidth="1"/>
    <col min="13575" max="13575" width="13.42578125" style="45" bestFit="1" customWidth="1"/>
    <col min="13576" max="13577" width="13.5703125" style="45" bestFit="1" customWidth="1"/>
    <col min="13578" max="13823" width="9.140625" style="45"/>
    <col min="13824" max="13824" width="14.85546875" style="45" customWidth="1"/>
    <col min="13825" max="13825" width="71.42578125" style="45" customWidth="1"/>
    <col min="13826" max="13826" width="19.42578125" style="45" customWidth="1"/>
    <col min="13827" max="13827" width="26.5703125" style="45" bestFit="1" customWidth="1"/>
    <col min="13828" max="13829" width="15.42578125" style="45" bestFit="1" customWidth="1"/>
    <col min="13830" max="13830" width="11.140625" style="45" bestFit="1" customWidth="1"/>
    <col min="13831" max="13831" width="13.42578125" style="45" bestFit="1" customWidth="1"/>
    <col min="13832" max="13833" width="13.5703125" style="45" bestFit="1" customWidth="1"/>
    <col min="13834" max="14079" width="9.140625" style="45"/>
    <col min="14080" max="14080" width="14.85546875" style="45" customWidth="1"/>
    <col min="14081" max="14081" width="71.42578125" style="45" customWidth="1"/>
    <col min="14082" max="14082" width="19.42578125" style="45" customWidth="1"/>
    <col min="14083" max="14083" width="26.5703125" style="45" bestFit="1" customWidth="1"/>
    <col min="14084" max="14085" width="15.42578125" style="45" bestFit="1" customWidth="1"/>
    <col min="14086" max="14086" width="11.140625" style="45" bestFit="1" customWidth="1"/>
    <col min="14087" max="14087" width="13.42578125" style="45" bestFit="1" customWidth="1"/>
    <col min="14088" max="14089" width="13.5703125" style="45" bestFit="1" customWidth="1"/>
    <col min="14090" max="14335" width="9.140625" style="45"/>
    <col min="14336" max="14336" width="14.85546875" style="45" customWidth="1"/>
    <col min="14337" max="14337" width="71.42578125" style="45" customWidth="1"/>
    <col min="14338" max="14338" width="19.42578125" style="45" customWidth="1"/>
    <col min="14339" max="14339" width="26.5703125" style="45" bestFit="1" customWidth="1"/>
    <col min="14340" max="14341" width="15.42578125" style="45" bestFit="1" customWidth="1"/>
    <col min="14342" max="14342" width="11.140625" style="45" bestFit="1" customWidth="1"/>
    <col min="14343" max="14343" width="13.42578125" style="45" bestFit="1" customWidth="1"/>
    <col min="14344" max="14345" width="13.5703125" style="45" bestFit="1" customWidth="1"/>
    <col min="14346" max="14591" width="9.140625" style="45"/>
    <col min="14592" max="14592" width="14.85546875" style="45" customWidth="1"/>
    <col min="14593" max="14593" width="71.42578125" style="45" customWidth="1"/>
    <col min="14594" max="14594" width="19.42578125" style="45" customWidth="1"/>
    <col min="14595" max="14595" width="26.5703125" style="45" bestFit="1" customWidth="1"/>
    <col min="14596" max="14597" width="15.42578125" style="45" bestFit="1" customWidth="1"/>
    <col min="14598" max="14598" width="11.140625" style="45" bestFit="1" customWidth="1"/>
    <col min="14599" max="14599" width="13.42578125" style="45" bestFit="1" customWidth="1"/>
    <col min="14600" max="14601" width="13.5703125" style="45" bestFit="1" customWidth="1"/>
    <col min="14602" max="14847" width="9.140625" style="45"/>
    <col min="14848" max="14848" width="14.85546875" style="45" customWidth="1"/>
    <col min="14849" max="14849" width="71.42578125" style="45" customWidth="1"/>
    <col min="14850" max="14850" width="19.42578125" style="45" customWidth="1"/>
    <col min="14851" max="14851" width="26.5703125" style="45" bestFit="1" customWidth="1"/>
    <col min="14852" max="14853" width="15.42578125" style="45" bestFit="1" customWidth="1"/>
    <col min="14854" max="14854" width="11.140625" style="45" bestFit="1" customWidth="1"/>
    <col min="14855" max="14855" width="13.42578125" style="45" bestFit="1" customWidth="1"/>
    <col min="14856" max="14857" width="13.5703125" style="45" bestFit="1" customWidth="1"/>
    <col min="14858" max="15103" width="9.140625" style="45"/>
    <col min="15104" max="15104" width="14.85546875" style="45" customWidth="1"/>
    <col min="15105" max="15105" width="71.42578125" style="45" customWidth="1"/>
    <col min="15106" max="15106" width="19.42578125" style="45" customWidth="1"/>
    <col min="15107" max="15107" width="26.5703125" style="45" bestFit="1" customWidth="1"/>
    <col min="15108" max="15109" width="15.42578125" style="45" bestFit="1" customWidth="1"/>
    <col min="15110" max="15110" width="11.140625" style="45" bestFit="1" customWidth="1"/>
    <col min="15111" max="15111" width="13.42578125" style="45" bestFit="1" customWidth="1"/>
    <col min="15112" max="15113" width="13.5703125" style="45" bestFit="1" customWidth="1"/>
    <col min="15114" max="15359" width="9.140625" style="45"/>
    <col min="15360" max="15360" width="14.85546875" style="45" customWidth="1"/>
    <col min="15361" max="15361" width="71.42578125" style="45" customWidth="1"/>
    <col min="15362" max="15362" width="19.42578125" style="45" customWidth="1"/>
    <col min="15363" max="15363" width="26.5703125" style="45" bestFit="1" customWidth="1"/>
    <col min="15364" max="15365" width="15.42578125" style="45" bestFit="1" customWidth="1"/>
    <col min="15366" max="15366" width="11.140625" style="45" bestFit="1" customWidth="1"/>
    <col min="15367" max="15367" width="13.42578125" style="45" bestFit="1" customWidth="1"/>
    <col min="15368" max="15369" width="13.5703125" style="45" bestFit="1" customWidth="1"/>
    <col min="15370" max="15615" width="9.140625" style="45"/>
    <col min="15616" max="15616" width="14.85546875" style="45" customWidth="1"/>
    <col min="15617" max="15617" width="71.42578125" style="45" customWidth="1"/>
    <col min="15618" max="15618" width="19.42578125" style="45" customWidth="1"/>
    <col min="15619" max="15619" width="26.5703125" style="45" bestFit="1" customWidth="1"/>
    <col min="15620" max="15621" width="15.42578125" style="45" bestFit="1" customWidth="1"/>
    <col min="15622" max="15622" width="11.140625" style="45" bestFit="1" customWidth="1"/>
    <col min="15623" max="15623" width="13.42578125" style="45" bestFit="1" customWidth="1"/>
    <col min="15624" max="15625" width="13.5703125" style="45" bestFit="1" customWidth="1"/>
    <col min="15626" max="15871" width="9.140625" style="45"/>
    <col min="15872" max="15872" width="14.85546875" style="45" customWidth="1"/>
    <col min="15873" max="15873" width="71.42578125" style="45" customWidth="1"/>
    <col min="15874" max="15874" width="19.42578125" style="45" customWidth="1"/>
    <col min="15875" max="15875" width="26.5703125" style="45" bestFit="1" customWidth="1"/>
    <col min="15876" max="15877" width="15.42578125" style="45" bestFit="1" customWidth="1"/>
    <col min="15878" max="15878" width="11.140625" style="45" bestFit="1" customWidth="1"/>
    <col min="15879" max="15879" width="13.42578125" style="45" bestFit="1" customWidth="1"/>
    <col min="15880" max="15881" width="13.5703125" style="45" bestFit="1" customWidth="1"/>
    <col min="15882" max="16127" width="9.140625" style="45"/>
    <col min="16128" max="16128" width="14.85546875" style="45" customWidth="1"/>
    <col min="16129" max="16129" width="71.42578125" style="45" customWidth="1"/>
    <col min="16130" max="16130" width="19.42578125" style="45" customWidth="1"/>
    <col min="16131" max="16131" width="26.5703125" style="45" bestFit="1" customWidth="1"/>
    <col min="16132" max="16133" width="15.42578125" style="45" bestFit="1" customWidth="1"/>
    <col min="16134" max="16134" width="11.140625" style="45" bestFit="1" customWidth="1"/>
    <col min="16135" max="16135" width="13.42578125" style="45" bestFit="1" customWidth="1"/>
    <col min="16136" max="16137" width="13.5703125" style="45" bestFit="1" customWidth="1"/>
    <col min="16138" max="16384" width="9.140625" style="45"/>
  </cols>
  <sheetData>
    <row r="1" spans="1:9" x14ac:dyDescent="0.2">
      <c r="A1" s="49" t="s">
        <v>121</v>
      </c>
    </row>
    <row r="2" spans="1:9" x14ac:dyDescent="0.2">
      <c r="A2" s="49" t="s">
        <v>61</v>
      </c>
    </row>
    <row r="3" spans="1:9" s="47" customFormat="1" x14ac:dyDescent="0.2">
      <c r="A3" s="46"/>
      <c r="B3" s="45"/>
      <c r="C3" s="45"/>
      <c r="D3" s="45"/>
      <c r="E3" s="45"/>
      <c r="F3" s="45"/>
      <c r="G3" s="45"/>
      <c r="H3" s="106" t="s">
        <v>65</v>
      </c>
      <c r="I3" s="45"/>
    </row>
    <row r="4" spans="1:9" s="48" customFormat="1" ht="15" customHeight="1" x14ac:dyDescent="0.2">
      <c r="A4" s="77" t="s">
        <v>27</v>
      </c>
      <c r="B4" s="77" t="s">
        <v>57</v>
      </c>
      <c r="C4" s="77" t="s">
        <v>51</v>
      </c>
      <c r="D4" s="75" t="s">
        <v>29</v>
      </c>
      <c r="E4" s="76"/>
      <c r="F4" s="75" t="s">
        <v>62</v>
      </c>
      <c r="G4" s="76"/>
      <c r="H4" s="75" t="s">
        <v>64</v>
      </c>
      <c r="I4" s="76"/>
    </row>
    <row r="5" spans="1:9" s="48" customFormat="1" ht="12" customHeight="1" x14ac:dyDescent="0.2">
      <c r="A5" s="78"/>
      <c r="B5" s="79"/>
      <c r="C5" s="79"/>
      <c r="D5" s="50" t="s">
        <v>46</v>
      </c>
      <c r="E5" s="50" t="s">
        <v>47</v>
      </c>
      <c r="F5" s="50" t="s">
        <v>46</v>
      </c>
      <c r="G5" s="50" t="s">
        <v>47</v>
      </c>
      <c r="H5" s="50" t="s">
        <v>46</v>
      </c>
      <c r="I5" s="50" t="s">
        <v>47</v>
      </c>
    </row>
    <row r="6" spans="1:9" s="48" customFormat="1" ht="12.75" x14ac:dyDescent="0.2">
      <c r="A6" s="102" t="s">
        <v>215</v>
      </c>
      <c r="B6" s="93" t="s">
        <v>143</v>
      </c>
      <c r="C6" s="104" t="s">
        <v>196</v>
      </c>
      <c r="D6" s="96">
        <v>82</v>
      </c>
      <c r="E6" s="96">
        <v>82</v>
      </c>
      <c r="F6" s="97">
        <v>28514284</v>
      </c>
      <c r="G6" s="97">
        <v>29180709</v>
      </c>
      <c r="H6" s="97">
        <v>717435</v>
      </c>
      <c r="I6" s="97">
        <v>344738</v>
      </c>
    </row>
    <row r="7" spans="1:9" s="48" customFormat="1" ht="12.75" x14ac:dyDescent="0.2">
      <c r="A7" s="102">
        <v>96577868636</v>
      </c>
      <c r="B7" s="93" t="s">
        <v>212</v>
      </c>
      <c r="C7" s="104" t="s">
        <v>197</v>
      </c>
      <c r="D7" s="96">
        <v>40</v>
      </c>
      <c r="E7" s="96">
        <v>40</v>
      </c>
      <c r="F7" s="97">
        <v>18395386</v>
      </c>
      <c r="G7" s="97">
        <v>17577180</v>
      </c>
      <c r="H7" s="97">
        <v>871019</v>
      </c>
      <c r="I7" s="97">
        <v>209227</v>
      </c>
    </row>
    <row r="8" spans="1:9" s="48" customFormat="1" ht="12.75" x14ac:dyDescent="0.2">
      <c r="A8" s="102">
        <v>56826138353</v>
      </c>
      <c r="B8" s="93" t="s">
        <v>139</v>
      </c>
      <c r="C8" s="104" t="s">
        <v>129</v>
      </c>
      <c r="D8" s="96">
        <v>448</v>
      </c>
      <c r="E8" s="96">
        <v>460</v>
      </c>
      <c r="F8" s="97">
        <v>247403475</v>
      </c>
      <c r="G8" s="97">
        <v>240948690</v>
      </c>
      <c r="H8" s="97">
        <v>770738</v>
      </c>
      <c r="I8" s="97">
        <v>122857</v>
      </c>
    </row>
    <row r="9" spans="1:9" s="48" customFormat="1" ht="12.75" x14ac:dyDescent="0.2">
      <c r="A9" s="102">
        <v>77317840351</v>
      </c>
      <c r="B9" s="93" t="s">
        <v>143</v>
      </c>
      <c r="C9" s="104" t="s">
        <v>198</v>
      </c>
      <c r="D9" s="96">
        <v>63</v>
      </c>
      <c r="E9" s="96">
        <v>65</v>
      </c>
      <c r="F9" s="97">
        <v>24590337</v>
      </c>
      <c r="G9" s="97">
        <v>24024117</v>
      </c>
      <c r="H9" s="97">
        <v>268277</v>
      </c>
      <c r="I9" s="97">
        <v>17686</v>
      </c>
    </row>
    <row r="10" spans="1:9" s="48" customFormat="1" ht="12.75" x14ac:dyDescent="0.2">
      <c r="A10" s="102">
        <v>22432106133</v>
      </c>
      <c r="B10" s="93" t="s">
        <v>213</v>
      </c>
      <c r="C10" s="104" t="s">
        <v>199</v>
      </c>
      <c r="D10" s="96">
        <v>28</v>
      </c>
      <c r="E10" s="96">
        <v>27</v>
      </c>
      <c r="F10" s="97">
        <v>8285211</v>
      </c>
      <c r="G10" s="97">
        <v>9694652</v>
      </c>
      <c r="H10" s="97">
        <v>10149</v>
      </c>
      <c r="I10" s="97">
        <v>13056</v>
      </c>
    </row>
    <row r="11" spans="1:9" s="48" customFormat="1" ht="12.75" x14ac:dyDescent="0.2">
      <c r="A11" s="102">
        <v>47610676419</v>
      </c>
      <c r="B11" s="93" t="s">
        <v>214</v>
      </c>
      <c r="C11" s="104" t="s">
        <v>200</v>
      </c>
      <c r="D11" s="96">
        <v>0</v>
      </c>
      <c r="E11" s="96">
        <v>2</v>
      </c>
      <c r="F11" s="97">
        <v>0</v>
      </c>
      <c r="G11" s="97">
        <v>82000</v>
      </c>
      <c r="H11" s="97">
        <v>0</v>
      </c>
      <c r="I11" s="97">
        <v>2762</v>
      </c>
    </row>
    <row r="12" spans="1:9" s="48" customFormat="1" ht="12.75" x14ac:dyDescent="0.2">
      <c r="A12" s="102">
        <v>23324485017</v>
      </c>
      <c r="B12" s="93" t="s">
        <v>206</v>
      </c>
      <c r="C12" s="104" t="s">
        <v>196</v>
      </c>
      <c r="D12" s="96">
        <v>0</v>
      </c>
      <c r="E12" s="96">
        <v>0</v>
      </c>
      <c r="F12" s="97">
        <v>0</v>
      </c>
      <c r="G12" s="97">
        <v>0</v>
      </c>
      <c r="H12" s="97">
        <v>0</v>
      </c>
      <c r="I12" s="59">
        <v>-420</v>
      </c>
    </row>
    <row r="13" spans="1:9" s="48" customFormat="1" ht="12.75" x14ac:dyDescent="0.2">
      <c r="A13" s="102" t="s">
        <v>216</v>
      </c>
      <c r="B13" s="93" t="s">
        <v>207</v>
      </c>
      <c r="C13" s="104" t="s">
        <v>201</v>
      </c>
      <c r="D13" s="96">
        <v>0</v>
      </c>
      <c r="E13" s="96">
        <v>0</v>
      </c>
      <c r="F13" s="97">
        <v>0</v>
      </c>
      <c r="G13" s="97">
        <v>57046</v>
      </c>
      <c r="H13" s="59">
        <v>-5526</v>
      </c>
      <c r="I13" s="59">
        <v>-9093</v>
      </c>
    </row>
    <row r="14" spans="1:9" s="48" customFormat="1" ht="12.75" x14ac:dyDescent="0.2">
      <c r="A14" s="102">
        <v>96153434531</v>
      </c>
      <c r="B14" s="93" t="s">
        <v>208</v>
      </c>
      <c r="C14" s="104" t="s">
        <v>202</v>
      </c>
      <c r="D14" s="96">
        <v>23</v>
      </c>
      <c r="E14" s="96">
        <v>22</v>
      </c>
      <c r="F14" s="97">
        <v>6496301</v>
      </c>
      <c r="G14" s="97">
        <v>6854837</v>
      </c>
      <c r="H14" s="97">
        <v>15561</v>
      </c>
      <c r="I14" s="59">
        <v>-56775</v>
      </c>
    </row>
    <row r="15" spans="1:9" s="48" customFormat="1" ht="12.75" x14ac:dyDescent="0.2">
      <c r="A15" s="102">
        <v>41272392545</v>
      </c>
      <c r="B15" s="93" t="s">
        <v>209</v>
      </c>
      <c r="C15" s="104" t="s">
        <v>201</v>
      </c>
      <c r="D15" s="96">
        <v>46</v>
      </c>
      <c r="E15" s="96">
        <v>46</v>
      </c>
      <c r="F15" s="97">
        <v>26091183</v>
      </c>
      <c r="G15" s="97">
        <v>25704657</v>
      </c>
      <c r="H15" s="97">
        <v>87659</v>
      </c>
      <c r="I15" s="59">
        <v>-203535</v>
      </c>
    </row>
    <row r="16" spans="1:9" s="48" customFormat="1" ht="12.75" x14ac:dyDescent="0.2">
      <c r="A16" s="102">
        <v>45854645558</v>
      </c>
      <c r="B16" s="93" t="s">
        <v>210</v>
      </c>
      <c r="C16" s="104" t="s">
        <v>203</v>
      </c>
      <c r="D16" s="96">
        <v>46</v>
      </c>
      <c r="E16" s="96">
        <v>46</v>
      </c>
      <c r="F16" s="97">
        <v>22816564</v>
      </c>
      <c r="G16" s="97">
        <v>22461428</v>
      </c>
      <c r="H16" s="59">
        <v>-992706</v>
      </c>
      <c r="I16" s="59">
        <v>-738912</v>
      </c>
    </row>
    <row r="17" spans="1:9" s="48" customFormat="1" ht="12.75" x14ac:dyDescent="0.2">
      <c r="A17" s="102">
        <v>67996934493</v>
      </c>
      <c r="B17" s="93" t="s">
        <v>170</v>
      </c>
      <c r="C17" s="104" t="s">
        <v>204</v>
      </c>
      <c r="D17" s="96">
        <v>8</v>
      </c>
      <c r="E17" s="96">
        <v>8</v>
      </c>
      <c r="F17" s="97">
        <v>1993262</v>
      </c>
      <c r="G17" s="97">
        <v>1692251</v>
      </c>
      <c r="H17" s="59">
        <v>-1132556</v>
      </c>
      <c r="I17" s="59">
        <v>-789848</v>
      </c>
    </row>
    <row r="18" spans="1:9" s="48" customFormat="1" ht="12.75" x14ac:dyDescent="0.2">
      <c r="A18" s="102">
        <v>81685682389</v>
      </c>
      <c r="B18" s="93" t="s">
        <v>211</v>
      </c>
      <c r="C18" s="104" t="s">
        <v>205</v>
      </c>
      <c r="D18" s="96">
        <v>94</v>
      </c>
      <c r="E18" s="96">
        <v>89</v>
      </c>
      <c r="F18" s="97">
        <v>23570311</v>
      </c>
      <c r="G18" s="97">
        <v>23087381</v>
      </c>
      <c r="H18" s="59">
        <v>-92266</v>
      </c>
      <c r="I18" s="59">
        <v>-957155</v>
      </c>
    </row>
    <row r="19" spans="1:9" ht="15" customHeight="1" x14ac:dyDescent="0.2">
      <c r="A19" s="99" t="s">
        <v>63</v>
      </c>
      <c r="B19" s="99"/>
      <c r="C19" s="99"/>
      <c r="D19" s="60">
        <f t="shared" ref="D19:I19" si="0">SUM(D6:D18)</f>
        <v>878</v>
      </c>
      <c r="E19" s="60">
        <f t="shared" si="0"/>
        <v>887</v>
      </c>
      <c r="F19" s="60">
        <f t="shared" si="0"/>
        <v>408156314</v>
      </c>
      <c r="G19" s="60">
        <f t="shared" si="0"/>
        <v>401364948</v>
      </c>
      <c r="H19" s="60">
        <f t="shared" si="0"/>
        <v>517784</v>
      </c>
      <c r="I19" s="60">
        <f t="shared" si="0"/>
        <v>-2045412</v>
      </c>
    </row>
    <row r="20" spans="1:9" s="24" customFormat="1" ht="15" x14ac:dyDescent="0.25">
      <c r="A20" s="62" t="s">
        <v>52</v>
      </c>
      <c r="B20" s="63"/>
      <c r="C20" s="63"/>
      <c r="D20" s="63"/>
      <c r="E20" s="63"/>
      <c r="F20" s="63"/>
      <c r="G20" s="63"/>
      <c r="H20" s="63"/>
    </row>
  </sheetData>
  <mergeCells count="8">
    <mergeCell ref="A20:H20"/>
    <mergeCell ref="F4:G4"/>
    <mergeCell ref="H4:I4"/>
    <mergeCell ref="A19:C19"/>
    <mergeCell ref="A4:A5"/>
    <mergeCell ref="B4:B5"/>
    <mergeCell ref="C4:C5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Tablica 1</vt:lpstr>
      <vt:lpstr>Grafikon 1. i 2.</vt:lpstr>
      <vt:lpstr>Tablica 2</vt:lpstr>
      <vt:lpstr>E36 po županijama</vt:lpstr>
      <vt:lpstr>LSŽ</vt:lpstr>
      <vt:lpstr>DNŽ</vt:lpstr>
      <vt:lpstr>SDŽ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Vesna Kavur</cp:lastModifiedBy>
  <dcterms:created xsi:type="dcterms:W3CDTF">2015-02-16T09:02:58Z</dcterms:created>
  <dcterms:modified xsi:type="dcterms:W3CDTF">2020-09-03T16:30:49Z</dcterms:modified>
</cp:coreProperties>
</file>