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8955" activeTab="5"/>
  </bookViews>
  <sheets>
    <sheet name="Tablica 1" sheetId="2" r:id="rId1"/>
    <sheet name="Tablica 2" sheetId="1" r:id="rId2"/>
    <sheet name="Tablica 3" sheetId="3" r:id="rId3"/>
    <sheet name="Tablica 4" sheetId="4" r:id="rId4"/>
    <sheet name="Tablica 5" sheetId="7" r:id="rId5"/>
    <sheet name="Grafikon 1" sheetId="6" r:id="rId6"/>
    <sheet name="Grafikon 2" sheetId="8" r:id="rId7"/>
  </sheets>
  <externalReferences>
    <externalReference r:id="rId8"/>
  </externalReferences>
  <definedNames>
    <definedName name="OLE_LINK1" localSheetId="2">'Tablica 3'!#REF!</definedName>
    <definedName name="OLE_LINK2" localSheetId="3">'Tablica 4'!$A$3</definedName>
  </definedNames>
  <calcPr calcId="145621"/>
</workbook>
</file>

<file path=xl/calcChain.xml><?xml version="1.0" encoding="utf-8"?>
<calcChain xmlns="http://schemas.openxmlformats.org/spreadsheetml/2006/main">
  <c r="C11" i="6" l="1"/>
  <c r="D11" i="6" s="1"/>
  <c r="C10" i="6"/>
  <c r="D10" i="6" s="1"/>
  <c r="F18" i="4" l="1"/>
  <c r="G18" i="4"/>
  <c r="E18" i="4"/>
</calcChain>
</file>

<file path=xl/sharedStrings.xml><?xml version="1.0" encoding="utf-8"?>
<sst xmlns="http://schemas.openxmlformats.org/spreadsheetml/2006/main" count="152" uniqueCount="94">
  <si>
    <t>Naziv grada/općine</t>
  </si>
  <si>
    <t>Broj poduzetnika</t>
  </si>
  <si>
    <t>Broj zaposlenih</t>
  </si>
  <si>
    <t>Dobit razdoblja</t>
  </si>
  <si>
    <t>Gubitak razdoblja</t>
  </si>
  <si>
    <t>Neto dobit/gubitak</t>
  </si>
  <si>
    <t>Kastav/grad</t>
  </si>
  <si>
    <t>Kraljevica/grad</t>
  </si>
  <si>
    <t>Opatija/grad</t>
  </si>
  <si>
    <t>Rijeka/grad</t>
  </si>
  <si>
    <t>Čavle/općina</t>
  </si>
  <si>
    <t>Klana/općina</t>
  </si>
  <si>
    <t>Kostrena/općina</t>
  </si>
  <si>
    <t>Lovran/općina</t>
  </si>
  <si>
    <t>Mošćenička Draga/općina</t>
  </si>
  <si>
    <t>Viškovo/općina</t>
  </si>
  <si>
    <t>Ukupno poduzetnici UAR</t>
  </si>
  <si>
    <t>Opis</t>
  </si>
  <si>
    <t>Urbana aglomeracija Rijeka</t>
  </si>
  <si>
    <t>Primorsko-goranska županija</t>
  </si>
  <si>
    <t xml:space="preserve">2018. </t>
  </si>
  <si>
    <t>Indeks</t>
  </si>
  <si>
    <t>Ukupni prihodi</t>
  </si>
  <si>
    <t>Ukupni rashodi</t>
  </si>
  <si>
    <t>Dobit prije oporezivanja</t>
  </si>
  <si>
    <t>Gubitak prije oporezivanja</t>
  </si>
  <si>
    <t xml:space="preserve">Konsolidirani financijski rezultat – dobit (+) ili gubitak (-) razdoblja </t>
  </si>
  <si>
    <t>Izvoz</t>
  </si>
  <si>
    <t>Uvoz</t>
  </si>
  <si>
    <t>Investicije u novu dugotrajnu imovinu</t>
  </si>
  <si>
    <t>Naziv teritorijalne razine</t>
  </si>
  <si>
    <r>
      <t>Prosječna mjeseč. neto plaća</t>
    </r>
    <r>
      <rPr>
        <sz val="7"/>
        <color rgb="FFFFFFFF"/>
        <rFont val="Arial"/>
        <family val="2"/>
        <charset val="238"/>
      </rPr>
      <t xml:space="preserve"> (u kn)</t>
    </r>
  </si>
  <si>
    <t>(u tis. kn)</t>
  </si>
  <si>
    <t xml:space="preserve">Gubitak razdoblja </t>
  </si>
  <si>
    <t>Neto dobit</t>
  </si>
  <si>
    <t>PGŽ</t>
  </si>
  <si>
    <t>UAR</t>
  </si>
  <si>
    <t>Grad Rijeka</t>
  </si>
  <si>
    <t>(iznosi u tisućama kuna)</t>
  </si>
  <si>
    <t>Rang</t>
  </si>
  <si>
    <t>OIB</t>
  </si>
  <si>
    <t>Naziv</t>
  </si>
  <si>
    <t>1.</t>
  </si>
  <si>
    <t>PLODINE D.D.</t>
  </si>
  <si>
    <t>Rijeka</t>
  </si>
  <si>
    <t>2.</t>
  </si>
  <si>
    <t>Kastav</t>
  </si>
  <si>
    <t>3.</t>
  </si>
  <si>
    <t>4.</t>
  </si>
  <si>
    <t>POLIKLINIKA RIDENT D.O.O.</t>
  </si>
  <si>
    <t>5.</t>
  </si>
  <si>
    <t>ACI D.D.</t>
  </si>
  <si>
    <t>6.</t>
  </si>
  <si>
    <t>KATARINA LINE D.O.O.</t>
  </si>
  <si>
    <t>Opatija</t>
  </si>
  <si>
    <t>7.</t>
  </si>
  <si>
    <t>8.</t>
  </si>
  <si>
    <t>9.</t>
  </si>
  <si>
    <t>JADRANSKA VRATA D.D</t>
  </si>
  <si>
    <t>10.</t>
  </si>
  <si>
    <t>Ukupno TOP 10 poduzetnika Urbane aglomeracije Rijeka</t>
  </si>
  <si>
    <t>Ukupno poduzetnici Urbane aglomeracije Rijeka</t>
  </si>
  <si>
    <t>Klana</t>
  </si>
  <si>
    <t>Viškovo</t>
  </si>
  <si>
    <t>Čavle</t>
  </si>
  <si>
    <t>Kraljevica</t>
  </si>
  <si>
    <t>Lovran</t>
  </si>
  <si>
    <t>Produktivnost</t>
  </si>
  <si>
    <t>(produktivnost u tisućama kuna)</t>
  </si>
  <si>
    <t>(iznosi u tisućama kuna, prosječne plaće u kunama)</t>
  </si>
  <si>
    <t>Udio TOP 10 u ukupnim rezultatima poduzetnika UAR</t>
  </si>
  <si>
    <t>Tablica1. Osnovni financijski podaci poslovanja poduzetnika na području Urbane aglomeracije Rijeka i poduzetnika Primorsko-goranske županije u 2019. g.</t>
  </si>
  <si>
    <t xml:space="preserve">2019. </t>
  </si>
  <si>
    <t>Tablica 2. Broj poduzetnika i osnovni financijski rezultati poslovanja poduzetnika u gradovima/općinama Urbane aglomeracije Rijeka u 2019. godini</t>
  </si>
  <si>
    <t>Tablica 3. Usporedba osnovnih financijskih podataka poslovanja poduzetnika na području Primorsko-goranske županije, Urbane aglomeracije Rijeka i grada Rijeke u 2019. g.</t>
  </si>
  <si>
    <t xml:space="preserve">Tablica 4. TOP 10 - Rang lista poduzetnika prema DOBITI RAZDOBLJA na razini Urbane aglomeracije Rijeka u 2019. g. </t>
  </si>
  <si>
    <t>JGL D.D.</t>
  </si>
  <si>
    <t>GIOMAX D.O.O.</t>
  </si>
  <si>
    <t>BRODOGRADILIŠTE VIKTOR LENAC D.D.</t>
  </si>
  <si>
    <t>MONTELEKTRO D.O.O.</t>
  </si>
  <si>
    <t>BRODOKOMERC NOVA D.O.O.</t>
  </si>
  <si>
    <t>17195049659</t>
  </si>
  <si>
    <t>Tablica 5. Gradovi/općine Urbane aglomeracije Rijeka rangirani prema PRODUKTIVNOSTI (prihodu po zaposlenom) u 2019. godini</t>
  </si>
  <si>
    <t>Kosrena</t>
  </si>
  <si>
    <t>Mošć. Draga</t>
  </si>
  <si>
    <t>Prosj. plaća</t>
  </si>
  <si>
    <t>RH</t>
  </si>
  <si>
    <t>Ostali gradovi i općine</t>
  </si>
  <si>
    <r>
      <t>TOP 5 gradova/općina UAR-a</t>
    </r>
    <r>
      <rPr>
        <sz val="11"/>
        <color rgb="FF003366"/>
        <rFont val="Arial"/>
        <family val="2"/>
        <charset val="238"/>
      </rPr>
      <t xml:space="preserve"> </t>
    </r>
    <r>
      <rPr>
        <b/>
        <sz val="9"/>
        <color rgb="FF244061"/>
        <rFont val="Arial"/>
        <family val="2"/>
        <charset val="238"/>
      </rPr>
      <t>prema prosječnoj mjesečnoj neto plaći po zaposlenom i usporedba s prosječnom plaćom na razini UAR-a i RH</t>
    </r>
    <r>
      <rPr>
        <sz val="11"/>
        <color rgb="FF003366"/>
        <rFont val="Arial"/>
        <family val="2"/>
        <charset val="238"/>
      </rPr>
      <t xml:space="preserve"> </t>
    </r>
    <r>
      <rPr>
        <b/>
        <sz val="9"/>
        <color rgb="FF244061"/>
        <rFont val="Arial"/>
        <family val="2"/>
        <charset val="238"/>
      </rPr>
      <t>u 2019. godini</t>
    </r>
  </si>
  <si>
    <t>Grafikon 2.</t>
  </si>
  <si>
    <t>Grafikon 1. Udio ukupnih prihoda i neto dobiti poduzetnika UAR-a u ukupnim prihodima i neto dobiti poduzetnika Primorsko-goranske županije u 2019. godini</t>
  </si>
  <si>
    <t>Sjedište</t>
  </si>
  <si>
    <t>Prosječna mjesečna neto obračunata plaća po zaposlenom</t>
  </si>
  <si>
    <t>Izvor: Fina, Registar godišnjih financijskih izvještaja, obrada GFI-a za 2019.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</si>
</sst>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_ ;[Red]\-#,##0\ "/>
    <numFmt numFmtId="166" formatCode="0.0"/>
  </numFmts>
  <fonts count="33" x14ac:knownFonts="1">
    <font>
      <sz val="11"/>
      <color theme="1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sz val="9"/>
      <color rgb="FF244061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8"/>
      <color rgb="FF17365D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8"/>
      <color rgb="FF244061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7"/>
      <color rgb="FFFFFFFF"/>
      <name val="Arial"/>
      <family val="2"/>
      <charset val="238"/>
    </font>
    <font>
      <b/>
      <u/>
      <sz val="9"/>
      <color rgb="FF17365D"/>
      <name val="Arial"/>
      <family val="2"/>
      <charset val="238"/>
    </font>
    <font>
      <sz val="9"/>
      <color rgb="FF17365D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0"/>
      <color rgb="FF244061"/>
      <name val="Arial"/>
      <family val="2"/>
      <charset val="238"/>
    </font>
    <font>
      <sz val="10"/>
      <color rgb="FF003366"/>
      <name val="Arial"/>
      <family val="2"/>
      <charset val="238"/>
    </font>
    <font>
      <b/>
      <sz val="10"/>
      <color rgb="FF244061"/>
      <name val="Arial"/>
      <family val="2"/>
      <charset val="238"/>
    </font>
    <font>
      <sz val="11"/>
      <color rgb="FF003366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i/>
      <sz val="8"/>
      <color rgb="FF244061"/>
      <name val="Arial"/>
      <family val="2"/>
      <charset val="238"/>
    </font>
    <font>
      <sz val="9"/>
      <color theme="3" tint="-0.249977111117893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E7EDF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0" fontId="16" fillId="0" borderId="0"/>
    <xf numFmtId="0" fontId="19" fillId="0" borderId="0" applyNumberFormat="0" applyFill="0" applyBorder="0" applyAlignment="0" applyProtection="0"/>
    <xf numFmtId="0" fontId="22" fillId="0" borderId="0"/>
    <xf numFmtId="0" fontId="22" fillId="0" borderId="0"/>
  </cellStyleXfs>
  <cellXfs count="114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/>
    <xf numFmtId="0" fontId="17" fillId="0" borderId="0" xfId="0" applyFont="1"/>
    <xf numFmtId="0" fontId="20" fillId="0" borderId="0" xfId="0" applyFont="1"/>
    <xf numFmtId="0" fontId="14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3" fontId="7" fillId="13" borderId="1" xfId="0" applyNumberFormat="1" applyFont="1" applyFill="1" applyBorder="1" applyAlignment="1">
      <alignment horizontal="right" vertical="center"/>
    </xf>
    <xf numFmtId="3" fontId="7" fillId="12" borderId="2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0" xfId="0"/>
    <xf numFmtId="0" fontId="16" fillId="0" borderId="0" xfId="1"/>
    <xf numFmtId="164" fontId="16" fillId="0" borderId="0" xfId="1" applyNumberFormat="1"/>
    <xf numFmtId="3" fontId="16" fillId="0" borderId="0" xfId="1" applyNumberFormat="1"/>
    <xf numFmtId="0" fontId="15" fillId="0" borderId="0" xfId="0" applyFont="1" applyAlignment="1">
      <alignment horizontal="left"/>
    </xf>
    <xf numFmtId="165" fontId="18" fillId="0" borderId="3" xfId="3" applyNumberFormat="1" applyFont="1" applyFill="1" applyBorder="1" applyAlignment="1">
      <alignment vertical="center"/>
    </xf>
    <xf numFmtId="0" fontId="17" fillId="0" borderId="0" xfId="1" applyFont="1"/>
    <xf numFmtId="164" fontId="0" fillId="0" borderId="0" xfId="0" applyNumberFormat="1"/>
    <xf numFmtId="0" fontId="7" fillId="12" borderId="2" xfId="0" applyFont="1" applyFill="1" applyBorder="1" applyAlignment="1">
      <alignment horizontal="justify" vertical="center"/>
    </xf>
    <xf numFmtId="0" fontId="7" fillId="13" borderId="1" xfId="0" applyFont="1" applyFill="1" applyBorder="1" applyAlignment="1">
      <alignment horizontal="justify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right" vertical="center"/>
    </xf>
    <xf numFmtId="3" fontId="4" fillId="6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/>
    </xf>
    <xf numFmtId="3" fontId="4" fillId="5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/>
    </xf>
    <xf numFmtId="3" fontId="5" fillId="3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left" vertical="center" wrapText="1"/>
    </xf>
    <xf numFmtId="3" fontId="5" fillId="5" borderId="1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/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center"/>
    </xf>
    <xf numFmtId="3" fontId="3" fillId="10" borderId="1" xfId="0" applyNumberFormat="1" applyFont="1" applyFill="1" applyBorder="1" applyAlignment="1">
      <alignment horizontal="right" vertical="center" wrapText="1"/>
    </xf>
    <xf numFmtId="3" fontId="3" fillId="10" borderId="1" xfId="0" applyNumberFormat="1" applyFont="1" applyFill="1" applyBorder="1" applyAlignment="1">
      <alignment horizontal="right" vertical="center"/>
    </xf>
    <xf numFmtId="3" fontId="3" fillId="6" borderId="1" xfId="0" applyNumberFormat="1" applyFont="1" applyFill="1" applyBorder="1" applyAlignment="1">
      <alignment horizontal="right" vertical="center"/>
    </xf>
    <xf numFmtId="3" fontId="3" fillId="6" borderId="1" xfId="0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/>
    </xf>
    <xf numFmtId="3" fontId="7" fillId="12" borderId="1" xfId="0" applyNumberFormat="1" applyFont="1" applyFill="1" applyBorder="1" applyAlignment="1">
      <alignment horizontal="right" vertical="center"/>
    </xf>
    <xf numFmtId="0" fontId="7" fillId="11" borderId="1" xfId="0" applyFont="1" applyFill="1" applyBorder="1" applyAlignment="1">
      <alignment horizontal="justify" vertical="center"/>
    </xf>
    <xf numFmtId="164" fontId="7" fillId="11" borderId="1" xfId="0" applyNumberFormat="1" applyFont="1" applyFill="1" applyBorder="1" applyAlignment="1">
      <alignment horizontal="right" vertical="center"/>
    </xf>
    <xf numFmtId="0" fontId="25" fillId="4" borderId="1" xfId="0" applyFont="1" applyFill="1" applyBorder="1" applyAlignment="1">
      <alignment horizontal="left" vertical="center"/>
    </xf>
    <xf numFmtId="3" fontId="26" fillId="4" borderId="1" xfId="0" applyNumberFormat="1" applyFont="1" applyFill="1" applyBorder="1" applyAlignment="1">
      <alignment horizontal="right" vertical="center"/>
    </xf>
    <xf numFmtId="3" fontId="26" fillId="4" borderId="1" xfId="0" applyNumberFormat="1" applyFont="1" applyFill="1" applyBorder="1" applyAlignment="1">
      <alignment horizontal="right" vertical="center" wrapText="1"/>
    </xf>
    <xf numFmtId="0" fontId="9" fillId="16" borderId="4" xfId="0" applyFont="1" applyFill="1" applyBorder="1" applyAlignment="1">
      <alignment horizontal="center" vertical="center" wrapText="1"/>
    </xf>
    <xf numFmtId="0" fontId="9" fillId="16" borderId="5" xfId="0" applyFont="1" applyFill="1" applyBorder="1" applyAlignment="1">
      <alignment horizontal="center" vertical="center" wrapText="1"/>
    </xf>
    <xf numFmtId="0" fontId="9" fillId="16" borderId="6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left" vertical="center"/>
    </xf>
    <xf numFmtId="3" fontId="27" fillId="10" borderId="1" xfId="0" applyNumberFormat="1" applyFont="1" applyFill="1" applyBorder="1" applyAlignment="1">
      <alignment horizontal="right" vertical="center"/>
    </xf>
    <xf numFmtId="0" fontId="23" fillId="14" borderId="1" xfId="4" applyFont="1" applyFill="1" applyBorder="1" applyAlignment="1">
      <alignment vertical="center"/>
    </xf>
    <xf numFmtId="3" fontId="23" fillId="14" borderId="1" xfId="4" applyNumberFormat="1" applyFont="1" applyFill="1" applyBorder="1" applyAlignment="1">
      <alignment horizontal="right" vertical="center"/>
    </xf>
    <xf numFmtId="0" fontId="9" fillId="16" borderId="7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right" vertical="center"/>
    </xf>
    <xf numFmtId="3" fontId="12" fillId="0" borderId="9" xfId="0" applyNumberFormat="1" applyFont="1" applyBorder="1" applyAlignment="1">
      <alignment horizontal="right" vertical="center"/>
    </xf>
    <xf numFmtId="3" fontId="7" fillId="12" borderId="10" xfId="0" applyNumberFormat="1" applyFont="1" applyFill="1" applyBorder="1" applyAlignment="1">
      <alignment horizontal="right" vertical="center"/>
    </xf>
    <xf numFmtId="3" fontId="7" fillId="13" borderId="11" xfId="0" applyNumberFormat="1" applyFont="1" applyFill="1" applyBorder="1" applyAlignment="1">
      <alignment horizontal="right" vertical="center"/>
    </xf>
    <xf numFmtId="164" fontId="7" fillId="11" borderId="11" xfId="0" applyNumberFormat="1" applyFont="1" applyFill="1" applyBorder="1" applyAlignment="1">
      <alignment horizontal="right" vertical="center"/>
    </xf>
    <xf numFmtId="3" fontId="12" fillId="8" borderId="1" xfId="0" applyNumberFormat="1" applyFont="1" applyFill="1" applyBorder="1" applyAlignment="1">
      <alignment horizontal="right" vertical="center"/>
    </xf>
    <xf numFmtId="0" fontId="5" fillId="13" borderId="1" xfId="0" applyFont="1" applyFill="1" applyBorder="1" applyAlignment="1">
      <alignment horizontal="left" vertical="center"/>
    </xf>
    <xf numFmtId="3" fontId="3" fillId="13" borderId="1" xfId="0" applyNumberFormat="1" applyFont="1" applyFill="1" applyBorder="1" applyAlignment="1">
      <alignment horizontal="right" vertical="center"/>
    </xf>
    <xf numFmtId="3" fontId="3" fillId="13" borderId="1" xfId="0" applyNumberFormat="1" applyFont="1" applyFill="1" applyBorder="1" applyAlignment="1">
      <alignment horizontal="right" vertical="center" wrapText="1"/>
    </xf>
    <xf numFmtId="0" fontId="30" fillId="16" borderId="0" xfId="0" applyFont="1" applyFill="1" applyAlignment="1">
      <alignment horizontal="center" vertical="center"/>
    </xf>
    <xf numFmtId="0" fontId="4" fillId="6" borderId="7" xfId="0" applyFont="1" applyFill="1" applyBorder="1" applyAlignment="1">
      <alignment horizontal="left" vertical="center"/>
    </xf>
    <xf numFmtId="3" fontId="4" fillId="6" borderId="7" xfId="0" applyNumberFormat="1" applyFont="1" applyFill="1" applyBorder="1" applyAlignment="1">
      <alignment horizontal="right" vertical="center"/>
    </xf>
    <xf numFmtId="0" fontId="4" fillId="6" borderId="7" xfId="0" applyFont="1" applyFill="1" applyBorder="1" applyAlignment="1">
      <alignment horizontal="right" vertical="center"/>
    </xf>
    <xf numFmtId="3" fontId="4" fillId="5" borderId="7" xfId="0" applyNumberFormat="1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right" vertical="center"/>
    </xf>
    <xf numFmtId="3" fontId="4" fillId="8" borderId="2" xfId="0" applyNumberFormat="1" applyFont="1" applyFill="1" applyBorder="1" applyAlignment="1">
      <alignment horizontal="right" vertical="center"/>
    </xf>
    <xf numFmtId="0" fontId="4" fillId="8" borderId="2" xfId="0" applyFont="1" applyFill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3" fontId="2" fillId="7" borderId="8" xfId="0" applyNumberFormat="1" applyFont="1" applyFill="1" applyBorder="1" applyAlignment="1">
      <alignment horizontal="right" vertical="center"/>
    </xf>
    <xf numFmtId="0" fontId="2" fillId="7" borderId="8" xfId="0" applyFont="1" applyFill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166" fontId="2" fillId="7" borderId="8" xfId="0" applyNumberFormat="1" applyFont="1" applyFill="1" applyBorder="1" applyAlignment="1">
      <alignment horizontal="right" vertical="center"/>
    </xf>
    <xf numFmtId="0" fontId="7" fillId="8" borderId="12" xfId="0" applyFont="1" applyFill="1" applyBorder="1" applyAlignment="1">
      <alignment horizontal="left" vertical="center" wrapText="1"/>
    </xf>
    <xf numFmtId="3" fontId="4" fillId="8" borderId="12" xfId="0" applyNumberFormat="1" applyFont="1" applyFill="1" applyBorder="1" applyAlignment="1">
      <alignment horizontal="right" vertical="center"/>
    </xf>
    <xf numFmtId="0" fontId="4" fillId="8" borderId="12" xfId="0" applyFont="1" applyFill="1" applyBorder="1" applyAlignment="1">
      <alignment horizontal="right" vertical="center"/>
    </xf>
    <xf numFmtId="0" fontId="4" fillId="8" borderId="2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1" fillId="0" borderId="0" xfId="0" applyFont="1" applyFill="1" applyBorder="1" applyAlignment="1">
      <alignment horizontal="left" vertical="center"/>
    </xf>
    <xf numFmtId="3" fontId="3" fillId="4" borderId="1" xfId="0" applyNumberFormat="1" applyFont="1" applyFill="1" applyBorder="1" applyAlignment="1">
      <alignment horizontal="left" vertical="center" wrapText="1"/>
    </xf>
    <xf numFmtId="164" fontId="32" fillId="15" borderId="1" xfId="4" applyNumberFormat="1" applyFont="1" applyFill="1" applyBorder="1" applyAlignment="1">
      <alignment horizontal="right" vertical="center"/>
    </xf>
    <xf numFmtId="164" fontId="32" fillId="15" borderId="1" xfId="1" applyNumberFormat="1" applyFont="1" applyFill="1" applyBorder="1"/>
    <xf numFmtId="165" fontId="29" fillId="16" borderId="1" xfId="3" applyNumberFormat="1" applyFont="1" applyFill="1" applyBorder="1" applyAlignment="1">
      <alignment horizontal="center" vertical="center"/>
    </xf>
    <xf numFmtId="165" fontId="29" fillId="16" borderId="1" xfId="3" applyNumberFormat="1" applyFont="1" applyFill="1" applyBorder="1" applyAlignment="1">
      <alignment horizontal="center" vertical="center" wrapText="1"/>
    </xf>
  </cellXfs>
  <cellStyles count="5">
    <cellStyle name="Hiperveza 2" xfId="2"/>
    <cellStyle name="Normalno" xfId="0" builtinId="0"/>
    <cellStyle name="Normalno 2" xfId="1"/>
    <cellStyle name="Normalno_2018" xfId="4"/>
    <cellStyle name="Normalno_List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843235504652834E-2"/>
          <c:y val="3.9205632022515848E-2"/>
          <c:w val="0.91456191016875243"/>
          <c:h val="0.93185415450656028"/>
        </c:manualLayout>
      </c:layout>
      <c:bar3DChart>
        <c:barDir val="col"/>
        <c:grouping val="standar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1B416F"/>
              </a:solidFill>
            </c:spPr>
          </c:dPt>
          <c:dPt>
            <c:idx val="2"/>
            <c:invertIfNegative val="0"/>
            <c:bubble3D val="0"/>
            <c:spPr>
              <a:solidFill>
                <a:srgbClr val="2963A9"/>
              </a:solidFill>
            </c:spPr>
          </c:dPt>
          <c:dPt>
            <c:idx val="3"/>
            <c:invertIfNegative val="0"/>
            <c:bubble3D val="0"/>
            <c:spPr>
              <a:solidFill>
                <a:srgbClr val="3074C6"/>
              </a:solidFill>
            </c:spPr>
          </c:dPt>
          <c:dPt>
            <c:idx val="4"/>
            <c:invertIfNegative val="0"/>
            <c:bubble3D val="0"/>
            <c:spPr>
              <a:solidFill>
                <a:srgbClr val="5891D6"/>
              </a:solidFill>
            </c:spPr>
          </c:dPt>
          <c:dPt>
            <c:idx val="5"/>
            <c:invertIfNegative val="0"/>
            <c:bubble3D val="0"/>
            <c:spPr>
              <a:solidFill>
                <a:srgbClr val="83AEE1"/>
              </a:solidFill>
            </c:spPr>
          </c:dPt>
          <c:dPt>
            <c:idx val="7"/>
            <c:invertIfNegative val="0"/>
            <c:bubble3D val="0"/>
            <c:spPr>
              <a:solidFill>
                <a:srgbClr val="AECAEC"/>
              </a:solidFill>
            </c:spPr>
          </c:dPt>
          <c:dPt>
            <c:idx val="8"/>
            <c:invertIfNegative val="0"/>
            <c:bubble3D val="0"/>
            <c:spPr>
              <a:solidFill>
                <a:srgbClr val="CADCF2"/>
              </a:solidFill>
            </c:spPr>
          </c:dPt>
          <c:dPt>
            <c:idx val="9"/>
            <c:invertIfNegative val="0"/>
            <c:bubble3D val="0"/>
            <c:spPr>
              <a:solidFill>
                <a:srgbClr val="E7EFF9"/>
              </a:solidFill>
            </c:spPr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900" b="1">
                    <a:solidFill>
                      <a:schemeClr val="accent1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'[1]2019'!$A$35:$A$44</c:f>
              <c:strCache>
                <c:ptCount val="10"/>
                <c:pt idx="0">
                  <c:v>Kastav</c:v>
                </c:pt>
                <c:pt idx="1">
                  <c:v>Opatija</c:v>
                </c:pt>
                <c:pt idx="2">
                  <c:v>Rijeka</c:v>
                </c:pt>
                <c:pt idx="3">
                  <c:v>Viškovo</c:v>
                </c:pt>
                <c:pt idx="4">
                  <c:v>Klana</c:v>
                </c:pt>
                <c:pt idx="5">
                  <c:v>Čavle</c:v>
                </c:pt>
                <c:pt idx="6">
                  <c:v>Kosrena</c:v>
                </c:pt>
                <c:pt idx="7">
                  <c:v>Kraljevica</c:v>
                </c:pt>
                <c:pt idx="8">
                  <c:v>Lovran</c:v>
                </c:pt>
                <c:pt idx="9">
                  <c:v>Mošć. Draga</c:v>
                </c:pt>
              </c:strCache>
            </c:strRef>
          </c:cat>
          <c:val>
            <c:numRef>
              <c:f>'[1]2019'!$D$35:$D$44</c:f>
              <c:numCache>
                <c:formatCode>General</c:formatCode>
                <c:ptCount val="10"/>
                <c:pt idx="0">
                  <c:v>938.3012671203744</c:v>
                </c:pt>
                <c:pt idx="1">
                  <c:v>682.05474347460006</c:v>
                </c:pt>
                <c:pt idx="2">
                  <c:v>662.98670904701316</c:v>
                </c:pt>
                <c:pt idx="3">
                  <c:v>479.35694964827843</c:v>
                </c:pt>
                <c:pt idx="4">
                  <c:v>475.45981402936377</c:v>
                </c:pt>
                <c:pt idx="5">
                  <c:v>464.41609619238477</c:v>
                </c:pt>
                <c:pt idx="6">
                  <c:v>442.8492687747036</c:v>
                </c:pt>
                <c:pt idx="7">
                  <c:v>395.95053688524587</c:v>
                </c:pt>
                <c:pt idx="8">
                  <c:v>358.71446013986014</c:v>
                </c:pt>
                <c:pt idx="9">
                  <c:v>248.51503571428574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one"/>
        <c:axId val="171955200"/>
        <c:axId val="168253056"/>
        <c:axId val="54278016"/>
      </c:bar3DChart>
      <c:catAx>
        <c:axId val="171955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68253056"/>
        <c:crosses val="autoZero"/>
        <c:auto val="0"/>
        <c:lblAlgn val="ctr"/>
        <c:lblOffset val="100"/>
        <c:noMultiLvlLbl val="0"/>
      </c:catAx>
      <c:valAx>
        <c:axId val="1682530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71955200"/>
        <c:crosses val="autoZero"/>
        <c:crossBetween val="between"/>
        <c:majorUnit val="200"/>
      </c:valAx>
      <c:serAx>
        <c:axId val="54278016"/>
        <c:scaling>
          <c:orientation val="minMax"/>
        </c:scaling>
        <c:delete val="1"/>
        <c:axPos val="b"/>
        <c:majorTickMark val="out"/>
        <c:minorTickMark val="none"/>
        <c:tickLblPos val="nextTo"/>
        <c:crossAx val="168253056"/>
        <c:crosses val="autoZero"/>
      </c:ser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 rtl="0">
              <a:defRPr sz="900" b="0" baseline="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 rtl="0">
              <a:defRPr sz="900" b="0" baseline="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</c:legendEntry>
      <c:legendEntry>
        <c:idx val="2"/>
        <c:txPr>
          <a:bodyPr/>
          <a:lstStyle/>
          <a:p>
            <a:pPr rtl="0">
              <a:defRPr sz="900" b="0" baseline="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</c:legendEntry>
      <c:legendEntry>
        <c:idx val="3"/>
        <c:txPr>
          <a:bodyPr/>
          <a:lstStyle/>
          <a:p>
            <a:pPr rtl="0">
              <a:defRPr sz="900" b="0" baseline="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</c:legendEntry>
      <c:legendEntry>
        <c:idx val="4"/>
        <c:txPr>
          <a:bodyPr/>
          <a:lstStyle/>
          <a:p>
            <a:pPr rtl="0">
              <a:defRPr sz="900" b="0" baseline="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</c:legendEntry>
      <c:legendEntry>
        <c:idx val="5"/>
        <c:txPr>
          <a:bodyPr/>
          <a:lstStyle/>
          <a:p>
            <a:pPr rtl="0">
              <a:defRPr sz="900" b="0" baseline="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</c:legendEntry>
      <c:legendEntry>
        <c:idx val="6"/>
        <c:txPr>
          <a:bodyPr/>
          <a:lstStyle/>
          <a:p>
            <a:pPr rtl="0">
              <a:defRPr sz="900" b="0" baseline="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</c:legendEntry>
      <c:legendEntry>
        <c:idx val="7"/>
        <c:txPr>
          <a:bodyPr/>
          <a:lstStyle/>
          <a:p>
            <a:pPr rtl="0">
              <a:defRPr sz="900" b="0" baseline="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</c:legendEntry>
      <c:legendEntry>
        <c:idx val="8"/>
        <c:txPr>
          <a:bodyPr/>
          <a:lstStyle/>
          <a:p>
            <a:pPr rtl="0">
              <a:defRPr sz="900" b="0" baseline="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</c:legendEntry>
      <c:legendEntry>
        <c:idx val="9"/>
        <c:txPr>
          <a:bodyPr/>
          <a:lstStyle/>
          <a:p>
            <a:pPr rtl="0">
              <a:defRPr sz="900" b="0" baseline="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</c:legendEntry>
      <c:layout>
        <c:manualLayout>
          <c:xMode val="edge"/>
          <c:yMode val="edge"/>
          <c:x val="4.1640461086564808E-2"/>
          <c:y val="0.82325504737723976"/>
          <c:w val="0.91880877742946709"/>
          <c:h val="0.11941480646332929"/>
        </c:manualLayout>
      </c:layout>
      <c:overlay val="0"/>
      <c:txPr>
        <a:bodyPr/>
        <a:lstStyle/>
        <a:p>
          <a:pPr rtl="0">
            <a:defRPr sz="900" b="1" baseline="0">
              <a:solidFill>
                <a:schemeClr val="tx2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">
      <a:fgClr>
        <a:schemeClr val="bg1">
          <a:lumMod val="85000"/>
        </a:schemeClr>
      </a:fgClr>
      <a:bgClr>
        <a:schemeClr val="bg1"/>
      </a:bgClr>
    </a:pattFill>
    <a:ln w="9525"/>
    <a:effectLst>
      <a:outerShdw blurRad="50800" dist="50800" dir="5400000" algn="ctr" rotWithShape="0">
        <a:schemeClr val="tx2">
          <a:lumMod val="75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 sz="900" b="1" i="0" baseline="0">
                <a:solidFill>
                  <a:schemeClr val="tx2">
                    <a:lumMod val="75000"/>
                  </a:scheme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Udio uk. prihoda UAR u uk. prihodima PGŽ</a:t>
            </a:r>
            <a:endParaRPr lang="hr-HR" sz="900">
              <a:solidFill>
                <a:schemeClr val="tx2">
                  <a:lumMod val="75000"/>
                </a:schemeClr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5272253331786428"/>
          <c:y val="6.5451856165680805E-2"/>
        </c:manualLayout>
      </c:layout>
      <c:overlay val="0"/>
    </c:title>
    <c:autoTitleDeleted val="0"/>
    <c:view3D>
      <c:rotX val="30"/>
      <c:rotY val="1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5485768660505"/>
          <c:y val="8.5058638249222968E-2"/>
          <c:w val="0.73665828908381881"/>
          <c:h val="0.914941361750777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1"/>
            <c:bubble3D val="0"/>
            <c:explosion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0.19767051689655576"/>
                  <c:y val="-0.14448497248574038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7039568988548298"/>
                  <c:y val="5.5062877158805361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tx2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>
                    <a:solidFill>
                      <a:schemeClr val="tx2">
                        <a:lumMod val="5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1'!$C$5:$D$5</c:f>
              <c:strCache>
                <c:ptCount val="2"/>
                <c:pt idx="0">
                  <c:v>UAR</c:v>
                </c:pt>
                <c:pt idx="1">
                  <c:v>Ostali gradovi i općine</c:v>
                </c:pt>
              </c:strCache>
            </c:strRef>
          </c:cat>
          <c:val>
            <c:numRef>
              <c:f>'Grafikon 1'!$C$6:$D$6</c:f>
              <c:numCache>
                <c:formatCode>#,##0</c:formatCode>
                <c:ptCount val="2"/>
                <c:pt idx="0">
                  <c:v>27715578.736000001</c:v>
                </c:pt>
                <c:pt idx="1">
                  <c:v>13244010.130999997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16878802675327198"/>
          <c:y val="0.8448425955869816"/>
          <c:w val="0.59361582950709746"/>
          <c:h val="0.11943569553805775"/>
        </c:manualLayout>
      </c:layout>
      <c:overlay val="0"/>
      <c:txPr>
        <a:bodyPr/>
        <a:lstStyle/>
        <a:p>
          <a:pPr rtl="0">
            <a:defRPr sz="9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">
      <a:fgClr>
        <a:schemeClr val="bg1">
          <a:lumMod val="85000"/>
        </a:schemeClr>
      </a:fgClr>
      <a:bgClr>
        <a:schemeClr val="bg1"/>
      </a:bgClr>
    </a:pattFill>
    <a:effectLst>
      <a:outerShdw blurRad="50800" dist="50800" dir="5400000" algn="ctr" rotWithShape="0">
        <a:schemeClr val="bg1">
          <a:lumMod val="85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 sz="900" b="1" i="0" baseline="0">
                <a:solidFill>
                  <a:schemeClr val="tx2">
                    <a:lumMod val="75000"/>
                  </a:scheme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Udio neto dobiti UAR u neto dobiti PGŽ</a:t>
            </a:r>
            <a:endParaRPr lang="hr-HR" sz="900">
              <a:solidFill>
                <a:schemeClr val="tx2">
                  <a:lumMod val="75000"/>
                </a:schemeClr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9924008340509053"/>
          <c:y val="7.6360498859960949E-2"/>
        </c:manualLayout>
      </c:layout>
      <c:overlay val="0"/>
    </c:title>
    <c:autoTitleDeleted val="0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03427527724529"/>
          <c:y val="8.5058638249222968E-2"/>
          <c:w val="0.73665828908381881"/>
          <c:h val="0.914941361750777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1"/>
            <c:bubble3D val="0"/>
            <c:explosion val="1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0.20894273723245391"/>
                  <c:y val="-0.1836255260521149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4679152239835402"/>
                  <c:y val="5.668285354631814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tx2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1'!$C$5:$D$5</c:f>
              <c:strCache>
                <c:ptCount val="2"/>
                <c:pt idx="0">
                  <c:v>UAR</c:v>
                </c:pt>
                <c:pt idx="1">
                  <c:v>Ostali gradovi i općine</c:v>
                </c:pt>
              </c:strCache>
            </c:strRef>
          </c:cat>
          <c:val>
            <c:numRef>
              <c:f>'Grafikon 1'!$C$7:$D$7</c:f>
              <c:numCache>
                <c:formatCode>#,##0</c:formatCode>
                <c:ptCount val="2"/>
                <c:pt idx="0">
                  <c:v>826659.52399999998</c:v>
                </c:pt>
                <c:pt idx="1">
                  <c:v>210061.41399999999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16878802675327198"/>
          <c:y val="0.8448425955869816"/>
          <c:w val="0.59361582950709746"/>
          <c:h val="0.11943569553805775"/>
        </c:manualLayout>
      </c:layout>
      <c:overlay val="0"/>
      <c:txPr>
        <a:bodyPr/>
        <a:lstStyle/>
        <a:p>
          <a:pPr rtl="0">
            <a:defRPr sz="9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">
      <a:fgClr>
        <a:schemeClr val="bg1">
          <a:lumMod val="85000"/>
        </a:schemeClr>
      </a:fgClr>
      <a:bgClr>
        <a:schemeClr val="bg1"/>
      </a:bgClr>
    </a:pattFill>
    <a:effectLst>
      <a:outerShdw blurRad="50800" dist="50800" dir="5400000" algn="ctr" rotWithShape="0">
        <a:schemeClr val="bg1">
          <a:lumMod val="85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rAngAx val="0"/>
      <c:perspective val="10"/>
    </c:view3D>
    <c:floor>
      <c:thickness val="0"/>
      <c:spPr>
        <a:noFill/>
        <a:ln>
          <a:noFill/>
        </a:ln>
      </c:spPr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4726532829209316E-2"/>
          <c:y val="7.1028416678796009E-3"/>
          <c:w val="0.89620297462817144"/>
          <c:h val="0.92694052394394111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2'!$B$7:$B$13</c:f>
              <c:strCache>
                <c:ptCount val="1"/>
                <c:pt idx="0">
                  <c:v>4.912 5.378 5.644 5.783 5.848 5.660 5.815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2B69B3"/>
              </a:solidFill>
            </c:spPr>
          </c:dPt>
          <c:dPt>
            <c:idx val="2"/>
            <c:invertIfNegative val="0"/>
            <c:bubble3D val="0"/>
            <c:spPr>
              <a:solidFill>
                <a:srgbClr val="6499DA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rgbClr val="CCDAEC"/>
              </a:solidFill>
            </c:spPr>
          </c:dPt>
          <c:dPt>
            <c:idx val="5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cat>
            <c:strRef>
              <c:f>'Grafikon 2'!$A$7:$A$13</c:f>
              <c:strCache>
                <c:ptCount val="7"/>
                <c:pt idx="0">
                  <c:v>Klana</c:v>
                </c:pt>
                <c:pt idx="1">
                  <c:v>Kraljevica</c:v>
                </c:pt>
                <c:pt idx="2">
                  <c:v>Kastav</c:v>
                </c:pt>
                <c:pt idx="3">
                  <c:v>Opatija</c:v>
                </c:pt>
                <c:pt idx="4">
                  <c:v>Rijeka</c:v>
                </c:pt>
                <c:pt idx="5">
                  <c:v>UAR</c:v>
                </c:pt>
                <c:pt idx="6">
                  <c:v>RH</c:v>
                </c:pt>
              </c:strCache>
            </c:strRef>
          </c:cat>
          <c:val>
            <c:numRef>
              <c:f>'Grafikon 2'!$B$7:$B$13</c:f>
              <c:numCache>
                <c:formatCode>#,##0</c:formatCode>
                <c:ptCount val="7"/>
                <c:pt idx="0">
                  <c:v>4912.1367591082108</c:v>
                </c:pt>
                <c:pt idx="1">
                  <c:v>5378.1046789617485</c:v>
                </c:pt>
                <c:pt idx="2">
                  <c:v>5644.3377995179362</c:v>
                </c:pt>
                <c:pt idx="3">
                  <c:v>5782.7006502011418</c:v>
                </c:pt>
                <c:pt idx="4">
                  <c:v>5847.648777092646</c:v>
                </c:pt>
                <c:pt idx="5">
                  <c:v>5660</c:v>
                </c:pt>
                <c:pt idx="6">
                  <c:v>5814.7630443353237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4420480"/>
        <c:axId val="175626432"/>
        <c:axId val="0"/>
      </c:bar3DChart>
      <c:catAx>
        <c:axId val="1744204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800" b="0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75626432"/>
        <c:crosses val="autoZero"/>
        <c:auto val="0"/>
        <c:lblAlgn val="ctr"/>
        <c:lblOffset val="100"/>
        <c:tickMarkSkip val="1"/>
        <c:noMultiLvlLbl val="0"/>
      </c:catAx>
      <c:valAx>
        <c:axId val="175626432"/>
        <c:scaling>
          <c:orientation val="minMax"/>
          <c:max val="6000"/>
          <c:min val="0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74420480"/>
        <c:crosses val="autoZero"/>
        <c:crossBetween val="between"/>
        <c:majorUnit val="500"/>
      </c:valAx>
    </c:plotArea>
    <c:plotVisOnly val="1"/>
    <c:dispBlanksAs val="gap"/>
    <c:showDLblsOverMax val="0"/>
  </c:chart>
  <c:spPr>
    <a:pattFill prst="pct5">
      <a:fgClr>
        <a:schemeClr val="bg1">
          <a:lumMod val="85000"/>
        </a:schemeClr>
      </a:fgClr>
      <a:bgClr>
        <a:schemeClr val="bg1"/>
      </a:bgClr>
    </a:pattFill>
    <a:effectLst>
      <a:outerShdw blurRad="50800" dist="50800" dir="5400000" algn="ctr" rotWithShape="0">
        <a:schemeClr val="bg1">
          <a:lumMod val="85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0</xdr:row>
      <xdr:rowOff>85725</xdr:rowOff>
    </xdr:from>
    <xdr:to>
      <xdr:col>0</xdr:col>
      <xdr:colOff>934054</xdr:colOff>
      <xdr:row>1</xdr:row>
      <xdr:rowOff>111225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" y="85725"/>
          <a:ext cx="934051" cy="2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76200</xdr:rowOff>
    </xdr:from>
    <xdr:to>
      <xdr:col>0</xdr:col>
      <xdr:colOff>1381125</xdr:colOff>
      <xdr:row>2</xdr:row>
      <xdr:rowOff>104775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2858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142876</xdr:rowOff>
    </xdr:from>
    <xdr:to>
      <xdr:col>0</xdr:col>
      <xdr:colOff>1285874</xdr:colOff>
      <xdr:row>2</xdr:row>
      <xdr:rowOff>66675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6"/>
          <a:ext cx="1285874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752474</xdr:colOff>
      <xdr:row>1</xdr:row>
      <xdr:rowOff>180975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362074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95251</xdr:rowOff>
    </xdr:from>
    <xdr:to>
      <xdr:col>1</xdr:col>
      <xdr:colOff>285749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1"/>
          <a:ext cx="1390649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590550</xdr:colOff>
      <xdr:row>5</xdr:row>
      <xdr:rowOff>200024</xdr:rowOff>
    </xdr:from>
    <xdr:to>
      <xdr:col>16</xdr:col>
      <xdr:colOff>76199</xdr:colOff>
      <xdr:row>20</xdr:row>
      <xdr:rowOff>95250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17320</xdr:colOff>
      <xdr:row>4</xdr:row>
      <xdr:rowOff>0</xdr:rowOff>
    </xdr:from>
    <xdr:to>
      <xdr:col>15</xdr:col>
      <xdr:colOff>351559</xdr:colOff>
      <xdr:row>17</xdr:row>
      <xdr:rowOff>12987</xdr:rowOff>
    </xdr:to>
    <xdr:grpSp>
      <xdr:nvGrpSpPr>
        <xdr:cNvPr id="5" name="Grupa 4"/>
        <xdr:cNvGrpSpPr/>
      </xdr:nvGrpSpPr>
      <xdr:grpSpPr>
        <a:xfrm>
          <a:off x="4615297" y="727364"/>
          <a:ext cx="6984421" cy="2376918"/>
          <a:chOff x="5178138" y="718705"/>
          <a:chExt cx="6984421" cy="2454850"/>
        </a:xfrm>
        <a:effectLst>
          <a:outerShdw blurRad="50800" dist="38100" dir="8100000" algn="tr" rotWithShape="0">
            <a:prstClr val="black">
              <a:alpha val="40000"/>
            </a:prstClr>
          </a:outerShdw>
        </a:effectLst>
      </xdr:grpSpPr>
      <xdr:graphicFrame macro="">
        <xdr:nvGraphicFramePr>
          <xdr:cNvPr id="2" name="Grafikon 1"/>
          <xdr:cNvGraphicFramePr>
            <a:graphicFrameLocks/>
          </xdr:cNvGraphicFramePr>
        </xdr:nvGraphicFramePr>
        <xdr:xfrm>
          <a:off x="5178138" y="718705"/>
          <a:ext cx="3446317" cy="244099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Grafikon 2"/>
          <xdr:cNvGraphicFramePr>
            <a:graphicFrameLocks/>
          </xdr:cNvGraphicFramePr>
        </xdr:nvGraphicFramePr>
        <xdr:xfrm>
          <a:off x="8641771" y="727365"/>
          <a:ext cx="3520788" cy="244619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95250</xdr:colOff>
      <xdr:row>0</xdr:row>
      <xdr:rowOff>34637</xdr:rowOff>
    </xdr:from>
    <xdr:to>
      <xdr:col>1</xdr:col>
      <xdr:colOff>190500</xdr:colOff>
      <xdr:row>1</xdr:row>
      <xdr:rowOff>105888</xdr:rowOff>
    </xdr:to>
    <xdr:pic>
      <xdr:nvPicPr>
        <xdr:cNvPr id="4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4637"/>
          <a:ext cx="1246909" cy="253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200024</xdr:colOff>
      <xdr:row>4</xdr:row>
      <xdr:rowOff>171448</xdr:rowOff>
    </xdr:from>
    <xdr:to>
      <xdr:col>17</xdr:col>
      <xdr:colOff>600075</xdr:colOff>
      <xdr:row>25</xdr:row>
      <xdr:rowOff>171449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114300</xdr:rowOff>
    </xdr:from>
    <xdr:to>
      <xdr:col>1</xdr:col>
      <xdr:colOff>462938</xdr:colOff>
      <xdr:row>1</xdr:row>
      <xdr:rowOff>175800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4300"/>
          <a:ext cx="1186838" cy="25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kavur/AppData/Local/Temp/Domino%20Web%20Access/2019_RADNE%20%20tablice_UA%20Rijek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"/>
      <sheetName val="2016"/>
      <sheetName val="top"/>
      <sheetName val="List2"/>
      <sheetName val="2018"/>
      <sheetName val="PRODUKTIVNOST_2018"/>
      <sheetName val="2019"/>
    </sheetNames>
    <sheetDataSet>
      <sheetData sheetId="0"/>
      <sheetData sheetId="1"/>
      <sheetData sheetId="2"/>
      <sheetData sheetId="3"/>
      <sheetData sheetId="4"/>
      <sheetData sheetId="5"/>
      <sheetData sheetId="6">
        <row r="35">
          <cell r="A35" t="str">
            <v>Kastav</v>
          </cell>
          <cell r="D35">
            <v>938.3012671203744</v>
          </cell>
        </row>
        <row r="36">
          <cell r="A36" t="str">
            <v>Opatija</v>
          </cell>
          <cell r="D36">
            <v>682.05474347460006</v>
          </cell>
        </row>
        <row r="37">
          <cell r="A37" t="str">
            <v>Rijeka</v>
          </cell>
          <cell r="D37">
            <v>662.98670904701316</v>
          </cell>
        </row>
        <row r="38">
          <cell r="A38" t="str">
            <v>Viškovo</v>
          </cell>
          <cell r="D38">
            <v>479.35694964827843</v>
          </cell>
        </row>
        <row r="39">
          <cell r="A39" t="str">
            <v>Klana</v>
          </cell>
          <cell r="D39">
            <v>475.45981402936377</v>
          </cell>
        </row>
        <row r="40">
          <cell r="A40" t="str">
            <v>Čavle</v>
          </cell>
          <cell r="D40">
            <v>464.41609619238477</v>
          </cell>
        </row>
        <row r="41">
          <cell r="A41" t="str">
            <v>Kosrena</v>
          </cell>
          <cell r="D41">
            <v>442.8492687747036</v>
          </cell>
        </row>
        <row r="42">
          <cell r="A42" t="str">
            <v>Kraljevica</v>
          </cell>
          <cell r="D42">
            <v>395.95053688524587</v>
          </cell>
        </row>
        <row r="43">
          <cell r="A43" t="str">
            <v>Lovran</v>
          </cell>
          <cell r="D43">
            <v>358.71446013986014</v>
          </cell>
        </row>
        <row r="44">
          <cell r="A44" t="str">
            <v>Mošć. Draga</v>
          </cell>
          <cell r="D44">
            <v>248.51503571428574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tno.hr/pregled/80300395055/2d68e64ad5a5ffca43527af057090f2fb9296235588f4a3f5ff3294a9f611e057b08960d8400c575aeba83943d2e5834777d03c159d5acfe1eb435c4dd12a835" TargetMode="External"/><Relationship Id="rId3" Type="http://schemas.openxmlformats.org/officeDocument/2006/relationships/hyperlink" Target="https://www.transparentno.hr/pregled/57260863791/023dd5479f3dfba8732fe57898d53c71acb0f4a4a47da53cd1a6de905206cd513f10af99658663c999c0440e427bd228ac786f1645034c109b04e8df670847d8" TargetMode="External"/><Relationship Id="rId7" Type="http://schemas.openxmlformats.org/officeDocument/2006/relationships/hyperlink" Target="https://www.transparentno.hr/pregled/12276445344/9bff1788243dbac57fee8c6ba01893cda23632b9b5d21b70887b3023447db8386fd265e6bfcc27fa658bd7c23a0697dd1bb71c7739847ad6b5e3e8bd0a779381" TargetMode="External"/><Relationship Id="rId2" Type="http://schemas.openxmlformats.org/officeDocument/2006/relationships/hyperlink" Target="https://www.transparentno.hr/pregled/38453148181/2218001d1a70627622fc9cdb64065d38e8e618899cc0f672438314aaaf60ac8e090540398f53dbc8abeef4877c2701b7c05023028cbf65831338575e74baa82f" TargetMode="External"/><Relationship Id="rId1" Type="http://schemas.openxmlformats.org/officeDocument/2006/relationships/hyperlink" Target="https://www.transparentno.hr/pregled/17113221373/b0e784397b25744f1ba2107724aa76f5a9dc4c2fb1b895fd0c582a0d9d88c9b1f09abe8f7dfecdc17adf78e559a43225c9e5721fad98672777d06720833ff9e2" TargetMode="External"/><Relationship Id="rId6" Type="http://schemas.openxmlformats.org/officeDocument/2006/relationships/hyperlink" Target="https://www.transparentno.hr/pregled/67641553147/025e867dabc0e864260b1d97565b3e08ecc44a0e994c8ff398b47fc2bb70bd2eb4fd342423c9a8a6ebb2aaeedee0d667086302dfc01cde0bb3074d2c4406ffa3" TargetMode="External"/><Relationship Id="rId11" Type="http://schemas.openxmlformats.org/officeDocument/2006/relationships/drawing" Target="../drawings/drawing4.xml"/><Relationship Id="rId5" Type="http://schemas.openxmlformats.org/officeDocument/2006/relationships/hyperlink" Target="https://www.transparentno.hr/pregled/28922587775/c888633da354bf37d087d042a23f6004faa4577b1a6472ebbb6943b094e51ce05c7a5e6334051c2b4dd135c4741dcc2267077b032fda58ab9f17b56a09158b65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s://www.transparentno.hr/pregled/17195049659/c17a1d9b598c843cab755445245b01219fee7a58410493cb06b9c908a8dd0f73f1b09370c3310b829055d3c5f9152466e479e90145fb62d62a2c7965177c9462" TargetMode="External"/><Relationship Id="rId9" Type="http://schemas.openxmlformats.org/officeDocument/2006/relationships/hyperlink" Target="https://www.transparentno.hr/pregled/34446396744/d46a729c46a1fc68aa17f49c97052dafddc2ea902441ba5bf0a8169e4dd07d9045246492d43330b6a12d9f1808ab12e0a16cabbf62caa731477d51a207d50be8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G20"/>
  <sheetViews>
    <sheetView workbookViewId="0">
      <selection activeCell="A20" sqref="A20"/>
    </sheetView>
  </sheetViews>
  <sheetFormatPr defaultRowHeight="15" x14ac:dyDescent="0.25"/>
  <cols>
    <col min="1" max="1" width="35.7109375" customWidth="1"/>
    <col min="2" max="2" width="13.140625" customWidth="1"/>
    <col min="3" max="3" width="10.140625" customWidth="1"/>
    <col min="5" max="5" width="9.5703125" customWidth="1"/>
    <col min="6" max="6" width="9.85546875" customWidth="1"/>
  </cols>
  <sheetData>
    <row r="3" spans="1:7" x14ac:dyDescent="0.25">
      <c r="A3" s="3" t="s">
        <v>71</v>
      </c>
      <c r="B3" s="1"/>
      <c r="C3" s="4"/>
    </row>
    <row r="4" spans="1:7" x14ac:dyDescent="0.25">
      <c r="A4" s="3"/>
      <c r="B4" s="1"/>
      <c r="C4" s="4"/>
      <c r="D4" s="17" t="s">
        <v>69</v>
      </c>
    </row>
    <row r="5" spans="1:7" ht="15.75" customHeight="1" x14ac:dyDescent="0.25">
      <c r="A5" s="28" t="s">
        <v>17</v>
      </c>
      <c r="B5" s="28" t="s">
        <v>18</v>
      </c>
      <c r="C5" s="28"/>
      <c r="D5" s="28"/>
      <c r="E5" s="28" t="s">
        <v>19</v>
      </c>
      <c r="F5" s="28"/>
      <c r="G5" s="28"/>
    </row>
    <row r="6" spans="1:7" x14ac:dyDescent="0.25">
      <c r="A6" s="28"/>
      <c r="B6" s="29" t="s">
        <v>20</v>
      </c>
      <c r="C6" s="29" t="s">
        <v>72</v>
      </c>
      <c r="D6" s="29" t="s">
        <v>21</v>
      </c>
      <c r="E6" s="29" t="s">
        <v>20</v>
      </c>
      <c r="F6" s="29" t="s">
        <v>72</v>
      </c>
      <c r="G6" s="29" t="s">
        <v>21</v>
      </c>
    </row>
    <row r="7" spans="1:7" x14ac:dyDescent="0.25">
      <c r="A7" s="30" t="s">
        <v>1</v>
      </c>
      <c r="B7" s="31"/>
      <c r="C7" s="32">
        <v>7691</v>
      </c>
      <c r="D7" s="31"/>
      <c r="E7" s="33"/>
      <c r="F7" s="34">
        <v>11261</v>
      </c>
      <c r="G7" s="33"/>
    </row>
    <row r="8" spans="1:7" x14ac:dyDescent="0.25">
      <c r="A8" s="30" t="s">
        <v>2</v>
      </c>
      <c r="B8" s="32">
        <v>41343</v>
      </c>
      <c r="C8" s="32">
        <v>42726</v>
      </c>
      <c r="D8" s="31">
        <v>103.3</v>
      </c>
      <c r="E8" s="34">
        <v>61979</v>
      </c>
      <c r="F8" s="34">
        <v>64568</v>
      </c>
      <c r="G8" s="33">
        <v>104.2</v>
      </c>
    </row>
    <row r="9" spans="1:7" x14ac:dyDescent="0.25">
      <c r="A9" s="30" t="s">
        <v>22</v>
      </c>
      <c r="B9" s="32">
        <v>25750937.927000001</v>
      </c>
      <c r="C9" s="32">
        <v>27715578.735999998</v>
      </c>
      <c r="D9" s="31">
        <v>107.6</v>
      </c>
      <c r="E9" s="34">
        <v>38168534.406000003</v>
      </c>
      <c r="F9" s="34">
        <v>40959588.866999999</v>
      </c>
      <c r="G9" s="33">
        <v>107.3</v>
      </c>
    </row>
    <row r="10" spans="1:7" x14ac:dyDescent="0.25">
      <c r="A10" s="89" t="s">
        <v>23</v>
      </c>
      <c r="B10" s="90">
        <v>25253562.307999998</v>
      </c>
      <c r="C10" s="90">
        <v>26590112.134</v>
      </c>
      <c r="D10" s="91">
        <v>105.3</v>
      </c>
      <c r="E10" s="92">
        <v>37269962.658</v>
      </c>
      <c r="F10" s="92">
        <v>39555033.552000001</v>
      </c>
      <c r="G10" s="93">
        <v>106.1</v>
      </c>
    </row>
    <row r="11" spans="1:7" x14ac:dyDescent="0.25">
      <c r="A11" s="96" t="s">
        <v>24</v>
      </c>
      <c r="B11" s="97">
        <v>1742675.507</v>
      </c>
      <c r="C11" s="97">
        <v>1870951.926</v>
      </c>
      <c r="D11" s="98">
        <v>107.4</v>
      </c>
      <c r="E11" s="99">
        <v>2428211.5830000001</v>
      </c>
      <c r="F11" s="99">
        <v>2569087.7459999998</v>
      </c>
      <c r="G11" s="100">
        <v>105.8</v>
      </c>
    </row>
    <row r="12" spans="1:7" x14ac:dyDescent="0.25">
      <c r="A12" s="96" t="s">
        <v>25</v>
      </c>
      <c r="B12" s="97">
        <v>1245299.888</v>
      </c>
      <c r="C12" s="97">
        <v>745485.32299999997</v>
      </c>
      <c r="D12" s="98">
        <v>59.9</v>
      </c>
      <c r="E12" s="99">
        <v>1529639.835</v>
      </c>
      <c r="F12" s="99">
        <v>1164532.43</v>
      </c>
      <c r="G12" s="100">
        <v>76.099999999999994</v>
      </c>
    </row>
    <row r="13" spans="1:7" x14ac:dyDescent="0.25">
      <c r="A13" s="96" t="s">
        <v>3</v>
      </c>
      <c r="B13" s="97">
        <v>1543237.5419999999</v>
      </c>
      <c r="C13" s="97">
        <v>1574483.254</v>
      </c>
      <c r="D13" s="101">
        <v>102</v>
      </c>
      <c r="E13" s="99">
        <v>2116301.2239999999</v>
      </c>
      <c r="F13" s="99">
        <v>2203910.4539999999</v>
      </c>
      <c r="G13" s="100">
        <v>104.1</v>
      </c>
    </row>
    <row r="14" spans="1:7" x14ac:dyDescent="0.25">
      <c r="A14" s="96" t="s">
        <v>4</v>
      </c>
      <c r="B14" s="97">
        <v>1240949.047</v>
      </c>
      <c r="C14" s="97">
        <v>747823.73</v>
      </c>
      <c r="D14" s="98">
        <v>60.3</v>
      </c>
      <c r="E14" s="99">
        <v>1525622.879</v>
      </c>
      <c r="F14" s="99">
        <v>1167189.5160000001</v>
      </c>
      <c r="G14" s="100">
        <v>76.5</v>
      </c>
    </row>
    <row r="15" spans="1:7" ht="24.95" customHeight="1" x14ac:dyDescent="0.25">
      <c r="A15" s="102" t="s">
        <v>26</v>
      </c>
      <c r="B15" s="103">
        <v>302288.495</v>
      </c>
      <c r="C15" s="103">
        <v>826659.52399999998</v>
      </c>
      <c r="D15" s="104">
        <v>273.5</v>
      </c>
      <c r="E15" s="103">
        <v>590678.34499999997</v>
      </c>
      <c r="F15" s="103">
        <v>1036720.938</v>
      </c>
      <c r="G15" s="104">
        <v>175.5</v>
      </c>
    </row>
    <row r="16" spans="1:7" x14ac:dyDescent="0.25">
      <c r="A16" s="106" t="s">
        <v>27</v>
      </c>
      <c r="B16" s="97">
        <v>5294220.4790000003</v>
      </c>
      <c r="C16" s="97">
        <v>5919569.2209999999</v>
      </c>
      <c r="D16" s="98">
        <v>111.8</v>
      </c>
      <c r="E16" s="99">
        <v>7744770.7649999997</v>
      </c>
      <c r="F16" s="99">
        <v>8487824.9480000008</v>
      </c>
      <c r="G16" s="100">
        <v>109.6</v>
      </c>
    </row>
    <row r="17" spans="1:7" x14ac:dyDescent="0.25">
      <c r="A17" s="106" t="s">
        <v>28</v>
      </c>
      <c r="B17" s="97">
        <v>2772644.5410000002</v>
      </c>
      <c r="C17" s="97">
        <v>3290195.9640000002</v>
      </c>
      <c r="D17" s="98">
        <v>118.7</v>
      </c>
      <c r="E17" s="99">
        <v>4388523.8609999996</v>
      </c>
      <c r="F17" s="99">
        <v>4934339.1849999996</v>
      </c>
      <c r="G17" s="100">
        <v>112.4</v>
      </c>
    </row>
    <row r="18" spans="1:7" ht="26.25" customHeight="1" x14ac:dyDescent="0.25">
      <c r="A18" s="106" t="s">
        <v>29</v>
      </c>
      <c r="B18" s="97">
        <v>615621.47499999998</v>
      </c>
      <c r="C18" s="97">
        <v>715318.06900000002</v>
      </c>
      <c r="D18" s="98">
        <v>116.2</v>
      </c>
      <c r="E18" s="99">
        <v>1145499.5330000001</v>
      </c>
      <c r="F18" s="99">
        <v>1783751.9750000001</v>
      </c>
      <c r="G18" s="100">
        <v>155.69999999999999</v>
      </c>
    </row>
    <row r="19" spans="1:7" ht="24.95" customHeight="1" x14ac:dyDescent="0.25">
      <c r="A19" s="105" t="s">
        <v>92</v>
      </c>
      <c r="B19" s="94">
        <v>5476.8424158866073</v>
      </c>
      <c r="C19" s="94">
        <v>5660.1465598620671</v>
      </c>
      <c r="D19" s="95">
        <v>103.3</v>
      </c>
      <c r="E19" s="94">
        <v>5405.6437825715157</v>
      </c>
      <c r="F19" s="94">
        <v>5594.8122986618764</v>
      </c>
      <c r="G19" s="95">
        <v>103.5</v>
      </c>
    </row>
    <row r="20" spans="1:7" x14ac:dyDescent="0.25">
      <c r="A20" s="108" t="s">
        <v>93</v>
      </c>
      <c r="B20" s="107"/>
      <c r="C20" s="107"/>
      <c r="D20" s="5"/>
      <c r="E20" s="5"/>
      <c r="F20" s="5"/>
    </row>
  </sheetData>
  <mergeCells count="3">
    <mergeCell ref="A5:A6"/>
    <mergeCell ref="B5:D5"/>
    <mergeCell ref="E5:G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9" sqref="A19"/>
    </sheetView>
  </sheetViews>
  <sheetFormatPr defaultRowHeight="15" x14ac:dyDescent="0.25"/>
  <cols>
    <col min="1" max="1" width="23.140625" customWidth="1"/>
    <col min="2" max="7" width="12.28515625" customWidth="1"/>
  </cols>
  <sheetData>
    <row r="1" spans="1:8" ht="10.5" customHeight="1" x14ac:dyDescent="0.25"/>
    <row r="2" spans="1:8" ht="20.100000000000001" customHeight="1" x14ac:dyDescent="0.25"/>
    <row r="3" spans="1:8" ht="20.100000000000001" customHeight="1" x14ac:dyDescent="0.25"/>
    <row r="4" spans="1:8" ht="15.75" customHeight="1" x14ac:dyDescent="0.25">
      <c r="A4" s="1" t="s">
        <v>73</v>
      </c>
      <c r="B4" s="1"/>
      <c r="G4" s="2"/>
    </row>
    <row r="5" spans="1:8" ht="14.25" customHeight="1" x14ac:dyDescent="0.25">
      <c r="A5" s="1"/>
      <c r="B5" s="1"/>
      <c r="G5" s="16" t="s">
        <v>38</v>
      </c>
      <c r="H5" s="5"/>
    </row>
    <row r="6" spans="1:8" ht="22.5" x14ac:dyDescent="0.25">
      <c r="A6" s="29" t="s">
        <v>0</v>
      </c>
      <c r="B6" s="29" t="s">
        <v>1</v>
      </c>
      <c r="C6" s="29" t="s">
        <v>2</v>
      </c>
      <c r="D6" s="29" t="s">
        <v>22</v>
      </c>
      <c r="E6" s="29" t="s">
        <v>3</v>
      </c>
      <c r="F6" s="29" t="s">
        <v>4</v>
      </c>
      <c r="G6" s="29" t="s">
        <v>5</v>
      </c>
    </row>
    <row r="7" spans="1:8" x14ac:dyDescent="0.25">
      <c r="A7" s="35" t="s">
        <v>6</v>
      </c>
      <c r="B7" s="36">
        <v>461</v>
      </c>
      <c r="C7" s="37">
        <v>2351</v>
      </c>
      <c r="D7" s="38">
        <v>2205946.2790000001</v>
      </c>
      <c r="E7" s="38">
        <v>112466.175</v>
      </c>
      <c r="F7" s="38">
        <v>38590.256999999998</v>
      </c>
      <c r="G7" s="38">
        <v>73875.918000000005</v>
      </c>
    </row>
    <row r="8" spans="1:8" x14ac:dyDescent="0.25">
      <c r="A8" s="35" t="s">
        <v>7</v>
      </c>
      <c r="B8" s="36">
        <v>107</v>
      </c>
      <c r="C8" s="39">
        <v>488</v>
      </c>
      <c r="D8" s="38">
        <v>193223.86199999999</v>
      </c>
      <c r="E8" s="38">
        <v>11086.643</v>
      </c>
      <c r="F8" s="38">
        <v>2158.9250000000002</v>
      </c>
      <c r="G8" s="38">
        <v>8927.7180000000008</v>
      </c>
    </row>
    <row r="9" spans="1:8" x14ac:dyDescent="0.25">
      <c r="A9" s="35" t="s">
        <v>8</v>
      </c>
      <c r="B9" s="36">
        <v>762</v>
      </c>
      <c r="C9" s="37">
        <v>3563</v>
      </c>
      <c r="D9" s="38">
        <v>2430161.051</v>
      </c>
      <c r="E9" s="38">
        <v>148921</v>
      </c>
      <c r="F9" s="38">
        <v>73988.620999999999</v>
      </c>
      <c r="G9" s="38">
        <v>74932.379000000001</v>
      </c>
    </row>
    <row r="10" spans="1:8" x14ac:dyDescent="0.25">
      <c r="A10" s="40" t="s">
        <v>9</v>
      </c>
      <c r="B10" s="41">
        <v>5020</v>
      </c>
      <c r="C10" s="42">
        <v>30651</v>
      </c>
      <c r="D10" s="41">
        <v>20321205.618999999</v>
      </c>
      <c r="E10" s="41">
        <v>1162922.3559999999</v>
      </c>
      <c r="F10" s="41">
        <v>521074.36599999998</v>
      </c>
      <c r="G10" s="41">
        <v>641847.99</v>
      </c>
    </row>
    <row r="11" spans="1:8" x14ac:dyDescent="0.25">
      <c r="A11" s="43" t="s">
        <v>10</v>
      </c>
      <c r="B11" s="44">
        <v>245</v>
      </c>
      <c r="C11" s="45">
        <v>998</v>
      </c>
      <c r="D11" s="46">
        <v>463487.26400000002</v>
      </c>
      <c r="E11" s="46">
        <v>25854.739000000001</v>
      </c>
      <c r="F11" s="46">
        <v>5202.6620000000003</v>
      </c>
      <c r="G11" s="46">
        <v>20652.077000000001</v>
      </c>
    </row>
    <row r="12" spans="1:8" x14ac:dyDescent="0.25">
      <c r="A12" s="43" t="s">
        <v>11</v>
      </c>
      <c r="B12" s="44">
        <v>45</v>
      </c>
      <c r="C12" s="45">
        <v>613</v>
      </c>
      <c r="D12" s="46">
        <v>291456.86599999998</v>
      </c>
      <c r="E12" s="46">
        <v>5874.223</v>
      </c>
      <c r="F12" s="46">
        <v>11166.075000000001</v>
      </c>
      <c r="G12" s="46">
        <v>-5291.8519999999999</v>
      </c>
    </row>
    <row r="13" spans="1:8" x14ac:dyDescent="0.25">
      <c r="A13" s="43" t="s">
        <v>12</v>
      </c>
      <c r="B13" s="44">
        <v>162</v>
      </c>
      <c r="C13" s="45">
        <v>506</v>
      </c>
      <c r="D13" s="46">
        <v>224081.73</v>
      </c>
      <c r="E13" s="46">
        <v>22180.79</v>
      </c>
      <c r="F13" s="46">
        <v>5824.3879999999999</v>
      </c>
      <c r="G13" s="46">
        <v>16356.402</v>
      </c>
    </row>
    <row r="14" spans="1:8" x14ac:dyDescent="0.25">
      <c r="A14" s="43" t="s">
        <v>13</v>
      </c>
      <c r="B14" s="44">
        <v>167</v>
      </c>
      <c r="C14" s="45">
        <v>715</v>
      </c>
      <c r="D14" s="46">
        <v>256480.83900000001</v>
      </c>
      <c r="E14" s="46">
        <v>11059.86</v>
      </c>
      <c r="F14" s="46">
        <v>11560.057000000001</v>
      </c>
      <c r="G14" s="46">
        <v>-500.197</v>
      </c>
    </row>
    <row r="15" spans="1:8" x14ac:dyDescent="0.25">
      <c r="A15" s="43" t="s">
        <v>14</v>
      </c>
      <c r="B15" s="44">
        <v>68</v>
      </c>
      <c r="C15" s="45">
        <v>140</v>
      </c>
      <c r="D15" s="46">
        <v>34792.105000000003</v>
      </c>
      <c r="E15" s="46">
        <v>2349.5949999999998</v>
      </c>
      <c r="F15" s="46">
        <v>3138.2179999999998</v>
      </c>
      <c r="G15" s="46">
        <v>-788.62300000000005</v>
      </c>
    </row>
    <row r="16" spans="1:8" x14ac:dyDescent="0.25">
      <c r="A16" s="43" t="s">
        <v>15</v>
      </c>
      <c r="B16" s="44">
        <v>654</v>
      </c>
      <c r="C16" s="47">
        <v>2701</v>
      </c>
      <c r="D16" s="46">
        <v>1294743.121</v>
      </c>
      <c r="E16" s="46">
        <v>71767.873000000007</v>
      </c>
      <c r="F16" s="46">
        <v>75120.160999999993</v>
      </c>
      <c r="G16" s="46">
        <v>-3352.288</v>
      </c>
    </row>
    <row r="17" spans="1:7" x14ac:dyDescent="0.25">
      <c r="A17" s="48" t="s">
        <v>16</v>
      </c>
      <c r="B17" s="49">
        <v>7691</v>
      </c>
      <c r="C17" s="49">
        <v>42726</v>
      </c>
      <c r="D17" s="49">
        <v>27715578.735999998</v>
      </c>
      <c r="E17" s="49">
        <v>1574483</v>
      </c>
      <c r="F17" s="49">
        <v>747823.73</v>
      </c>
      <c r="G17" s="49">
        <v>826660</v>
      </c>
    </row>
    <row r="19" spans="1:7" x14ac:dyDescent="0.25">
      <c r="A19" s="108" t="s">
        <v>93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1"/>
  <sheetViews>
    <sheetView workbookViewId="0">
      <selection activeCell="A11" sqref="A11"/>
    </sheetView>
  </sheetViews>
  <sheetFormatPr defaultRowHeight="15" x14ac:dyDescent="0.25"/>
  <cols>
    <col min="1" max="1" width="21.42578125" customWidth="1"/>
    <col min="2" max="4" width="12.28515625" customWidth="1"/>
    <col min="5" max="9" width="14.7109375" customWidth="1"/>
  </cols>
  <sheetData>
    <row r="4" spans="1:13" ht="18" customHeight="1" x14ac:dyDescent="0.25">
      <c r="A4" s="10" t="s">
        <v>74</v>
      </c>
      <c r="B4" s="50"/>
      <c r="C4" s="51"/>
      <c r="D4" s="51"/>
      <c r="E4" s="51"/>
      <c r="F4" s="51"/>
      <c r="G4" s="51"/>
      <c r="H4" s="51"/>
      <c r="I4" s="51"/>
      <c r="J4" s="5"/>
      <c r="K4" s="5"/>
      <c r="L4" s="5"/>
      <c r="M4" s="5"/>
    </row>
    <row r="5" spans="1:13" x14ac:dyDescent="0.25">
      <c r="A5" s="52" t="s">
        <v>30</v>
      </c>
      <c r="B5" s="52" t="s">
        <v>1</v>
      </c>
      <c r="C5" s="52" t="s">
        <v>2</v>
      </c>
      <c r="D5" s="52" t="s">
        <v>31</v>
      </c>
      <c r="E5" s="53" t="s">
        <v>22</v>
      </c>
      <c r="F5" s="53" t="s">
        <v>23</v>
      </c>
      <c r="G5" s="53" t="s">
        <v>3</v>
      </c>
      <c r="H5" s="53" t="s">
        <v>33</v>
      </c>
      <c r="I5" s="53" t="s">
        <v>34</v>
      </c>
    </row>
    <row r="6" spans="1:13" ht="14.25" customHeight="1" x14ac:dyDescent="0.25">
      <c r="A6" s="52"/>
      <c r="B6" s="52"/>
      <c r="C6" s="52"/>
      <c r="D6" s="52"/>
      <c r="E6" s="54" t="s">
        <v>32</v>
      </c>
      <c r="F6" s="54" t="s">
        <v>32</v>
      </c>
      <c r="G6" s="54" t="s">
        <v>32</v>
      </c>
      <c r="H6" s="54" t="s">
        <v>32</v>
      </c>
      <c r="I6" s="54" t="s">
        <v>32</v>
      </c>
    </row>
    <row r="7" spans="1:13" x14ac:dyDescent="0.25">
      <c r="A7" s="85" t="s">
        <v>35</v>
      </c>
      <c r="B7" s="86">
        <v>11261</v>
      </c>
      <c r="C7" s="87">
        <v>645268</v>
      </c>
      <c r="D7" s="87">
        <v>5321</v>
      </c>
      <c r="E7" s="86">
        <v>40959588.866999999</v>
      </c>
      <c r="F7" s="86">
        <v>39555033.552000001</v>
      </c>
      <c r="G7" s="86">
        <v>2203910</v>
      </c>
      <c r="H7" s="86">
        <v>1167190</v>
      </c>
      <c r="I7" s="86">
        <v>1036721</v>
      </c>
    </row>
    <row r="8" spans="1:13" x14ac:dyDescent="0.25">
      <c r="A8" s="55" t="s">
        <v>36</v>
      </c>
      <c r="B8" s="56">
        <v>7691</v>
      </c>
      <c r="C8" s="56">
        <v>42726</v>
      </c>
      <c r="D8" s="56">
        <v>5660</v>
      </c>
      <c r="E8" s="57">
        <v>27715579</v>
      </c>
      <c r="F8" s="56">
        <v>26590112</v>
      </c>
      <c r="G8" s="57">
        <v>1574483</v>
      </c>
      <c r="H8" s="57">
        <v>747824</v>
      </c>
      <c r="I8" s="57">
        <v>826660</v>
      </c>
    </row>
    <row r="9" spans="1:13" x14ac:dyDescent="0.25">
      <c r="A9" s="30" t="s">
        <v>37</v>
      </c>
      <c r="B9" s="58">
        <v>5020</v>
      </c>
      <c r="C9" s="59">
        <v>30651</v>
      </c>
      <c r="D9" s="59">
        <v>5848</v>
      </c>
      <c r="E9" s="58">
        <v>20321206</v>
      </c>
      <c r="F9" s="59">
        <v>19461189</v>
      </c>
      <c r="G9" s="58">
        <v>1162922</v>
      </c>
      <c r="H9" s="58">
        <v>521074</v>
      </c>
      <c r="I9" s="58">
        <v>641848</v>
      </c>
    </row>
    <row r="10" spans="1:13" x14ac:dyDescent="0.25">
      <c r="F10" s="18"/>
    </row>
    <row r="11" spans="1:13" x14ac:dyDescent="0.25">
      <c r="A11" s="108" t="s">
        <v>93</v>
      </c>
    </row>
  </sheetData>
  <mergeCells count="4">
    <mergeCell ref="A5:A6"/>
    <mergeCell ref="B5:B6"/>
    <mergeCell ref="C5:C6"/>
    <mergeCell ref="D5:D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0"/>
  <sheetViews>
    <sheetView workbookViewId="0">
      <selection activeCell="A20" sqref="A20"/>
    </sheetView>
  </sheetViews>
  <sheetFormatPr defaultRowHeight="15" x14ac:dyDescent="0.25"/>
  <cols>
    <col min="1" max="1" width="5" customWidth="1"/>
    <col min="2" max="2" width="12" bestFit="1" customWidth="1"/>
    <col min="3" max="3" width="37.42578125" customWidth="1"/>
    <col min="5" max="5" width="10" customWidth="1"/>
    <col min="6" max="6" width="9.85546875" bestFit="1" customWidth="1"/>
    <col min="7" max="7" width="10.42578125" customWidth="1"/>
  </cols>
  <sheetData>
    <row r="3" spans="1:9" ht="24.75" customHeight="1" x14ac:dyDescent="0.25">
      <c r="A3" s="10" t="s">
        <v>75</v>
      </c>
      <c r="B3" s="11"/>
      <c r="C3" s="5"/>
      <c r="D3" s="5"/>
      <c r="E3" s="5"/>
      <c r="F3" s="5"/>
      <c r="G3" s="5"/>
      <c r="H3" s="5"/>
      <c r="I3" s="5"/>
    </row>
    <row r="4" spans="1:9" x14ac:dyDescent="0.25">
      <c r="F4" s="60" t="s">
        <v>38</v>
      </c>
      <c r="G4" s="60"/>
    </row>
    <row r="5" spans="1:9" ht="24" x14ac:dyDescent="0.25">
      <c r="A5" s="75" t="s">
        <v>39</v>
      </c>
      <c r="B5" s="75" t="s">
        <v>40</v>
      </c>
      <c r="C5" s="75" t="s">
        <v>41</v>
      </c>
      <c r="D5" s="88" t="s">
        <v>91</v>
      </c>
      <c r="E5" s="75" t="s">
        <v>2</v>
      </c>
      <c r="F5" s="75" t="s">
        <v>22</v>
      </c>
      <c r="G5" s="75" t="s">
        <v>3</v>
      </c>
    </row>
    <row r="6" spans="1:9" x14ac:dyDescent="0.25">
      <c r="A6" s="76" t="s">
        <v>42</v>
      </c>
      <c r="B6" s="77">
        <v>92510683607</v>
      </c>
      <c r="C6" s="77" t="s">
        <v>43</v>
      </c>
      <c r="D6" s="78" t="s">
        <v>44</v>
      </c>
      <c r="E6" s="79">
        <v>3381</v>
      </c>
      <c r="F6" s="80">
        <v>4372542.8059999999</v>
      </c>
      <c r="G6" s="84">
        <v>133053.861</v>
      </c>
    </row>
    <row r="7" spans="1:9" x14ac:dyDescent="0.25">
      <c r="A7" s="76" t="s">
        <v>45</v>
      </c>
      <c r="B7" s="77">
        <v>20950636972</v>
      </c>
      <c r="C7" s="77" t="s">
        <v>76</v>
      </c>
      <c r="D7" s="78" t="s">
        <v>44</v>
      </c>
      <c r="E7" s="76">
        <v>510</v>
      </c>
      <c r="F7" s="80">
        <v>575915.46699999995</v>
      </c>
      <c r="G7" s="84">
        <v>77876.691000000006</v>
      </c>
    </row>
    <row r="8" spans="1:9" x14ac:dyDescent="0.25">
      <c r="A8" s="76" t="s">
        <v>47</v>
      </c>
      <c r="B8" s="77">
        <v>80300395055</v>
      </c>
      <c r="C8" s="77" t="s">
        <v>58</v>
      </c>
      <c r="D8" s="78" t="s">
        <v>44</v>
      </c>
      <c r="E8" s="79">
        <v>181</v>
      </c>
      <c r="F8" s="80">
        <v>143199.90100000001</v>
      </c>
      <c r="G8" s="84">
        <v>35853.451999999997</v>
      </c>
    </row>
    <row r="9" spans="1:9" x14ac:dyDescent="0.25">
      <c r="A9" s="76" t="s">
        <v>48</v>
      </c>
      <c r="B9" s="77" t="s">
        <v>81</v>
      </c>
      <c r="C9" s="77" t="s">
        <v>51</v>
      </c>
      <c r="D9" s="78" t="s">
        <v>44</v>
      </c>
      <c r="E9" s="76">
        <v>358</v>
      </c>
      <c r="F9" s="80">
        <v>237439.17800000001</v>
      </c>
      <c r="G9" s="84">
        <v>31842.004000000001</v>
      </c>
    </row>
    <row r="10" spans="1:9" x14ac:dyDescent="0.25">
      <c r="A10" s="76" t="s">
        <v>50</v>
      </c>
      <c r="B10" s="77">
        <v>28922587775</v>
      </c>
      <c r="C10" s="77" t="s">
        <v>53</v>
      </c>
      <c r="D10" s="78" t="s">
        <v>54</v>
      </c>
      <c r="E10" s="76">
        <v>57</v>
      </c>
      <c r="F10" s="80">
        <v>281178.40999999997</v>
      </c>
      <c r="G10" s="84">
        <v>27773.289000000001</v>
      </c>
    </row>
    <row r="11" spans="1:9" x14ac:dyDescent="0.25">
      <c r="A11" s="76" t="s">
        <v>52</v>
      </c>
      <c r="B11" s="77">
        <v>96120180349</v>
      </c>
      <c r="C11" s="77" t="s">
        <v>77</v>
      </c>
      <c r="D11" s="78" t="s">
        <v>44</v>
      </c>
      <c r="E11" s="76">
        <v>1</v>
      </c>
      <c r="F11" s="80">
        <v>70704.210000000006</v>
      </c>
      <c r="G11" s="84">
        <v>22965.414000000001</v>
      </c>
    </row>
    <row r="12" spans="1:9" x14ac:dyDescent="0.25">
      <c r="A12" s="76" t="s">
        <v>55</v>
      </c>
      <c r="B12" s="77">
        <v>27531244647</v>
      </c>
      <c r="C12" s="77" t="s">
        <v>78</v>
      </c>
      <c r="D12" s="78" t="s">
        <v>44</v>
      </c>
      <c r="E12" s="76">
        <v>431</v>
      </c>
      <c r="F12" s="80">
        <v>319809.63900000002</v>
      </c>
      <c r="G12" s="84">
        <v>20837.756000000001</v>
      </c>
    </row>
    <row r="13" spans="1:9" x14ac:dyDescent="0.25">
      <c r="A13" s="76" t="s">
        <v>56</v>
      </c>
      <c r="B13" s="77">
        <v>57260863791</v>
      </c>
      <c r="C13" s="77" t="s">
        <v>49</v>
      </c>
      <c r="D13" s="78" t="s">
        <v>44</v>
      </c>
      <c r="E13" s="76">
        <v>188</v>
      </c>
      <c r="F13" s="80">
        <v>134284.58600000001</v>
      </c>
      <c r="G13" s="84">
        <v>19966.572</v>
      </c>
    </row>
    <row r="14" spans="1:9" x14ac:dyDescent="0.25">
      <c r="A14" s="76" t="s">
        <v>57</v>
      </c>
      <c r="B14" s="77">
        <v>45522650856</v>
      </c>
      <c r="C14" s="77" t="s">
        <v>79</v>
      </c>
      <c r="D14" s="78" t="s">
        <v>46</v>
      </c>
      <c r="E14" s="76">
        <v>160</v>
      </c>
      <c r="F14" s="80">
        <v>209475.443</v>
      </c>
      <c r="G14" s="84">
        <v>18676.807000000001</v>
      </c>
    </row>
    <row r="15" spans="1:9" x14ac:dyDescent="0.25">
      <c r="A15" s="76" t="s">
        <v>59</v>
      </c>
      <c r="B15" s="77">
        <v>35346133565</v>
      </c>
      <c r="C15" s="77" t="s">
        <v>80</v>
      </c>
      <c r="D15" s="78" t="s">
        <v>44</v>
      </c>
      <c r="E15" s="76">
        <v>430</v>
      </c>
      <c r="F15" s="80">
        <v>215833.226</v>
      </c>
      <c r="G15" s="84">
        <v>17114.695</v>
      </c>
    </row>
    <row r="16" spans="1:9" x14ac:dyDescent="0.25">
      <c r="A16" s="26" t="s">
        <v>60</v>
      </c>
      <c r="B16" s="26"/>
      <c r="C16" s="26"/>
      <c r="D16" s="26"/>
      <c r="E16" s="13">
        <v>5697</v>
      </c>
      <c r="F16" s="81">
        <v>6560383</v>
      </c>
      <c r="G16" s="61">
        <v>405961</v>
      </c>
    </row>
    <row r="17" spans="1:7" x14ac:dyDescent="0.25">
      <c r="A17" s="27" t="s">
        <v>61</v>
      </c>
      <c r="B17" s="27"/>
      <c r="C17" s="27"/>
      <c r="D17" s="27"/>
      <c r="E17" s="12">
        <v>42726</v>
      </c>
      <c r="F17" s="82">
        <v>27715578.735999998</v>
      </c>
      <c r="G17" s="12">
        <v>1574483</v>
      </c>
    </row>
    <row r="18" spans="1:7" x14ac:dyDescent="0.25">
      <c r="A18" s="62" t="s">
        <v>70</v>
      </c>
      <c r="B18" s="62"/>
      <c r="C18" s="62"/>
      <c r="D18" s="62"/>
      <c r="E18" s="63">
        <f>E16/E17*100</f>
        <v>13.33380143238309</v>
      </c>
      <c r="F18" s="83">
        <f t="shared" ref="F18:G18" si="0">F16/F17*100</f>
        <v>23.670380699929833</v>
      </c>
      <c r="G18" s="63">
        <f t="shared" si="0"/>
        <v>25.783765210548477</v>
      </c>
    </row>
    <row r="19" spans="1:7" x14ac:dyDescent="0.25">
      <c r="E19" s="25"/>
      <c r="F19" s="25"/>
      <c r="G19" s="25"/>
    </row>
    <row r="20" spans="1:7" x14ac:dyDescent="0.25">
      <c r="A20" s="108" t="s">
        <v>93</v>
      </c>
    </row>
  </sheetData>
  <mergeCells count="4">
    <mergeCell ref="A16:D16"/>
    <mergeCell ref="A17:D17"/>
    <mergeCell ref="F4:G4"/>
    <mergeCell ref="A18:D18"/>
  </mergeCells>
  <hyperlinks>
    <hyperlink ref="C7" r:id="rId1" display="https://www.transparentno.hr/pregled/17113221373/b0e784397b25744f1ba2107724aa76f5a9dc4c2fb1b895fd0c582a0d9d88c9b1f09abe8f7dfecdc17adf78e559a43225c9e5721fad98672777d06720833ff9e2"/>
    <hyperlink ref="C8" r:id="rId2" display="https://www.transparentno.hr/pregled/38453148181/2218001d1a70627622fc9cdb64065d38e8e618899cc0f672438314aaaf60ac8e090540398f53dbc8abeef4877c2701b7c05023028cbf65831338575e74baa82f"/>
    <hyperlink ref="C9" r:id="rId3" display="https://www.transparentno.hr/pregled/57260863791/023dd5479f3dfba8732fe57898d53c71acb0f4a4a47da53cd1a6de905206cd513f10af99658663c999c0440e427bd228ac786f1645034c109b04e8df670847d8"/>
    <hyperlink ref="C10" r:id="rId4" display="https://www.transparentno.hr/pregled/17195049659/c17a1d9b598c843cab755445245b01219fee7a58410493cb06b9c908a8dd0f73f1b09370c3310b829055d3c5f9152466e479e90145fb62d62a2c7965177c9462"/>
    <hyperlink ref="C11" r:id="rId5" display="https://www.transparentno.hr/pregled/28922587775/c888633da354bf37d087d042a23f6004faa4577b1a6472ebbb6943b094e51ce05c7a5e6334051c2b4dd135c4741dcc2267077b032fda58ab9f17b56a09158b65"/>
    <hyperlink ref="C12" r:id="rId6" display="https://www.transparentno.hr/pregled/67641553147/025e867dabc0e864260b1d97565b3e08ecc44a0e994c8ff398b47fc2bb70bd2eb4fd342423c9a8a6ebb2aaeedee0d667086302dfc01cde0bb3074d2c4406ffa3"/>
    <hyperlink ref="C13" r:id="rId7" display="https://www.transparentno.hr/pregled/12276445344/9bff1788243dbac57fee8c6ba01893cda23632b9b5d21b70887b3023447db8386fd265e6bfcc27fa658bd7c23a0697dd1bb71c7739847ad6b5e3e8bd0a779381"/>
    <hyperlink ref="C14" r:id="rId8" display="https://www.transparentno.hr/pregled/80300395055/2d68e64ad5a5ffca43527af057090f2fb9296235588f4a3f5ff3294a9f611e057b08960d8400c575aeba83943d2e5834777d03c159d5acfe1eb435c4dd12a835"/>
    <hyperlink ref="C15" r:id="rId9" display="https://www.transparentno.hr/pregled/34446396744/d46a729c46a1fc68aa17f49c97052dafddc2ea902441ba5bf0a8169e4dd07d9045246492d43330b6a12d9f1808ab12e0a16cabbf62caa731477d51a207d50be8"/>
  </hyperlinks>
  <pageMargins left="0.7" right="0.7" top="0.75" bottom="0.75" header="0.3" footer="0.3"/>
  <pageSetup paperSize="9" orientation="portrait" horizontalDpi="300" verticalDpi="300" r:id="rId10"/>
  <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9"/>
  <sheetViews>
    <sheetView workbookViewId="0">
      <selection activeCell="A19" sqref="A19"/>
    </sheetView>
  </sheetViews>
  <sheetFormatPr defaultRowHeight="15" x14ac:dyDescent="0.25"/>
  <cols>
    <col min="1" max="1" width="16.5703125" style="18" bestFit="1" customWidth="1"/>
    <col min="2" max="2" width="12" style="18" customWidth="1"/>
    <col min="3" max="3" width="13.85546875" style="18" customWidth="1"/>
    <col min="4" max="4" width="12.28515625" style="18" bestFit="1" customWidth="1"/>
    <col min="5" max="16384" width="9.140625" style="18"/>
  </cols>
  <sheetData>
    <row r="4" spans="1:10" x14ac:dyDescent="0.25">
      <c r="A4" s="15" t="s">
        <v>82</v>
      </c>
      <c r="B4" s="7"/>
      <c r="C4" s="7"/>
      <c r="D4" s="7"/>
      <c r="E4" s="7"/>
      <c r="F4" s="7"/>
      <c r="G4" s="7"/>
      <c r="H4" s="7"/>
      <c r="I4" s="7"/>
      <c r="J4" s="6"/>
    </row>
    <row r="5" spans="1:10" x14ac:dyDescent="0.25">
      <c r="A5" s="7"/>
      <c r="B5" s="7"/>
      <c r="C5" s="7"/>
      <c r="E5" s="14"/>
      <c r="F5" s="22" t="s">
        <v>68</v>
      </c>
      <c r="G5" s="14"/>
      <c r="J5" s="6"/>
    </row>
    <row r="6" spans="1:10" ht="15.75" thickBot="1" x14ac:dyDescent="0.3">
      <c r="A6" s="7"/>
      <c r="B6" s="7"/>
      <c r="C6" s="7"/>
      <c r="D6" s="7"/>
      <c r="E6" s="7"/>
      <c r="F6" s="8"/>
      <c r="G6" s="9"/>
      <c r="H6" s="9"/>
      <c r="I6" s="9"/>
      <c r="J6" s="6"/>
    </row>
    <row r="7" spans="1:10" ht="24" x14ac:dyDescent="0.25">
      <c r="A7" s="67" t="s">
        <v>0</v>
      </c>
      <c r="B7" s="68" t="s">
        <v>2</v>
      </c>
      <c r="C7" s="68" t="s">
        <v>22</v>
      </c>
      <c r="D7" s="69" t="s">
        <v>67</v>
      </c>
      <c r="E7" s="7"/>
      <c r="F7" s="8"/>
      <c r="G7" s="9"/>
      <c r="H7" s="9"/>
      <c r="I7" s="9"/>
      <c r="J7" s="6"/>
    </row>
    <row r="8" spans="1:10" x14ac:dyDescent="0.25">
      <c r="A8" s="64" t="s">
        <v>46</v>
      </c>
      <c r="B8" s="65">
        <v>2351</v>
      </c>
      <c r="C8" s="66">
        <v>2205946.2790000001</v>
      </c>
      <c r="D8" s="65">
        <v>938.3012671203744</v>
      </c>
      <c r="E8" s="7"/>
      <c r="F8" s="8"/>
      <c r="G8" s="9"/>
      <c r="H8" s="9"/>
      <c r="I8" s="9"/>
      <c r="J8" s="6"/>
    </row>
    <row r="9" spans="1:10" x14ac:dyDescent="0.25">
      <c r="A9" s="64" t="s">
        <v>54</v>
      </c>
      <c r="B9" s="65">
        <v>3563</v>
      </c>
      <c r="C9" s="66">
        <v>2430161.051</v>
      </c>
      <c r="D9" s="65">
        <v>682.05474347460006</v>
      </c>
      <c r="E9" s="7"/>
      <c r="F9" s="8"/>
      <c r="G9" s="9"/>
      <c r="H9" s="9"/>
      <c r="I9" s="9"/>
      <c r="J9" s="6"/>
    </row>
    <row r="10" spans="1:10" x14ac:dyDescent="0.25">
      <c r="A10" s="64" t="s">
        <v>44</v>
      </c>
      <c r="B10" s="65">
        <v>30651</v>
      </c>
      <c r="C10" s="66">
        <v>20321205.618999999</v>
      </c>
      <c r="D10" s="65">
        <v>662.98670904701316</v>
      </c>
      <c r="E10" s="7"/>
      <c r="F10" s="8"/>
      <c r="G10" s="9"/>
      <c r="H10" s="9"/>
      <c r="I10" s="9"/>
      <c r="J10" s="6"/>
    </row>
    <row r="11" spans="1:10" x14ac:dyDescent="0.25">
      <c r="A11" s="64" t="s">
        <v>63</v>
      </c>
      <c r="B11" s="65">
        <v>2701</v>
      </c>
      <c r="C11" s="66">
        <v>1294743.121</v>
      </c>
      <c r="D11" s="65">
        <v>479.35694964827843</v>
      </c>
    </row>
    <row r="12" spans="1:10" x14ac:dyDescent="0.25">
      <c r="A12" s="64" t="s">
        <v>62</v>
      </c>
      <c r="B12" s="65">
        <v>613</v>
      </c>
      <c r="C12" s="66">
        <v>291456.86599999998</v>
      </c>
      <c r="D12" s="65">
        <v>475.45981402936377</v>
      </c>
    </row>
    <row r="13" spans="1:10" x14ac:dyDescent="0.25">
      <c r="A13" s="64" t="s">
        <v>64</v>
      </c>
      <c r="B13" s="65">
        <v>998</v>
      </c>
      <c r="C13" s="66">
        <v>463487.26400000002</v>
      </c>
      <c r="D13" s="65">
        <v>464.41609619238477</v>
      </c>
    </row>
    <row r="14" spans="1:10" x14ac:dyDescent="0.25">
      <c r="A14" s="64" t="s">
        <v>83</v>
      </c>
      <c r="B14" s="65">
        <v>506</v>
      </c>
      <c r="C14" s="66">
        <v>224081.73</v>
      </c>
      <c r="D14" s="65">
        <v>442.8492687747036</v>
      </c>
    </row>
    <row r="15" spans="1:10" x14ac:dyDescent="0.25">
      <c r="A15" s="64" t="s">
        <v>65</v>
      </c>
      <c r="B15" s="65">
        <v>488</v>
      </c>
      <c r="C15" s="66">
        <v>193223.86199999999</v>
      </c>
      <c r="D15" s="65">
        <v>395.95053688524587</v>
      </c>
    </row>
    <row r="16" spans="1:10" x14ac:dyDescent="0.25">
      <c r="A16" s="64" t="s">
        <v>66</v>
      </c>
      <c r="B16" s="65">
        <v>715</v>
      </c>
      <c r="C16" s="66">
        <v>256480.83900000001</v>
      </c>
      <c r="D16" s="65">
        <v>358.71446013986014</v>
      </c>
    </row>
    <row r="17" spans="1:4" x14ac:dyDescent="0.25">
      <c r="A17" s="64" t="s">
        <v>84</v>
      </c>
      <c r="B17" s="65">
        <v>140</v>
      </c>
      <c r="C17" s="66">
        <v>34792.105000000003</v>
      </c>
      <c r="D17" s="65">
        <v>248.51503571428574</v>
      </c>
    </row>
    <row r="19" spans="1:4" x14ac:dyDescent="0.25">
      <c r="A19" s="108" t="s">
        <v>93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zoomScale="110" zoomScaleNormal="110" workbookViewId="0">
      <selection activeCell="D23" sqref="D23"/>
    </sheetView>
  </sheetViews>
  <sheetFormatPr defaultRowHeight="14.25" x14ac:dyDescent="0.2"/>
  <cols>
    <col min="1" max="1" width="17.28515625" style="19" customWidth="1"/>
    <col min="2" max="3" width="10.7109375" style="19" customWidth="1"/>
    <col min="4" max="4" width="21" style="19" customWidth="1"/>
    <col min="5" max="9" width="9.140625" style="19"/>
    <col min="10" max="11" width="11.28515625" style="19" bestFit="1" customWidth="1"/>
    <col min="12" max="12" width="9.140625" style="19"/>
    <col min="13" max="14" width="11.28515625" style="19" bestFit="1" customWidth="1"/>
    <col min="15" max="33" width="9.140625" style="19"/>
    <col min="34" max="35" width="11.28515625" style="19" bestFit="1" customWidth="1"/>
    <col min="36" max="36" width="9.140625" style="19"/>
    <col min="37" max="38" width="11.28515625" style="19" bestFit="1" customWidth="1"/>
    <col min="39" max="16384" width="9.140625" style="19"/>
  </cols>
  <sheetData>
    <row r="1" spans="1:15" x14ac:dyDescent="0.2">
      <c r="O1" s="20"/>
    </row>
    <row r="3" spans="1:15" x14ac:dyDescent="0.2">
      <c r="A3" s="15" t="s">
        <v>90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5" spans="1:15" x14ac:dyDescent="0.2">
      <c r="A5" s="112" t="s">
        <v>17</v>
      </c>
      <c r="B5" s="112" t="s">
        <v>35</v>
      </c>
      <c r="C5" s="112" t="s">
        <v>36</v>
      </c>
      <c r="D5" s="113" t="s">
        <v>87</v>
      </c>
      <c r="E5" s="23"/>
    </row>
    <row r="6" spans="1:15" x14ac:dyDescent="0.2">
      <c r="A6" s="109" t="s">
        <v>22</v>
      </c>
      <c r="B6" s="47">
        <v>40959588.866999999</v>
      </c>
      <c r="C6" s="47">
        <v>27715578.736000001</v>
      </c>
      <c r="D6" s="47">
        <v>13244010.130999997</v>
      </c>
      <c r="E6" s="21"/>
    </row>
    <row r="7" spans="1:15" x14ac:dyDescent="0.2">
      <c r="A7" s="109" t="s">
        <v>34</v>
      </c>
      <c r="B7" s="47">
        <v>1036720.938</v>
      </c>
      <c r="C7" s="47">
        <v>826659.52399999998</v>
      </c>
      <c r="D7" s="47">
        <v>210061.41399999999</v>
      </c>
      <c r="E7" s="21"/>
    </row>
    <row r="8" spans="1:15" x14ac:dyDescent="0.2">
      <c r="A8" s="24"/>
      <c r="B8" s="24"/>
      <c r="C8" s="24"/>
      <c r="D8" s="24"/>
    </row>
    <row r="9" spans="1:15" x14ac:dyDescent="0.2">
      <c r="A9" s="112" t="s">
        <v>17</v>
      </c>
      <c r="B9" s="112" t="s">
        <v>35</v>
      </c>
      <c r="C9" s="112" t="s">
        <v>36</v>
      </c>
      <c r="D9" s="112" t="s">
        <v>87</v>
      </c>
    </row>
    <row r="10" spans="1:15" x14ac:dyDescent="0.2">
      <c r="A10" s="109" t="s">
        <v>22</v>
      </c>
      <c r="B10" s="110">
        <v>100</v>
      </c>
      <c r="C10" s="111">
        <f>C6/B6*100</f>
        <v>67.665666337607391</v>
      </c>
      <c r="D10" s="110">
        <f>B10-C10</f>
        <v>32.334333662392609</v>
      </c>
    </row>
    <row r="11" spans="1:15" x14ac:dyDescent="0.2">
      <c r="A11" s="109" t="s">
        <v>34</v>
      </c>
      <c r="B11" s="110">
        <v>100</v>
      </c>
      <c r="C11" s="111">
        <f>C7/B7*100</f>
        <v>79.737901849919041</v>
      </c>
      <c r="D11" s="110">
        <f>B11-C11</f>
        <v>20.262098150080959</v>
      </c>
    </row>
    <row r="13" spans="1:15" x14ac:dyDescent="0.2">
      <c r="A13" s="108" t="s">
        <v>93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28"/>
  <sheetViews>
    <sheetView zoomScaleNormal="100" workbookViewId="0">
      <selection activeCell="A20" sqref="A20"/>
    </sheetView>
  </sheetViews>
  <sheetFormatPr defaultRowHeight="15" x14ac:dyDescent="0.25"/>
  <cols>
    <col min="1" max="1" width="12.28515625" style="18" customWidth="1"/>
    <col min="2" max="2" width="12" style="18" customWidth="1"/>
    <col min="3" max="16384" width="9.140625" style="18"/>
  </cols>
  <sheetData>
    <row r="4" spans="1:18" x14ac:dyDescent="0.25">
      <c r="A4" s="1" t="s">
        <v>89</v>
      </c>
      <c r="B4" s="1" t="s">
        <v>88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ht="15.75" thickBot="1" x14ac:dyDescent="0.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x14ac:dyDescent="0.25">
      <c r="A6" s="70" t="s">
        <v>41</v>
      </c>
      <c r="B6" s="70" t="s">
        <v>85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x14ac:dyDescent="0.25">
      <c r="A7" s="64" t="s">
        <v>62</v>
      </c>
      <c r="B7" s="65">
        <v>4912.1367591082108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 x14ac:dyDescent="0.25">
      <c r="A8" s="64" t="s">
        <v>65</v>
      </c>
      <c r="B8" s="65">
        <v>5378.1046789617485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8" x14ac:dyDescent="0.25">
      <c r="A9" s="64" t="s">
        <v>46</v>
      </c>
      <c r="B9" s="65">
        <v>5644.3377995179362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8" x14ac:dyDescent="0.25">
      <c r="A10" s="64" t="s">
        <v>54</v>
      </c>
      <c r="B10" s="65">
        <v>5782.7006502011418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 x14ac:dyDescent="0.25">
      <c r="A11" s="64" t="s">
        <v>44</v>
      </c>
      <c r="B11" s="65">
        <v>5847.648777092646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x14ac:dyDescent="0.25">
      <c r="A12" s="71" t="s">
        <v>36</v>
      </c>
      <c r="B12" s="72">
        <v>5660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 x14ac:dyDescent="0.25">
      <c r="A13" s="73" t="s">
        <v>86</v>
      </c>
      <c r="B13" s="74">
        <v>5814.7630443353237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8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8" x14ac:dyDescent="0.25">
      <c r="A15" s="108" t="s">
        <v>93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18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18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</row>
    <row r="19" spans="1:18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18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1:18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18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</row>
    <row r="25" spans="1:18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6" spans="1:18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spans="1:18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1:18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Tablica 1</vt:lpstr>
      <vt:lpstr>Tablica 2</vt:lpstr>
      <vt:lpstr>Tablica 3</vt:lpstr>
      <vt:lpstr>Tablica 4</vt:lpstr>
      <vt:lpstr>Tablica 5</vt:lpstr>
      <vt:lpstr>Grafikon 1</vt:lpstr>
      <vt:lpstr>Grafikon 2</vt:lpstr>
      <vt:lpstr>'Tablica 4'!OLE_LINK2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Vesna Kavur</cp:lastModifiedBy>
  <dcterms:created xsi:type="dcterms:W3CDTF">2019-09-19T06:32:50Z</dcterms:created>
  <dcterms:modified xsi:type="dcterms:W3CDTF">2020-09-19T15:41:02Z</dcterms:modified>
</cp:coreProperties>
</file>