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2995" windowHeight="8895" activeTab="4"/>
  </bookViews>
  <sheets>
    <sheet name="Tablica 1" sheetId="15" r:id="rId1"/>
    <sheet name="Tablica 2" sheetId="18" r:id="rId2"/>
    <sheet name="Tablica 3" sheetId="19" r:id="rId3"/>
    <sheet name="Grafikon 1" sheetId="16" r:id="rId4"/>
    <sheet name="Grafikon 2 " sheetId="21" r:id="rId5"/>
  </sheets>
  <definedNames>
    <definedName name="PODACI" localSheetId="1">#REF!</definedName>
    <definedName name="PODACI" localSheetId="2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M7" i="15" l="1"/>
  <c r="M8" i="15" l="1"/>
  <c r="M9" i="15"/>
  <c r="M10" i="15"/>
  <c r="M11" i="15"/>
  <c r="M12" i="15"/>
  <c r="M13" i="15"/>
  <c r="M14" i="15"/>
  <c r="M15" i="15"/>
  <c r="M16" i="15"/>
  <c r="M17" i="15"/>
  <c r="M19" i="15"/>
  <c r="M20" i="15"/>
  <c r="M21" i="15"/>
  <c r="M22" i="15"/>
  <c r="M23" i="15"/>
  <c r="H16" i="19" l="1"/>
  <c r="G16" i="19"/>
  <c r="F16" i="19"/>
  <c r="E16" i="19"/>
  <c r="H16" i="18"/>
  <c r="G16" i="18"/>
  <c r="F16" i="18"/>
  <c r="E16" i="18"/>
</calcChain>
</file>

<file path=xl/sharedStrings.xml><?xml version="1.0" encoding="utf-8"?>
<sst xmlns="http://schemas.openxmlformats.org/spreadsheetml/2006/main" count="164" uniqueCount="101">
  <si>
    <t>Opis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</si>
  <si>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</si>
  <si>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</si>
  <si>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</si>
  <si>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</si>
  <si>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</si>
  <si>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</si>
  <si>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</si>
  <si>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</si>
  <si>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</si>
  <si>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</si>
  <si>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</si>
  <si>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</si>
  <si>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</si>
  <si>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Izvoz</t>
  </si>
  <si>
    <t>Uvoz</t>
  </si>
  <si>
    <t xml:space="preserve">2009. </t>
  </si>
  <si>
    <t xml:space="preserve">2010. </t>
  </si>
  <si>
    <t xml:space="preserve">2011. </t>
  </si>
  <si>
    <t xml:space="preserve">2012. </t>
  </si>
  <si>
    <t xml:space="preserve">2013. </t>
  </si>
  <si>
    <t xml:space="preserve">2014. </t>
  </si>
  <si>
    <t xml:space="preserve">2015. </t>
  </si>
  <si>
    <t xml:space="preserve">2016. </t>
  </si>
  <si>
    <t>2017.</t>
  </si>
  <si>
    <t>2018.</t>
  </si>
  <si>
    <t xml:space="preserve">Trgovinski saldo (izvoz minus uvoz) </t>
  </si>
  <si>
    <t>Investicije u novu dugotrajnu imovinu*</t>
  </si>
  <si>
    <t>* Pozicija iz GFI-a (iz obrazaca do 2016.) - "Investicije u novu dugotrajnu imovinu" istovjetna je poziciji "Bruto investicije samo u novu dugotrajnu imovinu" u obrascima GFI-a 2016. - 2018.</t>
  </si>
  <si>
    <t>*Serija podataka u tablici za sve godine prikazana je iz godišnjeg financijskog izvještaja iz kolone tekuće godine</t>
  </si>
  <si>
    <t>OIB</t>
  </si>
  <si>
    <t>Naziv</t>
  </si>
  <si>
    <t>Neto dobit/
gubitak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</si>
  <si>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</si>
  <si>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</si>
  <si>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</si>
  <si>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</si>
  <si>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</si>
  <si>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</si>
  <si>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</si>
  <si>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</si>
  <si>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</si>
  <si>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</si>
  <si>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(iznosi u tisućama kuna)</t>
  </si>
  <si>
    <t>(iznosi u tisućama kn, prosječne plaće u kn)</t>
  </si>
  <si>
    <t>Prosječna mj. neto plaća po radniku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</si>
  <si>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</si>
  <si>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</si>
  <si>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</si>
  <si>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</si>
  <si>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</si>
  <si>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</si>
  <si>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</si>
  <si>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</si>
  <si>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Neto dobit/gubitak</t>
  </si>
  <si>
    <t>Izvor: Fina, Registar godišnjih financijskih izvještaja, obrada GFI-a za razdoblje 2009.-2019. godine</t>
  </si>
  <si>
    <t>Izvor: Fina, Registar godišnjih financijskih izvještaja, obrada GFI-a za 2019. godinu</t>
  </si>
  <si>
    <t>2019.</t>
  </si>
  <si>
    <t>NKD 49.4- CestovnI prijevoz robe i usluge preseljenja
(tekuće razdoblje iz godišnjeg financijskog izvještaja)</t>
  </si>
  <si>
    <t xml:space="preserve">Grafikon 1.  Prikaz ukupnih prihoda i dobiti razdoblja  u razredu djelatnosti 49.4 –  CestovnI prijevoz robe i usluge preseljenja od 2009. do 2019. g.* </t>
  </si>
  <si>
    <t>RALU LOGISTIKA D.D.</t>
  </si>
  <si>
    <t>Kukuljanovo</t>
  </si>
  <si>
    <t>Darda</t>
  </si>
  <si>
    <t>Varaždin</t>
  </si>
  <si>
    <t>Varaždinske Toplice</t>
  </si>
  <si>
    <t>Vrbovec</t>
  </si>
  <si>
    <t>Osijek</t>
  </si>
  <si>
    <t>Rijeka</t>
  </si>
  <si>
    <t>Pregrada</t>
  </si>
  <si>
    <t>Hrastina Samoborska</t>
  </si>
  <si>
    <t>Zabok</t>
  </si>
  <si>
    <t>Zagreb</t>
  </si>
  <si>
    <t>Krapina</t>
  </si>
  <si>
    <t>Karlovac</t>
  </si>
  <si>
    <t>Indeks 2019./09.</t>
  </si>
  <si>
    <r>
      <t xml:space="preserve">Tablica 3.  </t>
    </r>
    <r>
      <rPr>
        <b/>
        <u/>
        <sz val="10"/>
        <color theme="3" tint="-0.249977111117893"/>
        <rFont val="Arial"/>
        <family val="2"/>
        <charset val="238"/>
      </rPr>
      <t>TOP 10</t>
    </r>
    <r>
      <rPr>
        <b/>
        <sz val="10"/>
        <color theme="3" tint="-0.249977111117893"/>
        <rFont val="Arial"/>
        <family val="2"/>
        <charset val="238"/>
      </rPr>
      <t xml:space="preserve"> poduzetnika u razredu djelatnosti cestovnog prijevoza robe i usluge preseljenja (NKD H 49.4), rangirani prema </t>
    </r>
    <r>
      <rPr>
        <b/>
        <u/>
        <sz val="10"/>
        <color theme="3" tint="-0.249977111117893"/>
        <rFont val="Arial"/>
        <family val="2"/>
        <charset val="238"/>
      </rPr>
      <t>DOBITI RAZDOBLJA</t>
    </r>
    <r>
      <rPr>
        <b/>
        <sz val="10"/>
        <color theme="3" tint="-0.249977111117893"/>
        <rFont val="Arial"/>
        <family val="2"/>
        <charset val="238"/>
      </rPr>
      <t xml:space="preserve"> u 2019. g </t>
    </r>
  </si>
  <si>
    <r>
      <t xml:space="preserve">Grafikon 2. </t>
    </r>
    <r>
      <rPr>
        <b/>
        <u/>
        <sz val="9"/>
        <color rgb="FF17365D"/>
        <rFont val="Arial"/>
        <family val="2"/>
        <charset val="238"/>
      </rPr>
      <t>NETO DOBIT/GUBITAK</t>
    </r>
    <r>
      <rPr>
        <b/>
        <sz val="9"/>
        <color rgb="FF17365D"/>
        <rFont val="Arial"/>
        <family val="2"/>
        <charset val="238"/>
      </rPr>
      <t xml:space="preserve">  (</t>
    </r>
    <r>
      <rPr>
        <b/>
        <i/>
        <sz val="9"/>
        <color rgb="FF17365D"/>
        <rFont val="Arial"/>
        <family val="2"/>
        <charset val="238"/>
      </rPr>
      <t>u tisućama kn</t>
    </r>
    <r>
      <rPr>
        <b/>
        <sz val="9"/>
        <color rgb="FF17365D"/>
        <rFont val="Arial"/>
        <family val="2"/>
        <charset val="238"/>
      </rPr>
      <t>) i</t>
    </r>
    <r>
      <rPr>
        <b/>
        <u/>
        <sz val="9"/>
        <color rgb="FF17365D"/>
        <rFont val="Arial"/>
        <family val="2"/>
        <charset val="238"/>
      </rPr>
      <t xml:space="preserve"> BROJ ZAPOSLENIH</t>
    </r>
    <r>
      <rPr>
        <b/>
        <sz val="9"/>
        <color rgb="FF17365D"/>
        <rFont val="Arial"/>
        <family val="2"/>
        <charset val="238"/>
      </rPr>
      <t xml:space="preserve"> kod poduzetnika u razredu djelatnosti 49.4 – CestovnI prijevoz robe i usluge preseljenja od 2009. do 2019. g.</t>
    </r>
  </si>
  <si>
    <r>
      <t xml:space="preserve">Tablica 1. </t>
    </r>
    <r>
      <rPr>
        <b/>
        <u/>
        <sz val="10"/>
        <color theme="3" tint="-0.249977111117893"/>
        <rFont val="Arial"/>
        <family val="2"/>
        <charset val="238"/>
      </rPr>
      <t>OSNOVNI FINANCIJSKI REZULTATI</t>
    </r>
    <r>
      <rPr>
        <b/>
        <sz val="10"/>
        <color theme="3" tint="-0.249977111117893"/>
        <rFont val="Arial"/>
        <family val="2"/>
        <charset val="238"/>
      </rPr>
      <t xml:space="preserve"> poslovanja poduzetnika u razredu djelatnosti 49.4 – CestovnI prijevoz robe i usluge preseljenja od 2009. do 2019. g.</t>
    </r>
    <r>
      <rPr>
        <b/>
        <sz val="10"/>
        <color theme="3" tint="-0.249977111117893"/>
        <rFont val="Calibri"/>
        <family val="2"/>
        <charset val="238"/>
      </rPr>
      <t>¹</t>
    </r>
    <r>
      <rPr>
        <b/>
        <sz val="10"/>
        <color theme="3" tint="-0.249977111117893"/>
        <rFont val="Arial"/>
        <family val="2"/>
        <charset val="238"/>
      </rPr>
      <t xml:space="preserve"> </t>
    </r>
  </si>
  <si>
    <t>Rang 2019.</t>
  </si>
  <si>
    <t>MANŠPED d.o.o.</t>
  </si>
  <si>
    <t>SEIFERT I BOGOLIN d.o.o.</t>
  </si>
  <si>
    <t>PRGOMET TRANSPORTI d.o.o.</t>
  </si>
  <si>
    <t>MACK d.o.o.</t>
  </si>
  <si>
    <t>BAČANI TRANSPORTI d.o.o.</t>
  </si>
  <si>
    <t>KV LOGISTIKA d.o.o.</t>
  </si>
  <si>
    <t>KOS TRANSPORTI d.o.o.</t>
  </si>
  <si>
    <t>LANA COMMERCE d.o.o.</t>
  </si>
  <si>
    <t>MEGA KR LOGISTIKA d.o.o.</t>
  </si>
  <si>
    <t>Ukupno</t>
  </si>
  <si>
    <r>
      <t xml:space="preserve">AUTOTRANSPORTI BRANKO KUNŠTEK </t>
    </r>
    <r>
      <rPr>
        <sz val="8"/>
        <color theme="4" tint="-0.499984740745262"/>
        <rFont val="Arial"/>
        <family val="2"/>
        <charset val="238"/>
      </rPr>
      <t>d.o.o.</t>
    </r>
  </si>
  <si>
    <t>RICARDO d.o.o.</t>
  </si>
  <si>
    <t>LA LOG d.o.o.</t>
  </si>
  <si>
    <t>TTI d.o.o.</t>
  </si>
  <si>
    <t>BRAVEL d.o.o.</t>
  </si>
  <si>
    <t>ORAO d.o.o.</t>
  </si>
  <si>
    <t>ŠPOLJAR TRANSPORT d.o.o.</t>
  </si>
  <si>
    <t>Sjedište</t>
  </si>
  <si>
    <r>
      <t xml:space="preserve">Tablica 2. </t>
    </r>
    <r>
      <rPr>
        <b/>
        <u/>
        <sz val="9"/>
        <color theme="3" tint="-0.249977111117893"/>
        <rFont val="Arial"/>
        <family val="2"/>
        <charset val="238"/>
      </rPr>
      <t>TOP 10</t>
    </r>
    <r>
      <rPr>
        <b/>
        <sz val="9"/>
        <color theme="3" tint="-0.249977111117893"/>
        <rFont val="Arial"/>
        <family val="2"/>
        <charset val="238"/>
      </rPr>
      <t xml:space="preserve"> poduzetnika u razredu djelatnosti cestovnog prijevoza robe i usluge preseljenja (NKD H 49.4), rangirani prema </t>
    </r>
    <r>
      <rPr>
        <b/>
        <u/>
        <sz val="9"/>
        <color theme="3" tint="-0.249977111117893"/>
        <rFont val="Arial"/>
        <family val="2"/>
        <charset val="238"/>
      </rPr>
      <t>UKUPNIM PRIHODIMA</t>
    </r>
    <r>
      <rPr>
        <b/>
        <sz val="9"/>
        <color theme="3" tint="-0.249977111117893"/>
        <rFont val="Arial"/>
        <family val="2"/>
        <charset val="238"/>
      </rPr>
      <t xml:space="preserve"> u 2019. g </t>
    </r>
  </si>
  <si>
    <t>Dragošićka (Rugvica)</t>
  </si>
  <si>
    <t>Sesvete (Zagreb)</t>
  </si>
  <si>
    <t>iznosi u tisućama kuna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</si>
</sst>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 ;[Red]\-#,##0\ 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indexed="9"/>
      <name val="Arial"/>
      <family val="2"/>
      <charset val="238"/>
    </font>
    <font>
      <sz val="10"/>
      <color indexed="56"/>
      <name val="Arial"/>
      <family val="2"/>
      <charset val="238"/>
    </font>
    <font>
      <b/>
      <sz val="10"/>
      <color indexed="56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0"/>
      <name val="MS Sans Serif"/>
      <family val="2"/>
      <charset val="238"/>
    </font>
    <font>
      <b/>
      <sz val="8.5"/>
      <color indexed="9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499984740745262"/>
      <name val="Arial"/>
      <family val="2"/>
      <charset val="238"/>
    </font>
    <font>
      <sz val="9.5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002060"/>
      <name val="Arial"/>
      <family val="2"/>
      <charset val="238"/>
    </font>
    <font>
      <b/>
      <sz val="9"/>
      <color rgb="FFFFFFFF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b/>
      <u/>
      <sz val="9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u/>
      <sz val="10"/>
      <color theme="3" tint="-0.249977111117893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sz val="10"/>
      <color theme="4" tint="-0.499984740745262"/>
      <name val="Arial"/>
      <family val="2"/>
      <charset val="238"/>
    </font>
    <font>
      <b/>
      <sz val="9"/>
      <color theme="0"/>
      <name val="Arial"/>
      <family val="2"/>
      <charset val="238"/>
    </font>
    <font>
      <i/>
      <sz val="11"/>
      <color theme="1"/>
      <name val="Calibri"/>
      <family val="2"/>
      <scheme val="minor"/>
    </font>
    <font>
      <b/>
      <u/>
      <sz val="9"/>
      <color rgb="FF17365D"/>
      <name val="Arial"/>
      <family val="2"/>
      <charset val="238"/>
    </font>
    <font>
      <b/>
      <i/>
      <sz val="9"/>
      <color rgb="FF17365D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8"/>
      <color theme="4" tint="-0.499984740745262"/>
      <name val="Arial"/>
      <family val="2"/>
      <charset val="238"/>
    </font>
    <font>
      <i/>
      <sz val="9"/>
      <color rgb="FF17365D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325A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3" tint="-0.24994659260841701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/>
      <diagonal/>
    </border>
    <border>
      <left style="thin">
        <color theme="3" tint="-0.24994659260841701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3" tint="-0.24994659260841701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 tint="-0.24994659260841701"/>
      </bottom>
      <diagonal/>
    </border>
    <border>
      <left style="thin">
        <color theme="0"/>
      </left>
      <right style="thin">
        <color theme="3" tint="-0.24994659260841701"/>
      </right>
      <top style="thin">
        <color theme="0"/>
      </top>
      <bottom style="thin">
        <color theme="3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3" tint="-0.24994659260841701"/>
      </top>
      <bottom style="thin">
        <color theme="0"/>
      </bottom>
      <diagonal/>
    </border>
    <border>
      <left style="thin">
        <color theme="0"/>
      </left>
      <right style="thin">
        <color theme="3" tint="-0.24994659260841701"/>
      </right>
      <top style="thin">
        <color theme="3" tint="-0.24994659260841701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3">
    <xf numFmtId="0" fontId="0" fillId="0" borderId="0"/>
    <xf numFmtId="0" fontId="4" fillId="0" borderId="0"/>
    <xf numFmtId="0" fontId="7" fillId="0" borderId="0"/>
    <xf numFmtId="0" fontId="4" fillId="0" borderId="0"/>
    <xf numFmtId="0" fontId="12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9" fontId="4" fillId="0" borderId="0" applyFont="0" applyFill="0" applyBorder="0" applyAlignment="0" applyProtection="0"/>
    <xf numFmtId="0" fontId="12" fillId="0" borderId="0"/>
    <xf numFmtId="0" fontId="4" fillId="0" borderId="0"/>
  </cellStyleXfs>
  <cellXfs count="92">
    <xf numFmtId="0" fontId="0" fillId="0" borderId="0" xfId="0"/>
    <xf numFmtId="0" fontId="5" fillId="0" borderId="0" xfId="1" applyFont="1"/>
    <xf numFmtId="0" fontId="4" fillId="0" borderId="0" xfId="1" applyFont="1" applyAlignment="1"/>
    <xf numFmtId="0" fontId="4" fillId="0" borderId="0" xfId="1"/>
    <xf numFmtId="0" fontId="7" fillId="0" borderId="0" xfId="2"/>
    <xf numFmtId="3" fontId="9" fillId="3" borderId="1" xfId="2" applyNumberFormat="1" applyFont="1" applyFill="1" applyBorder="1" applyAlignment="1">
      <alignment horizontal="right" vertical="center"/>
    </xf>
    <xf numFmtId="164" fontId="7" fillId="0" borderId="0" xfId="2" applyNumberFormat="1"/>
    <xf numFmtId="3" fontId="7" fillId="0" borderId="0" xfId="2" applyNumberFormat="1"/>
    <xf numFmtId="0" fontId="11" fillId="0" borderId="0" xfId="1" applyFont="1" applyAlignment="1">
      <alignment horizontal="left" vertical="center"/>
    </xf>
    <xf numFmtId="164" fontId="4" fillId="0" borderId="0" xfId="1" applyNumberFormat="1"/>
    <xf numFmtId="0" fontId="4" fillId="0" borderId="0" xfId="7"/>
    <xf numFmtId="0" fontId="2" fillId="2" borderId="1" xfId="7" applyFont="1" applyFill="1" applyBorder="1" applyAlignment="1">
      <alignment horizontal="center" vertical="center" wrapText="1"/>
    </xf>
    <xf numFmtId="49" fontId="13" fillId="2" borderId="1" xfId="2" applyNumberFormat="1" applyFont="1" applyFill="1" applyBorder="1" applyAlignment="1">
      <alignment horizontal="center" vertical="center" wrapText="1"/>
    </xf>
    <xf numFmtId="0" fontId="14" fillId="3" borderId="1" xfId="7" applyFont="1" applyFill="1" applyBorder="1" applyAlignment="1">
      <alignment horizontal="left" vertical="center"/>
    </xf>
    <xf numFmtId="3" fontId="3" fillId="3" borderId="1" xfId="2" applyNumberFormat="1" applyFont="1" applyFill="1" applyBorder="1" applyAlignment="1">
      <alignment horizontal="right" vertical="center"/>
    </xf>
    <xf numFmtId="0" fontId="3" fillId="0" borderId="0" xfId="7" applyFont="1" applyFill="1" applyBorder="1" applyAlignment="1">
      <alignment horizontal="left" vertical="center"/>
    </xf>
    <xf numFmtId="3" fontId="15" fillId="0" borderId="0" xfId="7" applyNumberFormat="1" applyFont="1" applyFill="1" applyBorder="1"/>
    <xf numFmtId="0" fontId="4" fillId="0" borderId="0" xfId="7" applyFill="1"/>
    <xf numFmtId="0" fontId="6" fillId="0" borderId="0" xfId="7" applyFont="1"/>
    <xf numFmtId="0" fontId="4" fillId="0" borderId="0" xfId="7" applyFont="1"/>
    <xf numFmtId="0" fontId="4" fillId="0" borderId="0" xfId="8"/>
    <xf numFmtId="0" fontId="16" fillId="0" borderId="0" xfId="8" applyFont="1" applyAlignment="1">
      <alignment vertical="center"/>
    </xf>
    <xf numFmtId="0" fontId="17" fillId="4" borderId="1" xfId="8" applyFont="1" applyFill="1" applyBorder="1" applyAlignment="1">
      <alignment horizontal="center" vertical="center" wrapText="1"/>
    </xf>
    <xf numFmtId="0" fontId="18" fillId="3" borderId="1" xfId="8" applyFont="1" applyFill="1" applyBorder="1" applyAlignment="1">
      <alignment horizontal="center" vertical="center" wrapText="1"/>
    </xf>
    <xf numFmtId="0" fontId="19" fillId="3" borderId="1" xfId="8" applyFont="1" applyFill="1" applyBorder="1" applyAlignment="1">
      <alignment horizontal="center" vertical="center" wrapText="1"/>
    </xf>
    <xf numFmtId="0" fontId="18" fillId="3" borderId="1" xfId="8" applyFont="1" applyFill="1" applyBorder="1" applyAlignment="1">
      <alignment vertical="center" wrapText="1"/>
    </xf>
    <xf numFmtId="0" fontId="18" fillId="3" borderId="1" xfId="8" applyFont="1" applyFill="1" applyBorder="1" applyAlignment="1">
      <alignment horizontal="right" vertical="center" wrapText="1"/>
    </xf>
    <xf numFmtId="3" fontId="18" fillId="3" borderId="1" xfId="8" applyNumberFormat="1" applyFont="1" applyFill="1" applyBorder="1" applyAlignment="1">
      <alignment horizontal="right" vertical="center" wrapText="1"/>
    </xf>
    <xf numFmtId="3" fontId="20" fillId="4" borderId="1" xfId="8" applyNumberFormat="1" applyFont="1" applyFill="1" applyBorder="1" applyAlignment="1">
      <alignment horizontal="right" vertical="center" wrapText="1"/>
    </xf>
    <xf numFmtId="0" fontId="11" fillId="0" borderId="0" xfId="11" applyFont="1"/>
    <xf numFmtId="0" fontId="21" fillId="0" borderId="0" xfId="7" applyFont="1"/>
    <xf numFmtId="0" fontId="21" fillId="0" borderId="0" xfId="8" applyFont="1"/>
    <xf numFmtId="0" fontId="21" fillId="0" borderId="0" xfId="8" applyFont="1" applyAlignment="1">
      <alignment vertical="center"/>
    </xf>
    <xf numFmtId="0" fontId="23" fillId="0" borderId="0" xfId="8" applyFont="1"/>
    <xf numFmtId="0" fontId="5" fillId="0" borderId="0" xfId="7" applyFont="1"/>
    <xf numFmtId="0" fontId="23" fillId="0" borderId="0" xfId="8" applyFont="1" applyAlignment="1">
      <alignment horizontal="right"/>
    </xf>
    <xf numFmtId="3" fontId="10" fillId="3" borderId="1" xfId="2" applyNumberFormat="1" applyFont="1" applyFill="1" applyBorder="1" applyAlignment="1">
      <alignment horizontal="right" vertical="center"/>
    </xf>
    <xf numFmtId="0" fontId="23" fillId="0" borderId="0" xfId="1" applyFont="1"/>
    <xf numFmtId="0" fontId="23" fillId="0" borderId="0" xfId="2" applyFont="1"/>
    <xf numFmtId="3" fontId="24" fillId="3" borderId="1" xfId="2" applyNumberFormat="1" applyFont="1" applyFill="1" applyBorder="1" applyAlignment="1">
      <alignment horizontal="right" vertical="center"/>
    </xf>
    <xf numFmtId="49" fontId="8" fillId="2" borderId="3" xfId="2" applyNumberFormat="1" applyFont="1" applyFill="1" applyBorder="1" applyAlignment="1">
      <alignment horizontal="center" vertical="center" wrapText="1"/>
    </xf>
    <xf numFmtId="3" fontId="9" fillId="3" borderId="4" xfId="2" applyNumberFormat="1" applyFont="1" applyFill="1" applyBorder="1" applyAlignment="1">
      <alignment horizontal="right" vertical="center"/>
    </xf>
    <xf numFmtId="0" fontId="27" fillId="0" borderId="0" xfId="0" applyFont="1"/>
    <xf numFmtId="0" fontId="29" fillId="5" borderId="3" xfId="0" applyFont="1" applyFill="1" applyBorder="1" applyAlignment="1">
      <alignment horizontal="center"/>
    </xf>
    <xf numFmtId="0" fontId="26" fillId="5" borderId="3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right" vertical="center"/>
    </xf>
    <xf numFmtId="0" fontId="21" fillId="0" borderId="0" xfId="1" applyFont="1"/>
    <xf numFmtId="0" fontId="32" fillId="0" borderId="0" xfId="7" applyFont="1"/>
    <xf numFmtId="0" fontId="1" fillId="0" borderId="0" xfId="1" applyFont="1" applyAlignment="1"/>
    <xf numFmtId="0" fontId="1" fillId="0" borderId="0" xfId="1" applyFont="1"/>
    <xf numFmtId="0" fontId="20" fillId="4" borderId="1" xfId="8" applyFont="1" applyFill="1" applyBorder="1" applyAlignment="1">
      <alignment horizontal="left" vertical="center" wrapText="1"/>
    </xf>
    <xf numFmtId="0" fontId="9" fillId="3" borderId="9" xfId="2" applyFont="1" applyFill="1" applyBorder="1" applyAlignment="1">
      <alignment horizontal="left" vertical="center" wrapText="1"/>
    </xf>
    <xf numFmtId="0" fontId="9" fillId="3" borderId="10" xfId="2" applyFont="1" applyFill="1" applyBorder="1" applyAlignment="1">
      <alignment horizontal="left" vertical="center" wrapText="1"/>
    </xf>
    <xf numFmtId="0" fontId="9" fillId="3" borderId="12" xfId="2" applyFont="1" applyFill="1" applyBorder="1" applyAlignment="1">
      <alignment horizontal="left" vertical="center" wrapText="1"/>
    </xf>
    <xf numFmtId="0" fontId="10" fillId="3" borderId="10" xfId="2" applyFont="1" applyFill="1" applyBorder="1" applyAlignment="1">
      <alignment horizontal="left" vertical="center" wrapText="1"/>
    </xf>
    <xf numFmtId="0" fontId="9" fillId="3" borderId="13" xfId="2" applyFont="1" applyFill="1" applyBorder="1" applyAlignment="1">
      <alignment horizontal="left" vertical="center" wrapText="1"/>
    </xf>
    <xf numFmtId="3" fontId="9" fillId="3" borderId="14" xfId="2" applyNumberFormat="1" applyFont="1" applyFill="1" applyBorder="1" applyAlignment="1">
      <alignment horizontal="right" vertical="center"/>
    </xf>
    <xf numFmtId="3" fontId="30" fillId="6" borderId="16" xfId="2" applyNumberFormat="1" applyFont="1" applyFill="1" applyBorder="1" applyAlignment="1">
      <alignment horizontal="right" vertical="center"/>
    </xf>
    <xf numFmtId="0" fontId="31" fillId="0" borderId="0" xfId="0" applyFont="1" applyBorder="1"/>
    <xf numFmtId="165" fontId="3" fillId="0" borderId="0" xfId="0" applyNumberFormat="1" applyFont="1" applyBorder="1" applyAlignment="1">
      <alignment horizontal="right" vertical="center"/>
    </xf>
    <xf numFmtId="3" fontId="30" fillId="3" borderId="1" xfId="8" applyNumberFormat="1" applyFont="1" applyFill="1" applyBorder="1" applyAlignment="1">
      <alignment horizontal="right" vertical="center" wrapText="1"/>
    </xf>
    <xf numFmtId="0" fontId="23" fillId="0" borderId="0" xfId="8" applyFont="1" applyAlignment="1">
      <alignment horizontal="right" vertical="center"/>
    </xf>
    <xf numFmtId="0" fontId="34" fillId="0" borderId="0" xfId="8" applyFont="1"/>
    <xf numFmtId="164" fontId="35" fillId="7" borderId="11" xfId="0" applyNumberFormat="1" applyFont="1" applyFill="1" applyBorder="1" applyAlignment="1">
      <alignment vertical="center"/>
    </xf>
    <xf numFmtId="164" fontId="35" fillId="7" borderId="11" xfId="0" applyNumberFormat="1" applyFont="1" applyFill="1" applyBorder="1" applyAlignment="1">
      <alignment horizontal="right" vertical="center"/>
    </xf>
    <xf numFmtId="164" fontId="35" fillId="7" borderId="15" xfId="0" applyNumberFormat="1" applyFont="1" applyFill="1" applyBorder="1" applyAlignment="1">
      <alignment vertical="center"/>
    </xf>
    <xf numFmtId="0" fontId="11" fillId="0" borderId="0" xfId="3" applyFont="1" applyAlignment="1">
      <alignment horizontal="left" vertical="center"/>
    </xf>
    <xf numFmtId="0" fontId="37" fillId="0" borderId="0" xfId="2" applyFont="1"/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17" xfId="2" applyFont="1" applyFill="1" applyBorder="1" applyAlignment="1">
      <alignment horizontal="center" vertical="center" wrapText="1"/>
    </xf>
    <xf numFmtId="0" fontId="0" fillId="0" borderId="17" xfId="0" applyBorder="1" applyAlignment="1"/>
    <xf numFmtId="0" fontId="36" fillId="5" borderId="18" xfId="2" applyFont="1" applyFill="1" applyBorder="1" applyAlignment="1">
      <alignment horizontal="center" vertical="center" wrapText="1"/>
    </xf>
    <xf numFmtId="0" fontId="36" fillId="5" borderId="8" xfId="0" applyFont="1" applyFill="1" applyBorder="1" applyAlignment="1">
      <alignment horizontal="center" vertical="center" wrapText="1"/>
    </xf>
    <xf numFmtId="0" fontId="20" fillId="4" borderId="1" xfId="8" applyFont="1" applyFill="1" applyBorder="1" applyAlignment="1">
      <alignment horizontal="left" vertical="center" wrapText="1"/>
    </xf>
    <xf numFmtId="0" fontId="23" fillId="0" borderId="2" xfId="7" applyFont="1" applyBorder="1" applyAlignment="1">
      <alignment horizontal="right" vertical="center"/>
    </xf>
    <xf numFmtId="0" fontId="23" fillId="0" borderId="2" xfId="0" applyFont="1" applyBorder="1" applyAlignment="1">
      <alignment horizontal="right" vertical="center"/>
    </xf>
    <xf numFmtId="0" fontId="0" fillId="0" borderId="2" xfId="0" applyBorder="1" applyAlignment="1"/>
    <xf numFmtId="0" fontId="28" fillId="0" borderId="0" xfId="0" applyFont="1" applyAlignment="1">
      <alignment horizontal="justify" vertical="center"/>
    </xf>
    <xf numFmtId="0" fontId="0" fillId="0" borderId="0" xfId="0" applyAlignment="1"/>
    <xf numFmtId="0" fontId="36" fillId="5" borderId="19" xfId="0" applyFont="1" applyFill="1" applyBorder="1" applyAlignment="1">
      <alignment horizontal="center" vertical="center"/>
    </xf>
    <xf numFmtId="0" fontId="40" fillId="5" borderId="20" xfId="0" applyFont="1" applyFill="1" applyBorder="1" applyAlignment="1">
      <alignment horizontal="center" vertical="center"/>
    </xf>
    <xf numFmtId="0" fontId="18" fillId="3" borderId="21" xfId="8" applyFont="1" applyFill="1" applyBorder="1" applyAlignment="1">
      <alignment vertical="center" wrapText="1"/>
    </xf>
    <xf numFmtId="0" fontId="20" fillId="4" borderId="22" xfId="8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vertical="center" wrapText="1"/>
    </xf>
    <xf numFmtId="0" fontId="20" fillId="9" borderId="1" xfId="8" applyFont="1" applyFill="1" applyBorder="1" applyAlignment="1">
      <alignment horizontal="left" vertical="center" wrapText="1"/>
    </xf>
    <xf numFmtId="0" fontId="20" fillId="9" borderId="1" xfId="8" applyFont="1" applyFill="1" applyBorder="1" applyAlignment="1">
      <alignment horizontal="left" vertical="center" wrapText="1"/>
    </xf>
    <xf numFmtId="3" fontId="20" fillId="9" borderId="1" xfId="8" applyNumberFormat="1" applyFont="1" applyFill="1" applyBorder="1" applyAlignment="1">
      <alignment horizontal="right" vertical="center" wrapText="1"/>
    </xf>
    <xf numFmtId="0" fontId="17" fillId="9" borderId="1" xfId="8" applyFont="1" applyFill="1" applyBorder="1" applyAlignment="1">
      <alignment horizontal="center" vertical="center" wrapText="1"/>
    </xf>
    <xf numFmtId="3" fontId="18" fillId="10" borderId="1" xfId="8" applyNumberFormat="1" applyFont="1" applyFill="1" applyBorder="1" applyAlignment="1">
      <alignment horizontal="right" vertical="center" wrapText="1"/>
    </xf>
    <xf numFmtId="0" fontId="42" fillId="0" borderId="0" xfId="0" applyFont="1"/>
  </cellXfs>
  <cellStyles count="13">
    <cellStyle name="Normal 2" xfId="4"/>
    <cellStyle name="Normal 3" xfId="5"/>
    <cellStyle name="Normalno" xfId="0" builtinId="0"/>
    <cellStyle name="Normalno 2" xfId="2"/>
    <cellStyle name="Normalno 2 2" xfId="11"/>
    <cellStyle name="Normalno 2 3" xfId="6"/>
    <cellStyle name="Normalno 3" xfId="1"/>
    <cellStyle name="Normalno 3 3" xfId="3"/>
    <cellStyle name="Normalno 4" xfId="7"/>
    <cellStyle name="Normalno 5" xfId="8"/>
    <cellStyle name="Normalno 6" xfId="9"/>
    <cellStyle name="Normalno 7" xfId="12"/>
    <cellStyle name="Postota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0"/>
          <c:y val="2.2517695221726105E-3"/>
          <c:w val="0.99858906509898093"/>
          <c:h val="0.928614105055049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'Grafikon 1'!$A$6</c:f>
              <c:strCache>
                <c:ptCount val="1"/>
                <c:pt idx="0">
                  <c:v>Ukupni prihodi</c:v>
                </c:pt>
              </c:strCache>
            </c:strRef>
          </c:tx>
          <c:invertIfNegative val="0"/>
          <c:dLbls>
            <c:spPr>
              <a:noFill/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1'!$B$5:$L$5</c:f>
              <c:strCache>
                <c:ptCount val="11"/>
                <c:pt idx="0">
                  <c:v>2009. </c:v>
                </c:pt>
                <c:pt idx="1">
                  <c:v>2010. </c:v>
                </c:pt>
                <c:pt idx="2">
                  <c:v>2011. </c:v>
                </c:pt>
                <c:pt idx="3">
                  <c:v>2012. </c:v>
                </c:pt>
                <c:pt idx="4">
                  <c:v>2013. </c:v>
                </c:pt>
                <c:pt idx="5">
                  <c:v>2014. </c:v>
                </c:pt>
                <c:pt idx="6">
                  <c:v>2015. </c:v>
                </c:pt>
                <c:pt idx="7">
                  <c:v>2016. 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1'!$B$6:$L$6</c:f>
              <c:numCache>
                <c:formatCode>#,##0</c:formatCode>
                <c:ptCount val="11"/>
                <c:pt idx="0">
                  <c:v>7772705.7510000002</c:v>
                </c:pt>
                <c:pt idx="1">
                  <c:v>7401804.0300000003</c:v>
                </c:pt>
                <c:pt idx="2">
                  <c:v>7689404.6160000004</c:v>
                </c:pt>
                <c:pt idx="3">
                  <c:v>7504244.4029999999</c:v>
                </c:pt>
                <c:pt idx="4">
                  <c:v>7588471.1399999997</c:v>
                </c:pt>
                <c:pt idx="5">
                  <c:v>8193590.2230000002</c:v>
                </c:pt>
                <c:pt idx="6">
                  <c:v>8922279.2670000009</c:v>
                </c:pt>
                <c:pt idx="7">
                  <c:v>9700268.5549999997</c:v>
                </c:pt>
                <c:pt idx="8">
                  <c:v>10706035.903000001</c:v>
                </c:pt>
                <c:pt idx="9">
                  <c:v>11533785.229</c:v>
                </c:pt>
                <c:pt idx="10">
                  <c:v>12469570.093</c:v>
                </c:pt>
              </c:numCache>
            </c:numRef>
          </c:val>
        </c:ser>
        <c:ser>
          <c:idx val="1"/>
          <c:order val="1"/>
          <c:tx>
            <c:strRef>
              <c:f>'Grafikon 1'!$A$7</c:f>
              <c:strCache>
                <c:ptCount val="1"/>
                <c:pt idx="0">
                  <c:v>Dobit razdoblja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9.7274599570311236E-3"/>
                  <c:y val="-5.417600127364392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1103000811030002E-3"/>
                  <c:y val="-4.62962962962962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9.7323600973236012E-3"/>
                  <c:y val="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110300081103000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7323600973236012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62495904594621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5713621840054375E-3"/>
                  <c:y val="3.2196313344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1139749618678087E-2"/>
                  <c:y val="3.2196313344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7.8419371733633638E-3"/>
                  <c:y val="-3.2196313344662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4103246080358988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hr-HR" b="1"/>
                      <a:t>451.188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00" b="1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'Grafikon 1'!$B$5:$L$5</c:f>
              <c:strCache>
                <c:ptCount val="11"/>
                <c:pt idx="0">
                  <c:v>2009. </c:v>
                </c:pt>
                <c:pt idx="1">
                  <c:v>2010. </c:v>
                </c:pt>
                <c:pt idx="2">
                  <c:v>2011. </c:v>
                </c:pt>
                <c:pt idx="3">
                  <c:v>2012. </c:v>
                </c:pt>
                <c:pt idx="4">
                  <c:v>2013. </c:v>
                </c:pt>
                <c:pt idx="5">
                  <c:v>2014. </c:v>
                </c:pt>
                <c:pt idx="6">
                  <c:v>2015. </c:v>
                </c:pt>
                <c:pt idx="7">
                  <c:v>2016. 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1'!$B$7:$L$7</c:f>
              <c:numCache>
                <c:formatCode>#,##0</c:formatCode>
                <c:ptCount val="11"/>
                <c:pt idx="0">
                  <c:v>224716.103</c:v>
                </c:pt>
                <c:pt idx="1">
                  <c:v>211752.75599999999</c:v>
                </c:pt>
                <c:pt idx="2">
                  <c:v>227565.01699999999</c:v>
                </c:pt>
                <c:pt idx="3">
                  <c:v>233929.67800000001</c:v>
                </c:pt>
                <c:pt idx="4">
                  <c:v>286621.46500000003</c:v>
                </c:pt>
                <c:pt idx="5">
                  <c:v>360824.79</c:v>
                </c:pt>
                <c:pt idx="6">
                  <c:v>425486.799</c:v>
                </c:pt>
                <c:pt idx="7">
                  <c:v>489521.65399999998</c:v>
                </c:pt>
                <c:pt idx="8">
                  <c:v>439102.05200000003</c:v>
                </c:pt>
                <c:pt idx="9">
                  <c:v>446378.14500000002</c:v>
                </c:pt>
                <c:pt idx="10">
                  <c:v>451188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shape val="cylinder"/>
        <c:axId val="177715200"/>
        <c:axId val="168249024"/>
        <c:axId val="0"/>
      </c:bar3DChart>
      <c:catAx>
        <c:axId val="177715200"/>
        <c:scaling>
          <c:orientation val="minMax"/>
        </c:scaling>
        <c:delete val="0"/>
        <c:axPos val="b"/>
        <c:majorTickMark val="in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8249024"/>
        <c:crosses val="autoZero"/>
        <c:auto val="1"/>
        <c:lblAlgn val="ctr"/>
        <c:lblOffset val="100"/>
        <c:noMultiLvlLbl val="0"/>
      </c:catAx>
      <c:valAx>
        <c:axId val="16824902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77715200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0.32278912257001952"/>
          <c:y val="0.1213203804069946"/>
          <c:w val="0.24523108336423802"/>
          <c:h val="4.7797328517238086E-2"/>
        </c:manualLayout>
      </c:layout>
      <c:overlay val="0"/>
      <c:txPr>
        <a:bodyPr/>
        <a:lstStyle/>
        <a:p>
          <a:pPr>
            <a:defRPr sz="8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91907261592301"/>
          <c:y val="0.13657407407407407"/>
          <c:w val="0.84574759405074362"/>
          <c:h val="0.8356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'Grafikon 2 '!$A$4</c:f>
              <c:strCache>
                <c:ptCount val="1"/>
                <c:pt idx="0">
                  <c:v>Neto dobit/gubitak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dPt>
            <c:idx val="0"/>
            <c:marker>
              <c:spPr>
                <a:solidFill>
                  <a:srgbClr val="FF0000"/>
                </a:solidFill>
              </c:spPr>
            </c:marker>
            <c:bubble3D val="0"/>
          </c:dPt>
          <c:cat>
            <c:strRef>
              <c:f>'Grafikon 2 '!$B$4:$L$4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2 '!$B$5:$L$5</c:f>
              <c:numCache>
                <c:formatCode>#,##0_ ;[Red]\-#,##0\ </c:formatCode>
                <c:ptCount val="11"/>
                <c:pt idx="0" formatCode="#,##0">
                  <c:v>-827.10599999999999</c:v>
                </c:pt>
                <c:pt idx="1">
                  <c:v>20584.686000000002</c:v>
                </c:pt>
                <c:pt idx="2">
                  <c:v>21249.913</c:v>
                </c:pt>
                <c:pt idx="3">
                  <c:v>95868.514999999999</c:v>
                </c:pt>
                <c:pt idx="4">
                  <c:v>88751.379000000001</c:v>
                </c:pt>
                <c:pt idx="5">
                  <c:v>223866.63500000001</c:v>
                </c:pt>
                <c:pt idx="6">
                  <c:v>313784.38299999997</c:v>
                </c:pt>
                <c:pt idx="7">
                  <c:v>364666.96100000001</c:v>
                </c:pt>
                <c:pt idx="8">
                  <c:v>334078.05599999998</c:v>
                </c:pt>
                <c:pt idx="9">
                  <c:v>314847.71899999998</c:v>
                </c:pt>
                <c:pt idx="10">
                  <c:v>210043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32800"/>
        <c:axId val="175622976"/>
      </c:lineChart>
      <c:catAx>
        <c:axId val="1827328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5622976"/>
        <c:crosses val="autoZero"/>
        <c:auto val="1"/>
        <c:lblAlgn val="ctr"/>
        <c:lblOffset val="100"/>
        <c:noMultiLvlLbl val="0"/>
      </c:catAx>
      <c:valAx>
        <c:axId val="17562297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82732800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  <a:effectLst>
          <a:glow rad="63500">
            <a:schemeClr val="bg1">
              <a:lumMod val="85000"/>
              <a:alpha val="40000"/>
            </a:schemeClr>
          </a:glow>
        </a:effectLst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  <a:ln>
      <a:solidFill>
        <a:schemeClr val="bg1">
          <a:lumMod val="6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36428516871557"/>
          <c:y val="0.14583333333333334"/>
          <c:w val="0.84893398920622742"/>
          <c:h val="0.76036271507728204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4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'Grafikon 2 '!$B$6:$L$6</c:f>
              <c:strCache>
                <c:ptCount val="11"/>
                <c:pt idx="0">
                  <c:v>2009.</c:v>
                </c:pt>
                <c:pt idx="1">
                  <c:v>2010.</c:v>
                </c:pt>
                <c:pt idx="2">
                  <c:v>2011.</c:v>
                </c:pt>
                <c:pt idx="3">
                  <c:v>2012.</c:v>
                </c:pt>
                <c:pt idx="4">
                  <c:v>2013.</c:v>
                </c:pt>
                <c:pt idx="5">
                  <c:v>2014.</c:v>
                </c:pt>
                <c:pt idx="6">
                  <c:v>2015.</c:v>
                </c:pt>
                <c:pt idx="7">
                  <c:v>2016.</c:v>
                </c:pt>
                <c:pt idx="8">
                  <c:v>2017.</c:v>
                </c:pt>
                <c:pt idx="9">
                  <c:v>2018.</c:v>
                </c:pt>
                <c:pt idx="10">
                  <c:v>2019.</c:v>
                </c:pt>
              </c:strCache>
            </c:strRef>
          </c:cat>
          <c:val>
            <c:numRef>
              <c:f>'Grafikon 2 '!$B$7:$L$7</c:f>
              <c:numCache>
                <c:formatCode>#,##0_ ;[Red]\-#,##0\ </c:formatCode>
                <c:ptCount val="11"/>
                <c:pt idx="0">
                  <c:v>13040</c:v>
                </c:pt>
                <c:pt idx="1">
                  <c:v>12308</c:v>
                </c:pt>
                <c:pt idx="2">
                  <c:v>12427</c:v>
                </c:pt>
                <c:pt idx="3">
                  <c:v>11530</c:v>
                </c:pt>
                <c:pt idx="4">
                  <c:v>11693</c:v>
                </c:pt>
                <c:pt idx="5">
                  <c:v>12288</c:v>
                </c:pt>
                <c:pt idx="6">
                  <c:v>13267</c:v>
                </c:pt>
                <c:pt idx="7">
                  <c:v>14713</c:v>
                </c:pt>
                <c:pt idx="8">
                  <c:v>15735</c:v>
                </c:pt>
                <c:pt idx="9">
                  <c:v>16926</c:v>
                </c:pt>
                <c:pt idx="10">
                  <c:v>18553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733312"/>
        <c:axId val="175624704"/>
      </c:lineChart>
      <c:catAx>
        <c:axId val="182733312"/>
        <c:scaling>
          <c:orientation val="minMax"/>
        </c:scaling>
        <c:delete val="0"/>
        <c:axPos val="b"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75624704"/>
        <c:crosses val="autoZero"/>
        <c:auto val="1"/>
        <c:lblAlgn val="ctr"/>
        <c:lblOffset val="100"/>
        <c:noMultiLvlLbl val="0"/>
      </c:catAx>
      <c:valAx>
        <c:axId val="175624704"/>
        <c:scaling>
          <c:orientation val="minMax"/>
          <c:min val="1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82733312"/>
        <c:crosses val="autoZero"/>
        <c:crossBetween val="between"/>
      </c:valAx>
      <c:spPr>
        <a:solidFill>
          <a:schemeClr val="accent1">
            <a:lumMod val="20000"/>
            <a:lumOff val="80000"/>
          </a:schemeClr>
        </a:solidFill>
      </c:spPr>
    </c:plotArea>
    <c:plotVisOnly val="1"/>
    <c:dispBlanksAs val="zero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46567</xdr:rowOff>
    </xdr:from>
    <xdr:to>
      <xdr:col>0</xdr:col>
      <xdr:colOff>1336675</xdr:colOff>
      <xdr:row>1</xdr:row>
      <xdr:rowOff>113242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46567"/>
          <a:ext cx="12858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22725</xdr:colOff>
      <xdr:row>1</xdr:row>
      <xdr:rowOff>134931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0"/>
          <a:ext cx="1080000" cy="2492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57151</xdr:rowOff>
    </xdr:from>
    <xdr:to>
      <xdr:col>1</xdr:col>
      <xdr:colOff>756151</xdr:colOff>
      <xdr:row>1</xdr:row>
      <xdr:rowOff>115882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6" y="57151"/>
          <a:ext cx="1080000" cy="2492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42862</xdr:rowOff>
    </xdr:from>
    <xdr:to>
      <xdr:col>12</xdr:col>
      <xdr:colOff>59531</xdr:colOff>
      <xdr:row>19</xdr:row>
      <xdr:rowOff>821531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0</xdr:row>
      <xdr:rowOff>95250</xdr:rowOff>
    </xdr:from>
    <xdr:to>
      <xdr:col>0</xdr:col>
      <xdr:colOff>1428750</xdr:colOff>
      <xdr:row>1</xdr:row>
      <xdr:rowOff>156633</xdr:rowOff>
    </xdr:to>
    <xdr:pic>
      <xdr:nvPicPr>
        <xdr:cNvPr id="3" name="Slika 4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1285875" cy="251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76199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954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85724</xdr:colOff>
      <xdr:row>8</xdr:row>
      <xdr:rowOff>47626</xdr:rowOff>
    </xdr:from>
    <xdr:to>
      <xdr:col>13</xdr:col>
      <xdr:colOff>190500</xdr:colOff>
      <xdr:row>22</xdr:row>
      <xdr:rowOff>123826</xdr:rowOff>
    </xdr:to>
    <xdr:grpSp>
      <xdr:nvGrpSpPr>
        <xdr:cNvPr id="3" name="Grupa 2"/>
        <xdr:cNvGrpSpPr/>
      </xdr:nvGrpSpPr>
      <xdr:grpSpPr>
        <a:xfrm>
          <a:off x="85724" y="1666876"/>
          <a:ext cx="8715376" cy="2743200"/>
          <a:chOff x="1743074" y="1952626"/>
          <a:chExt cx="9105901" cy="2743200"/>
        </a:xfrm>
      </xdr:grpSpPr>
      <xdr:graphicFrame macro="">
        <xdr:nvGraphicFramePr>
          <xdr:cNvPr id="5" name="Grafikon 4"/>
          <xdr:cNvGraphicFramePr/>
        </xdr:nvGraphicFramePr>
        <xdr:xfrm>
          <a:off x="1743074" y="1966912"/>
          <a:ext cx="4529113" cy="272891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6" name="Grafikon 5" title="Broj zaposlenih"/>
          <xdr:cNvGraphicFramePr/>
        </xdr:nvGraphicFramePr>
        <xdr:xfrm>
          <a:off x="6272188" y="1952626"/>
          <a:ext cx="4576787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25"/>
  <sheetViews>
    <sheetView showGridLines="0" zoomScale="90" zoomScaleNormal="90" workbookViewId="0">
      <selection activeCell="B31" sqref="B31"/>
    </sheetView>
  </sheetViews>
  <sheetFormatPr defaultRowHeight="15" x14ac:dyDescent="0.25"/>
  <cols>
    <col min="1" max="1" width="38" style="4" customWidth="1"/>
    <col min="2" max="9" width="10.42578125" style="4" customWidth="1"/>
    <col min="10" max="12" width="11" style="4" bestFit="1" customWidth="1"/>
    <col min="13" max="13" width="8" style="4" customWidth="1"/>
    <col min="14" max="16384" width="9.140625" style="4"/>
  </cols>
  <sheetData>
    <row r="3" spans="1:13" x14ac:dyDescent="0.25">
      <c r="A3" s="1" t="s">
        <v>77</v>
      </c>
      <c r="B3" s="48"/>
      <c r="C3" s="48"/>
      <c r="D3" s="48"/>
      <c r="E3" s="48"/>
      <c r="F3" s="48"/>
      <c r="G3" s="48"/>
      <c r="H3" s="48"/>
      <c r="I3" s="49"/>
      <c r="J3" s="49"/>
    </row>
    <row r="4" spans="1:13" x14ac:dyDescent="0.25">
      <c r="A4" s="1"/>
      <c r="B4" s="2"/>
      <c r="C4" s="2"/>
      <c r="D4" s="2"/>
      <c r="E4" s="2"/>
      <c r="F4" s="2"/>
      <c r="G4" s="2"/>
      <c r="H4" s="2"/>
      <c r="I4" s="37" t="s">
        <v>44</v>
      </c>
      <c r="J4" s="37"/>
      <c r="K4" s="38"/>
      <c r="L4" s="38"/>
    </row>
    <row r="5" spans="1:13" ht="24.75" customHeight="1" x14ac:dyDescent="0.25">
      <c r="A5" s="68" t="s">
        <v>0</v>
      </c>
      <c r="B5" s="70" t="s">
        <v>58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 t="s">
        <v>74</v>
      </c>
    </row>
    <row r="6" spans="1:13" x14ac:dyDescent="0.25">
      <c r="A6" s="69"/>
      <c r="B6" s="40" t="s">
        <v>16</v>
      </c>
      <c r="C6" s="40" t="s">
        <v>17</v>
      </c>
      <c r="D6" s="40" t="s">
        <v>18</v>
      </c>
      <c r="E6" s="40" t="s">
        <v>19</v>
      </c>
      <c r="F6" s="40" t="s">
        <v>20</v>
      </c>
      <c r="G6" s="40" t="s">
        <v>21</v>
      </c>
      <c r="H6" s="40" t="s">
        <v>22</v>
      </c>
      <c r="I6" s="40" t="s">
        <v>23</v>
      </c>
      <c r="J6" s="40" t="s">
        <v>24</v>
      </c>
      <c r="K6" s="40" t="s">
        <v>25</v>
      </c>
      <c r="L6" s="40" t="s">
        <v>57</v>
      </c>
      <c r="M6" s="73"/>
    </row>
    <row r="7" spans="1:13" x14ac:dyDescent="0.25">
      <c r="A7" s="51" t="s">
        <v>1</v>
      </c>
      <c r="B7" s="41">
        <v>2161</v>
      </c>
      <c r="C7" s="41">
        <v>2237</v>
      </c>
      <c r="D7" s="41">
        <v>2226</v>
      </c>
      <c r="E7" s="41">
        <v>2173</v>
      </c>
      <c r="F7" s="41">
        <v>2188</v>
      </c>
      <c r="G7" s="41">
        <v>2225</v>
      </c>
      <c r="H7" s="41">
        <v>2296</v>
      </c>
      <c r="I7" s="41">
        <v>2438</v>
      </c>
      <c r="J7" s="41">
        <v>2556</v>
      </c>
      <c r="K7" s="41">
        <v>2811</v>
      </c>
      <c r="L7" s="41">
        <v>3022</v>
      </c>
      <c r="M7" s="63">
        <f>L7/B7*100</f>
        <v>139.84266543267006</v>
      </c>
    </row>
    <row r="8" spans="1:13" x14ac:dyDescent="0.25">
      <c r="A8" s="52" t="s">
        <v>3</v>
      </c>
      <c r="B8" s="5">
        <v>1424</v>
      </c>
      <c r="C8" s="5">
        <v>1465</v>
      </c>
      <c r="D8" s="5">
        <v>1470</v>
      </c>
      <c r="E8" s="5">
        <v>1439</v>
      </c>
      <c r="F8" s="5">
        <v>1535</v>
      </c>
      <c r="G8" s="5">
        <v>1612</v>
      </c>
      <c r="H8" s="5">
        <v>1708</v>
      </c>
      <c r="I8" s="5">
        <v>1869</v>
      </c>
      <c r="J8" s="5">
        <v>1945</v>
      </c>
      <c r="K8" s="5">
        <v>2093</v>
      </c>
      <c r="L8" s="5">
        <v>2230</v>
      </c>
      <c r="M8" s="63">
        <f t="shared" ref="M8:M23" si="0">L8/B8*100</f>
        <v>156.60112359550561</v>
      </c>
    </row>
    <row r="9" spans="1:13" x14ac:dyDescent="0.25">
      <c r="A9" s="52" t="s">
        <v>4</v>
      </c>
      <c r="B9" s="5">
        <v>737</v>
      </c>
      <c r="C9" s="5">
        <v>772</v>
      </c>
      <c r="D9" s="5">
        <v>756</v>
      </c>
      <c r="E9" s="5">
        <v>734</v>
      </c>
      <c r="F9" s="5">
        <v>653</v>
      </c>
      <c r="G9" s="5">
        <v>613</v>
      </c>
      <c r="H9" s="5">
        <v>588</v>
      </c>
      <c r="I9" s="5">
        <v>569</v>
      </c>
      <c r="J9" s="5">
        <v>611</v>
      </c>
      <c r="K9" s="5">
        <v>718</v>
      </c>
      <c r="L9" s="5">
        <v>792</v>
      </c>
      <c r="M9" s="63">
        <f t="shared" si="0"/>
        <v>107.46268656716418</v>
      </c>
    </row>
    <row r="10" spans="1:13" x14ac:dyDescent="0.25">
      <c r="A10" s="53" t="s">
        <v>5</v>
      </c>
      <c r="B10" s="5">
        <v>13040</v>
      </c>
      <c r="C10" s="5">
        <v>12308</v>
      </c>
      <c r="D10" s="5">
        <v>12427</v>
      </c>
      <c r="E10" s="5">
        <v>11530</v>
      </c>
      <c r="F10" s="5">
        <v>11693</v>
      </c>
      <c r="G10" s="5">
        <v>12288</v>
      </c>
      <c r="H10" s="5">
        <v>13267</v>
      </c>
      <c r="I10" s="5">
        <v>14713</v>
      </c>
      <c r="J10" s="5">
        <v>15735</v>
      </c>
      <c r="K10" s="5">
        <v>16926</v>
      </c>
      <c r="L10" s="5">
        <v>18553</v>
      </c>
      <c r="M10" s="63">
        <f t="shared" si="0"/>
        <v>142.27760736196319</v>
      </c>
    </row>
    <row r="11" spans="1:13" x14ac:dyDescent="0.25">
      <c r="A11" s="52" t="s">
        <v>6</v>
      </c>
      <c r="B11" s="5">
        <v>7772705.7510000002</v>
      </c>
      <c r="C11" s="5">
        <v>7401804.0300000003</v>
      </c>
      <c r="D11" s="5">
        <v>7689404.6160000004</v>
      </c>
      <c r="E11" s="5">
        <v>7504244.4029999999</v>
      </c>
      <c r="F11" s="5">
        <v>7588471.1399999997</v>
      </c>
      <c r="G11" s="5">
        <v>8193590.2230000002</v>
      </c>
      <c r="H11" s="5">
        <v>8922279.2670000009</v>
      </c>
      <c r="I11" s="5">
        <v>9700268.5549999997</v>
      </c>
      <c r="J11" s="5">
        <v>10706035.903000001</v>
      </c>
      <c r="K11" s="5">
        <v>11533785.229</v>
      </c>
      <c r="L11" s="5">
        <v>12469570.093</v>
      </c>
      <c r="M11" s="63">
        <f t="shared" si="0"/>
        <v>160.42766177525405</v>
      </c>
    </row>
    <row r="12" spans="1:13" x14ac:dyDescent="0.25">
      <c r="A12" s="52" t="s">
        <v>7</v>
      </c>
      <c r="B12" s="5">
        <v>7713321.4670000002</v>
      </c>
      <c r="C12" s="5">
        <v>7325950.4929999998</v>
      </c>
      <c r="D12" s="5">
        <v>7611011.79</v>
      </c>
      <c r="E12" s="5">
        <v>7365717.233</v>
      </c>
      <c r="F12" s="5">
        <v>7447565.6550000003</v>
      </c>
      <c r="G12" s="5">
        <v>7912080.5460000001</v>
      </c>
      <c r="H12" s="5">
        <v>8536615.8489999995</v>
      </c>
      <c r="I12" s="5">
        <v>9255233.7719999999</v>
      </c>
      <c r="J12" s="5">
        <v>10281277.822000001</v>
      </c>
      <c r="K12" s="5">
        <v>11126010.828</v>
      </c>
      <c r="L12" s="5">
        <v>12168997.056</v>
      </c>
      <c r="M12" s="63">
        <f t="shared" si="0"/>
        <v>157.76597809468686</v>
      </c>
    </row>
    <row r="13" spans="1:13" x14ac:dyDescent="0.25">
      <c r="A13" s="52" t="s">
        <v>8</v>
      </c>
      <c r="B13" s="5">
        <v>284100.65999999997</v>
      </c>
      <c r="C13" s="5">
        <v>266449.505</v>
      </c>
      <c r="D13" s="5">
        <v>284325.91399999999</v>
      </c>
      <c r="E13" s="5">
        <v>276495.06400000001</v>
      </c>
      <c r="F13" s="5">
        <v>338067.19</v>
      </c>
      <c r="G13" s="5">
        <v>417869.17499999999</v>
      </c>
      <c r="H13" s="5">
        <v>497150.63299999997</v>
      </c>
      <c r="I13" s="5">
        <v>569422.41500000004</v>
      </c>
      <c r="J13" s="5">
        <v>529584.22900000005</v>
      </c>
      <c r="K13" s="5">
        <v>538357.39099999995</v>
      </c>
      <c r="L13" s="5">
        <v>543855.03700000001</v>
      </c>
      <c r="M13" s="63">
        <f t="shared" si="0"/>
        <v>191.43040252000824</v>
      </c>
    </row>
    <row r="14" spans="1:13" x14ac:dyDescent="0.25">
      <c r="A14" s="52" t="s">
        <v>9</v>
      </c>
      <c r="B14" s="5">
        <v>224716.37599999999</v>
      </c>
      <c r="C14" s="5">
        <v>190595.967</v>
      </c>
      <c r="D14" s="5">
        <v>205933.087</v>
      </c>
      <c r="E14" s="5">
        <v>137967.89199999999</v>
      </c>
      <c r="F14" s="5">
        <v>197161.704</v>
      </c>
      <c r="G14" s="5">
        <v>136359.49799999999</v>
      </c>
      <c r="H14" s="5">
        <v>111487.216</v>
      </c>
      <c r="I14" s="5">
        <v>124387.632</v>
      </c>
      <c r="J14" s="5">
        <v>104826.148</v>
      </c>
      <c r="K14" s="5">
        <v>130582.99</v>
      </c>
      <c r="L14" s="5">
        <v>243282</v>
      </c>
      <c r="M14" s="63">
        <f t="shared" si="0"/>
        <v>108.26180286923103</v>
      </c>
    </row>
    <row r="15" spans="1:13" x14ac:dyDescent="0.25">
      <c r="A15" s="52" t="s">
        <v>10</v>
      </c>
      <c r="B15" s="5">
        <v>60211.389000000003</v>
      </c>
      <c r="C15" s="5">
        <v>55268.851999999999</v>
      </c>
      <c r="D15" s="5">
        <v>57142.913999999997</v>
      </c>
      <c r="E15" s="5">
        <v>42658.656999999999</v>
      </c>
      <c r="F15" s="5">
        <v>52154.107000000004</v>
      </c>
      <c r="G15" s="5">
        <v>57643.042000000001</v>
      </c>
      <c r="H15" s="5">
        <v>71879.034</v>
      </c>
      <c r="I15" s="5">
        <v>80367.822</v>
      </c>
      <c r="J15" s="5">
        <v>90680.024999999994</v>
      </c>
      <c r="K15" s="5">
        <v>92926.682000000001</v>
      </c>
      <c r="L15" s="5">
        <v>90530.01</v>
      </c>
      <c r="M15" s="63">
        <f t="shared" si="0"/>
        <v>150.35363160281852</v>
      </c>
    </row>
    <row r="16" spans="1:13" x14ac:dyDescent="0.25">
      <c r="A16" s="52" t="s">
        <v>11</v>
      </c>
      <c r="B16" s="5">
        <v>224716.103</v>
      </c>
      <c r="C16" s="5">
        <v>211752.75599999999</v>
      </c>
      <c r="D16" s="5">
        <v>227565.01699999999</v>
      </c>
      <c r="E16" s="5">
        <v>233929.67800000001</v>
      </c>
      <c r="F16" s="5">
        <v>286621.46500000003</v>
      </c>
      <c r="G16" s="5">
        <v>360824.79</v>
      </c>
      <c r="H16" s="5">
        <v>425486.799</v>
      </c>
      <c r="I16" s="5">
        <v>489521.65399999998</v>
      </c>
      <c r="J16" s="5">
        <v>439102.05200000003</v>
      </c>
      <c r="K16" s="5">
        <v>446378.14500000002</v>
      </c>
      <c r="L16" s="5">
        <v>451187.69799999997</v>
      </c>
      <c r="M16" s="63">
        <f t="shared" si="0"/>
        <v>200.78120436255514</v>
      </c>
    </row>
    <row r="17" spans="1:17" x14ac:dyDescent="0.25">
      <c r="A17" s="52" t="s">
        <v>12</v>
      </c>
      <c r="B17" s="5">
        <v>225543.209</v>
      </c>
      <c r="C17" s="5">
        <v>191168.07</v>
      </c>
      <c r="D17" s="5">
        <v>206315.10399999999</v>
      </c>
      <c r="E17" s="5">
        <v>138061.163</v>
      </c>
      <c r="F17" s="5">
        <v>197870.08600000001</v>
      </c>
      <c r="G17" s="5">
        <v>136958.155</v>
      </c>
      <c r="H17" s="5">
        <v>111702.416</v>
      </c>
      <c r="I17" s="5">
        <v>124854.693</v>
      </c>
      <c r="J17" s="5">
        <v>105023.996</v>
      </c>
      <c r="K17" s="5">
        <v>131530.42600000001</v>
      </c>
      <c r="L17" s="5">
        <v>241144.671</v>
      </c>
      <c r="M17" s="63">
        <f t="shared" si="0"/>
        <v>106.91728297614138</v>
      </c>
    </row>
    <row r="18" spans="1:17" ht="18" customHeight="1" x14ac:dyDescent="0.25">
      <c r="A18" s="54" t="s">
        <v>13</v>
      </c>
      <c r="B18" s="39">
        <v>-827.10599999999999</v>
      </c>
      <c r="C18" s="36">
        <v>20584.686000000002</v>
      </c>
      <c r="D18" s="36">
        <v>21249.913</v>
      </c>
      <c r="E18" s="36">
        <v>95868.514999999999</v>
      </c>
      <c r="F18" s="36">
        <v>88751.379000000001</v>
      </c>
      <c r="G18" s="36">
        <v>223866.63500000001</v>
      </c>
      <c r="H18" s="36">
        <v>313784.38299999997</v>
      </c>
      <c r="I18" s="36">
        <v>364666.96100000001</v>
      </c>
      <c r="J18" s="36">
        <v>334078.05599999998</v>
      </c>
      <c r="K18" s="36">
        <v>314847.71899999998</v>
      </c>
      <c r="L18" s="36">
        <v>210043.027</v>
      </c>
      <c r="M18" s="64" t="s">
        <v>2</v>
      </c>
    </row>
    <row r="19" spans="1:17" x14ac:dyDescent="0.25">
      <c r="A19" s="52" t="s">
        <v>14</v>
      </c>
      <c r="B19" s="5">
        <v>1481760.85</v>
      </c>
      <c r="C19" s="5">
        <v>1626918.1950000001</v>
      </c>
      <c r="D19" s="5">
        <v>1913694.0970000001</v>
      </c>
      <c r="E19" s="5">
        <v>2039683.3910000001</v>
      </c>
      <c r="F19" s="5">
        <v>1942913.0819999999</v>
      </c>
      <c r="G19" s="5">
        <v>2084671.84</v>
      </c>
      <c r="H19" s="5">
        <v>2479507.36</v>
      </c>
      <c r="I19" s="5">
        <v>2680073.5079999999</v>
      </c>
      <c r="J19" s="5">
        <v>2906723.3169999998</v>
      </c>
      <c r="K19" s="5">
        <v>3033173.8220000002</v>
      </c>
      <c r="L19" s="5">
        <v>3370632.3280000002</v>
      </c>
      <c r="M19" s="63">
        <f t="shared" si="0"/>
        <v>227.47478636650439</v>
      </c>
    </row>
    <row r="20" spans="1:17" x14ac:dyDescent="0.25">
      <c r="A20" s="52" t="s">
        <v>15</v>
      </c>
      <c r="B20" s="5">
        <v>298464.83</v>
      </c>
      <c r="C20" s="5">
        <v>250483.486</v>
      </c>
      <c r="D20" s="5">
        <v>314623.26500000001</v>
      </c>
      <c r="E20" s="5">
        <v>338070.19500000001</v>
      </c>
      <c r="F20" s="5">
        <v>361442.81199999998</v>
      </c>
      <c r="G20" s="5">
        <v>371040.13299999997</v>
      </c>
      <c r="H20" s="5">
        <v>461690.83899999998</v>
      </c>
      <c r="I20" s="5">
        <v>539854.52899999998</v>
      </c>
      <c r="J20" s="5">
        <v>748690.81299999997</v>
      </c>
      <c r="K20" s="5">
        <v>787977.54399999999</v>
      </c>
      <c r="L20" s="5">
        <v>834175.48699999996</v>
      </c>
      <c r="M20" s="63">
        <f t="shared" si="0"/>
        <v>279.48870458204402</v>
      </c>
    </row>
    <row r="21" spans="1:17" x14ac:dyDescent="0.25">
      <c r="A21" s="52" t="s">
        <v>26</v>
      </c>
      <c r="B21" s="5">
        <v>1183296.02</v>
      </c>
      <c r="C21" s="5">
        <v>1376434.709</v>
      </c>
      <c r="D21" s="5">
        <v>1599070.8319999999</v>
      </c>
      <c r="E21" s="5">
        <v>1701613.196</v>
      </c>
      <c r="F21" s="5">
        <v>1581470.27</v>
      </c>
      <c r="G21" s="5">
        <v>1713631.7069999999</v>
      </c>
      <c r="H21" s="5">
        <v>2017816.5209999999</v>
      </c>
      <c r="I21" s="5">
        <v>2140218.9789999998</v>
      </c>
      <c r="J21" s="5">
        <v>2158032.5040000002</v>
      </c>
      <c r="K21" s="5">
        <v>2245196.2779999999</v>
      </c>
      <c r="L21" s="5">
        <v>2536456.841</v>
      </c>
      <c r="M21" s="63">
        <f t="shared" si="0"/>
        <v>214.35522457009532</v>
      </c>
    </row>
    <row r="22" spans="1:17" ht="15" customHeight="1" x14ac:dyDescent="0.25">
      <c r="A22" s="52" t="s">
        <v>27</v>
      </c>
      <c r="B22" s="5">
        <v>359008.53</v>
      </c>
      <c r="C22" s="5">
        <v>309976.7</v>
      </c>
      <c r="D22" s="5">
        <v>397840.76</v>
      </c>
      <c r="E22" s="5">
        <v>383967.13</v>
      </c>
      <c r="F22" s="5">
        <v>377269.77399999998</v>
      </c>
      <c r="G22" s="5">
        <v>522123.527</v>
      </c>
      <c r="H22" s="5">
        <v>848354.34600000002</v>
      </c>
      <c r="I22" s="5">
        <v>362243.09</v>
      </c>
      <c r="J22" s="5">
        <v>403229.266</v>
      </c>
      <c r="K22" s="5">
        <v>303955.011</v>
      </c>
      <c r="L22" s="5">
        <v>307396.18300000002</v>
      </c>
      <c r="M22" s="63">
        <f t="shared" si="0"/>
        <v>85.623643259952615</v>
      </c>
      <c r="N22" s="6"/>
    </row>
    <row r="23" spans="1:17" x14ac:dyDescent="0.25">
      <c r="A23" s="55" t="s">
        <v>45</v>
      </c>
      <c r="B23" s="56">
        <v>3619.5589660020451</v>
      </c>
      <c r="C23" s="56">
        <v>3590.7168372874007</v>
      </c>
      <c r="D23" s="56">
        <v>3689.3625036882058</v>
      </c>
      <c r="E23" s="56">
        <v>3666.9130601329866</v>
      </c>
      <c r="F23" s="56">
        <v>3662.5252644032043</v>
      </c>
      <c r="G23" s="56">
        <v>3752.6011555989585</v>
      </c>
      <c r="H23" s="56">
        <v>3824.0255646843048</v>
      </c>
      <c r="I23" s="56">
        <v>3885.146083962029</v>
      </c>
      <c r="J23" s="56">
        <v>4304.5815061963776</v>
      </c>
      <c r="K23" s="56">
        <v>4470.0066170388754</v>
      </c>
      <c r="L23" s="56">
        <v>4666</v>
      </c>
      <c r="M23" s="65">
        <f t="shared" si="0"/>
        <v>128.91073315359725</v>
      </c>
      <c r="N23" s="6"/>
      <c r="P23" s="7"/>
      <c r="Q23" s="6"/>
    </row>
    <row r="24" spans="1:17" x14ac:dyDescent="0.25">
      <c r="A24" s="8" t="s">
        <v>55</v>
      </c>
      <c r="B24" s="3"/>
      <c r="C24" s="3"/>
      <c r="D24" s="3"/>
      <c r="E24" s="3"/>
      <c r="F24" s="3"/>
      <c r="G24" s="3"/>
      <c r="H24" s="9"/>
      <c r="I24" s="9"/>
      <c r="J24" s="3"/>
    </row>
    <row r="25" spans="1:17" s="67" customFormat="1" x14ac:dyDescent="0.25">
      <c r="A25" s="66" t="s">
        <v>28</v>
      </c>
    </row>
  </sheetData>
  <mergeCells count="3">
    <mergeCell ref="A5:A6"/>
    <mergeCell ref="B5:L5"/>
    <mergeCell ref="M5:M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"/>
  <sheetViews>
    <sheetView workbookViewId="0">
      <selection activeCell="A2" sqref="A2"/>
    </sheetView>
  </sheetViews>
  <sheetFormatPr defaultRowHeight="15" x14ac:dyDescent="0.25"/>
  <cols>
    <col min="1" max="1" width="5" style="20" customWidth="1"/>
    <col min="2" max="2" width="12.140625" style="20" customWidth="1"/>
    <col min="3" max="3" width="25.7109375" style="20" bestFit="1" customWidth="1"/>
    <col min="4" max="4" width="18.140625" style="20" bestFit="1" customWidth="1"/>
    <col min="5" max="5" width="10.140625" style="20" customWidth="1"/>
    <col min="6" max="6" width="9.7109375" style="20" customWidth="1"/>
    <col min="7" max="7" width="10.85546875" style="20" customWidth="1"/>
    <col min="8" max="8" width="9.7109375" style="20" customWidth="1"/>
    <col min="9" max="16384" width="9.140625" style="20"/>
  </cols>
  <sheetData>
    <row r="3" spans="1:9" s="62" customFormat="1" x14ac:dyDescent="0.25">
      <c r="A3" s="30" t="s">
        <v>97</v>
      </c>
      <c r="B3" s="31"/>
      <c r="C3" s="32"/>
      <c r="D3" s="32"/>
      <c r="E3" s="32"/>
      <c r="F3" s="31"/>
      <c r="G3" s="31"/>
      <c r="H3" s="31"/>
      <c r="I3" s="31"/>
    </row>
    <row r="4" spans="1:9" ht="11.25" customHeight="1" x14ac:dyDescent="0.25">
      <c r="A4" s="19"/>
      <c r="C4" s="21"/>
      <c r="D4" s="21"/>
      <c r="E4" s="21"/>
      <c r="I4" s="61" t="s">
        <v>43</v>
      </c>
    </row>
    <row r="5" spans="1:9" ht="25.5" customHeight="1" x14ac:dyDescent="0.25">
      <c r="A5" s="89" t="s">
        <v>78</v>
      </c>
      <c r="B5" s="89" t="s">
        <v>30</v>
      </c>
      <c r="C5" s="89" t="s">
        <v>31</v>
      </c>
      <c r="D5" s="89" t="s">
        <v>96</v>
      </c>
      <c r="E5" s="89" t="s">
        <v>5</v>
      </c>
      <c r="F5" s="89" t="s">
        <v>6</v>
      </c>
      <c r="G5" s="89" t="s">
        <v>7</v>
      </c>
      <c r="H5" s="89" t="s">
        <v>32</v>
      </c>
    </row>
    <row r="6" spans="1:9" x14ac:dyDescent="0.25">
      <c r="A6" s="23" t="s">
        <v>33</v>
      </c>
      <c r="B6" s="24">
        <v>76154765407</v>
      </c>
      <c r="C6" s="84" t="s">
        <v>79</v>
      </c>
      <c r="D6" s="25" t="s">
        <v>61</v>
      </c>
      <c r="E6" s="26">
        <v>250</v>
      </c>
      <c r="F6" s="90">
        <v>281637.95</v>
      </c>
      <c r="G6" s="27">
        <v>254138.359</v>
      </c>
      <c r="H6" s="27">
        <v>26809.066999999999</v>
      </c>
    </row>
    <row r="7" spans="1:9" x14ac:dyDescent="0.25">
      <c r="A7" s="23" t="s">
        <v>34</v>
      </c>
      <c r="B7" s="24">
        <v>83535297393</v>
      </c>
      <c r="C7" s="25" t="s">
        <v>90</v>
      </c>
      <c r="D7" s="25" t="s">
        <v>62</v>
      </c>
      <c r="E7" s="26">
        <v>304</v>
      </c>
      <c r="F7" s="90">
        <v>225228.61799999999</v>
      </c>
      <c r="G7" s="27">
        <v>296154.10800000001</v>
      </c>
      <c r="H7" s="60">
        <v>-70925.490000000005</v>
      </c>
    </row>
    <row r="8" spans="1:9" x14ac:dyDescent="0.25">
      <c r="A8" s="23" t="s">
        <v>35</v>
      </c>
      <c r="B8" s="24">
        <v>98319803940</v>
      </c>
      <c r="C8" s="25" t="s">
        <v>91</v>
      </c>
      <c r="D8" s="25" t="s">
        <v>99</v>
      </c>
      <c r="E8" s="26">
        <v>154</v>
      </c>
      <c r="F8" s="90">
        <v>193011.24400000001</v>
      </c>
      <c r="G8" s="27">
        <v>190168.41200000001</v>
      </c>
      <c r="H8" s="27">
        <v>2274.4949999999999</v>
      </c>
    </row>
    <row r="9" spans="1:9" x14ac:dyDescent="0.25">
      <c r="A9" s="23" t="s">
        <v>36</v>
      </c>
      <c r="B9" s="24">
        <v>95590358666</v>
      </c>
      <c r="C9" s="25" t="s">
        <v>60</v>
      </c>
      <c r="D9" s="25" t="s">
        <v>98</v>
      </c>
      <c r="E9" s="26">
        <v>317</v>
      </c>
      <c r="F9" s="90">
        <v>190019.144</v>
      </c>
      <c r="G9" s="27">
        <v>191499.372</v>
      </c>
      <c r="H9" s="60">
        <v>-1480.2280000000001</v>
      </c>
    </row>
    <row r="10" spans="1:9" x14ac:dyDescent="0.25">
      <c r="A10" s="23" t="s">
        <v>37</v>
      </c>
      <c r="B10" s="24">
        <v>99654943646</v>
      </c>
      <c r="C10" s="85" t="s">
        <v>85</v>
      </c>
      <c r="D10" s="25" t="s">
        <v>63</v>
      </c>
      <c r="E10" s="26">
        <v>217</v>
      </c>
      <c r="F10" s="90">
        <v>170663.011</v>
      </c>
      <c r="G10" s="27">
        <v>166829.45800000001</v>
      </c>
      <c r="H10" s="27">
        <v>3062.875</v>
      </c>
    </row>
    <row r="11" spans="1:9" x14ac:dyDescent="0.25">
      <c r="A11" s="23" t="s">
        <v>38</v>
      </c>
      <c r="B11" s="24">
        <v>43157936253</v>
      </c>
      <c r="C11" s="25" t="s">
        <v>92</v>
      </c>
      <c r="D11" s="25" t="s">
        <v>64</v>
      </c>
      <c r="E11" s="26">
        <v>72</v>
      </c>
      <c r="F11" s="90">
        <v>153459.66399999999</v>
      </c>
      <c r="G11" s="27">
        <v>151989.30499999999</v>
      </c>
      <c r="H11" s="27">
        <v>948.55499999999995</v>
      </c>
    </row>
    <row r="12" spans="1:9" x14ac:dyDescent="0.25">
      <c r="A12" s="23" t="s">
        <v>39</v>
      </c>
      <c r="B12" s="24">
        <v>22560308450</v>
      </c>
      <c r="C12" s="25" t="s">
        <v>93</v>
      </c>
      <c r="D12" s="25" t="s">
        <v>65</v>
      </c>
      <c r="E12" s="26">
        <v>173</v>
      </c>
      <c r="F12" s="90">
        <v>135576.24600000001</v>
      </c>
      <c r="G12" s="27">
        <v>132729.864</v>
      </c>
      <c r="H12" s="27">
        <v>2134.4250000000002</v>
      </c>
    </row>
    <row r="13" spans="1:9" x14ac:dyDescent="0.25">
      <c r="A13" s="23" t="s">
        <v>40</v>
      </c>
      <c r="B13" s="24">
        <v>62919225671</v>
      </c>
      <c r="C13" s="25" t="s">
        <v>94</v>
      </c>
      <c r="D13" s="25" t="s">
        <v>66</v>
      </c>
      <c r="E13" s="26">
        <v>112</v>
      </c>
      <c r="F13" s="90">
        <v>102486.25199999999</v>
      </c>
      <c r="G13" s="27">
        <v>100976.75599999999</v>
      </c>
      <c r="H13" s="27">
        <v>1209.6289999999999</v>
      </c>
    </row>
    <row r="14" spans="1:9" x14ac:dyDescent="0.25">
      <c r="A14" s="23" t="s">
        <v>41</v>
      </c>
      <c r="B14" s="24">
        <v>44566331436</v>
      </c>
      <c r="C14" s="25" t="s">
        <v>80</v>
      </c>
      <c r="D14" s="25" t="s">
        <v>67</v>
      </c>
      <c r="E14" s="26">
        <v>18</v>
      </c>
      <c r="F14" s="90">
        <v>101417.84299999999</v>
      </c>
      <c r="G14" s="27">
        <v>93582.104000000007</v>
      </c>
      <c r="H14" s="27">
        <v>6318.4120000000003</v>
      </c>
    </row>
    <row r="15" spans="1:9" x14ac:dyDescent="0.25">
      <c r="A15" s="23" t="s">
        <v>42</v>
      </c>
      <c r="B15" s="24">
        <v>67564739211</v>
      </c>
      <c r="C15" s="25" t="s">
        <v>95</v>
      </c>
      <c r="D15" s="25" t="s">
        <v>68</v>
      </c>
      <c r="E15" s="26">
        <v>154</v>
      </c>
      <c r="F15" s="90">
        <v>99937.209000000003</v>
      </c>
      <c r="G15" s="27">
        <v>126165.761</v>
      </c>
      <c r="H15" s="60">
        <v>-26228.552</v>
      </c>
    </row>
    <row r="16" spans="1:9" x14ac:dyDescent="0.25">
      <c r="A16" s="86" t="s">
        <v>88</v>
      </c>
      <c r="B16" s="86"/>
      <c r="C16" s="86"/>
      <c r="D16" s="87"/>
      <c r="E16" s="88">
        <f>SUM(E6:E15)</f>
        <v>1771</v>
      </c>
      <c r="F16" s="88">
        <f t="shared" ref="F16:H16" si="0">SUM(F6:F15)</f>
        <v>1653437.1810000001</v>
      </c>
      <c r="G16" s="88">
        <f>SUM(G6:G15)</f>
        <v>1704233.4990000001</v>
      </c>
      <c r="H16" s="88">
        <f t="shared" si="0"/>
        <v>-55876.812000000005</v>
      </c>
    </row>
    <row r="17" spans="1:7" x14ac:dyDescent="0.25">
      <c r="A17" s="33" t="s">
        <v>56</v>
      </c>
      <c r="B17" s="33"/>
      <c r="C17" s="33"/>
      <c r="D17" s="33"/>
      <c r="E17" s="33"/>
      <c r="F17" s="33"/>
      <c r="G17" s="33"/>
    </row>
  </sheetData>
  <mergeCells count="1">
    <mergeCell ref="A16:C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"/>
  <sheetViews>
    <sheetView workbookViewId="0">
      <selection activeCell="H4" sqref="H4"/>
    </sheetView>
  </sheetViews>
  <sheetFormatPr defaultRowHeight="15" x14ac:dyDescent="0.25"/>
  <cols>
    <col min="1" max="1" width="5" style="20" customWidth="1"/>
    <col min="2" max="2" width="12.140625" style="20" customWidth="1"/>
    <col min="3" max="3" width="37.28515625" style="20" customWidth="1"/>
    <col min="4" max="4" width="18.5703125" style="20" customWidth="1"/>
    <col min="5" max="8" width="12.7109375" style="20" customWidth="1"/>
    <col min="9" max="10" width="9.140625" style="20"/>
    <col min="11" max="11" width="10.28515625" style="20" customWidth="1"/>
    <col min="12" max="12" width="10.42578125" style="20" customWidth="1"/>
    <col min="13" max="16384" width="9.140625" style="20"/>
  </cols>
  <sheetData>
    <row r="3" spans="1:11" s="62" customFormat="1" x14ac:dyDescent="0.25">
      <c r="A3" s="34" t="s">
        <v>75</v>
      </c>
      <c r="B3" s="31"/>
      <c r="C3" s="32"/>
      <c r="D3" s="32"/>
      <c r="E3" s="32"/>
      <c r="F3" s="31"/>
      <c r="G3" s="31"/>
      <c r="H3" s="31"/>
      <c r="I3" s="31"/>
      <c r="J3" s="31"/>
      <c r="K3" s="31"/>
    </row>
    <row r="4" spans="1:11" x14ac:dyDescent="0.25">
      <c r="A4" s="18"/>
      <c r="B4" s="19"/>
      <c r="E4" s="21"/>
      <c r="G4" s="21"/>
      <c r="H4" s="35" t="s">
        <v>43</v>
      </c>
      <c r="K4" s="33"/>
    </row>
    <row r="5" spans="1:11" ht="25.5" customHeight="1" x14ac:dyDescent="0.25">
      <c r="A5" s="22" t="s">
        <v>78</v>
      </c>
      <c r="B5" s="22" t="s">
        <v>30</v>
      </c>
      <c r="C5" s="22" t="s">
        <v>31</v>
      </c>
      <c r="D5" s="22" t="s">
        <v>96</v>
      </c>
      <c r="E5" s="22" t="s">
        <v>5</v>
      </c>
      <c r="F5" s="22" t="s">
        <v>6</v>
      </c>
      <c r="G5" s="22" t="s">
        <v>7</v>
      </c>
      <c r="H5" s="22" t="s">
        <v>11</v>
      </c>
    </row>
    <row r="6" spans="1:11" x14ac:dyDescent="0.25">
      <c r="A6" s="23" t="s">
        <v>33</v>
      </c>
      <c r="B6" s="24">
        <v>76154765407</v>
      </c>
      <c r="C6" s="85" t="s">
        <v>79</v>
      </c>
      <c r="D6" s="82" t="s">
        <v>61</v>
      </c>
      <c r="E6" s="26">
        <v>250</v>
      </c>
      <c r="F6" s="27">
        <v>281637.95</v>
      </c>
      <c r="G6" s="27">
        <v>254138.359</v>
      </c>
      <c r="H6" s="90">
        <v>26809.066999999999</v>
      </c>
    </row>
    <row r="7" spans="1:11" ht="13.5" customHeight="1" x14ac:dyDescent="0.25">
      <c r="A7" s="23" t="s">
        <v>34</v>
      </c>
      <c r="B7" s="24">
        <v>44566331436</v>
      </c>
      <c r="C7" s="85" t="s">
        <v>80</v>
      </c>
      <c r="D7" s="82" t="s">
        <v>67</v>
      </c>
      <c r="E7" s="26">
        <v>18</v>
      </c>
      <c r="F7" s="27">
        <v>101417.84299999999</v>
      </c>
      <c r="G7" s="27">
        <v>93582.104000000007</v>
      </c>
      <c r="H7" s="90">
        <v>6318.4120000000003</v>
      </c>
    </row>
    <row r="8" spans="1:11" x14ac:dyDescent="0.25">
      <c r="A8" s="23" t="s">
        <v>35</v>
      </c>
      <c r="B8" s="24">
        <v>63020024952</v>
      </c>
      <c r="C8" s="85" t="s">
        <v>81</v>
      </c>
      <c r="D8" s="82" t="s">
        <v>63</v>
      </c>
      <c r="E8" s="26">
        <v>43</v>
      </c>
      <c r="F8" s="27">
        <v>39777.440999999999</v>
      </c>
      <c r="G8" s="27">
        <v>35608.086000000003</v>
      </c>
      <c r="H8" s="90">
        <v>3374.444</v>
      </c>
    </row>
    <row r="9" spans="1:11" x14ac:dyDescent="0.25">
      <c r="A9" s="23" t="s">
        <v>36</v>
      </c>
      <c r="B9" s="24">
        <v>88204488063</v>
      </c>
      <c r="C9" s="85" t="s">
        <v>82</v>
      </c>
      <c r="D9" s="82" t="s">
        <v>69</v>
      </c>
      <c r="E9" s="26">
        <v>62</v>
      </c>
      <c r="F9" s="27">
        <v>54155.777999999998</v>
      </c>
      <c r="G9" s="27">
        <v>50003.445</v>
      </c>
      <c r="H9" s="90">
        <v>3374.0569999999998</v>
      </c>
    </row>
    <row r="10" spans="1:11" x14ac:dyDescent="0.25">
      <c r="A10" s="23" t="s">
        <v>37</v>
      </c>
      <c r="B10" s="24">
        <v>15481866913</v>
      </c>
      <c r="C10" s="85" t="s">
        <v>83</v>
      </c>
      <c r="D10" s="82" t="s">
        <v>70</v>
      </c>
      <c r="E10" s="26">
        <v>22</v>
      </c>
      <c r="F10" s="27">
        <v>31650.758999999998</v>
      </c>
      <c r="G10" s="27">
        <v>27685.075000000001</v>
      </c>
      <c r="H10" s="90">
        <v>3207.5990000000002</v>
      </c>
    </row>
    <row r="11" spans="1:11" x14ac:dyDescent="0.25">
      <c r="A11" s="23" t="s">
        <v>38</v>
      </c>
      <c r="B11" s="24">
        <v>28860137688</v>
      </c>
      <c r="C11" s="85" t="s">
        <v>84</v>
      </c>
      <c r="D11" s="82" t="s">
        <v>71</v>
      </c>
      <c r="E11" s="26">
        <v>28</v>
      </c>
      <c r="F11" s="27">
        <v>39397.309000000001</v>
      </c>
      <c r="G11" s="27">
        <v>35452.915999999997</v>
      </c>
      <c r="H11" s="90">
        <v>3202.8159999999998</v>
      </c>
    </row>
    <row r="12" spans="1:11" x14ac:dyDescent="0.25">
      <c r="A12" s="23" t="s">
        <v>39</v>
      </c>
      <c r="B12" s="24">
        <v>99654943646</v>
      </c>
      <c r="C12" s="85" t="s">
        <v>85</v>
      </c>
      <c r="D12" s="82" t="s">
        <v>63</v>
      </c>
      <c r="E12" s="26">
        <v>217</v>
      </c>
      <c r="F12" s="27">
        <v>170663.011</v>
      </c>
      <c r="G12" s="27">
        <v>166829.45800000001</v>
      </c>
      <c r="H12" s="90">
        <v>3062.875</v>
      </c>
    </row>
    <row r="13" spans="1:11" ht="23.25" x14ac:dyDescent="0.25">
      <c r="A13" s="23" t="s">
        <v>40</v>
      </c>
      <c r="B13" s="24">
        <v>25460147787</v>
      </c>
      <c r="C13" s="85" t="s">
        <v>89</v>
      </c>
      <c r="D13" s="82" t="s">
        <v>72</v>
      </c>
      <c r="E13" s="26">
        <v>30</v>
      </c>
      <c r="F13" s="27">
        <v>30459.894</v>
      </c>
      <c r="G13" s="27">
        <v>26873.071</v>
      </c>
      <c r="H13" s="90">
        <v>2929.3240000000001</v>
      </c>
    </row>
    <row r="14" spans="1:11" x14ac:dyDescent="0.25">
      <c r="A14" s="23" t="s">
        <v>41</v>
      </c>
      <c r="B14" s="24">
        <v>11251801593</v>
      </c>
      <c r="C14" s="85" t="s">
        <v>86</v>
      </c>
      <c r="D14" s="82" t="s">
        <v>73</v>
      </c>
      <c r="E14" s="26">
        <v>41</v>
      </c>
      <c r="F14" s="27">
        <v>71494.570999999996</v>
      </c>
      <c r="G14" s="27">
        <v>67926.967999999993</v>
      </c>
      <c r="H14" s="90">
        <v>2864.1080000000002</v>
      </c>
    </row>
    <row r="15" spans="1:11" x14ac:dyDescent="0.25">
      <c r="A15" s="23" t="s">
        <v>42</v>
      </c>
      <c r="B15" s="24">
        <v>36265170705</v>
      </c>
      <c r="C15" s="85" t="s">
        <v>87</v>
      </c>
      <c r="D15" s="82" t="s">
        <v>72</v>
      </c>
      <c r="E15" s="26">
        <v>32</v>
      </c>
      <c r="F15" s="27">
        <v>38282.847999999998</v>
      </c>
      <c r="G15" s="27">
        <v>34753.588000000003</v>
      </c>
      <c r="H15" s="90">
        <v>2847.8029999999999</v>
      </c>
    </row>
    <row r="16" spans="1:11" x14ac:dyDescent="0.25">
      <c r="A16" s="74" t="s">
        <v>88</v>
      </c>
      <c r="B16" s="74"/>
      <c r="C16" s="83"/>
      <c r="D16" s="50"/>
      <c r="E16" s="28">
        <f>SUM(E6:E15)</f>
        <v>743</v>
      </c>
      <c r="F16" s="28">
        <f t="shared" ref="F16:H16" si="0">SUM(F6:F15)</f>
        <v>858937.40399999998</v>
      </c>
      <c r="G16" s="28">
        <f>SUM(G6:G15)</f>
        <v>792853.07</v>
      </c>
      <c r="H16" s="28">
        <f t="shared" si="0"/>
        <v>57990.505000000005</v>
      </c>
    </row>
    <row r="17" spans="1:7" x14ac:dyDescent="0.25">
      <c r="A17" s="29" t="s">
        <v>56</v>
      </c>
      <c r="G17" s="33"/>
    </row>
  </sheetData>
  <mergeCells count="1">
    <mergeCell ref="A16:C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2"/>
  <sheetViews>
    <sheetView zoomScale="80" zoomScaleNormal="80" workbookViewId="0">
      <selection activeCell="G32" sqref="G32"/>
    </sheetView>
  </sheetViews>
  <sheetFormatPr defaultRowHeight="15" x14ac:dyDescent="0.25"/>
  <cols>
    <col min="1" max="1" width="23" style="10" customWidth="1"/>
    <col min="2" max="12" width="10.7109375" style="10" customWidth="1"/>
    <col min="13" max="16384" width="9.140625" style="10"/>
  </cols>
  <sheetData>
    <row r="3" spans="1:13" x14ac:dyDescent="0.25">
      <c r="A3" s="46" t="s">
        <v>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3" x14ac:dyDescent="0.25">
      <c r="I4" s="75" t="s">
        <v>43</v>
      </c>
      <c r="J4" s="76"/>
      <c r="K4" s="76"/>
      <c r="L4" s="77"/>
    </row>
    <row r="5" spans="1:13" x14ac:dyDescent="0.25">
      <c r="A5" s="11" t="s">
        <v>0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12" t="s">
        <v>24</v>
      </c>
      <c r="K5" s="12" t="s">
        <v>25</v>
      </c>
      <c r="L5" s="12" t="s">
        <v>57</v>
      </c>
    </row>
    <row r="6" spans="1:13" x14ac:dyDescent="0.25">
      <c r="A6" s="13" t="s">
        <v>6</v>
      </c>
      <c r="B6" s="14">
        <v>7772705.7510000002</v>
      </c>
      <c r="C6" s="14">
        <v>7401804.0300000003</v>
      </c>
      <c r="D6" s="14">
        <v>7689404.6160000004</v>
      </c>
      <c r="E6" s="14">
        <v>7504244.4029999999</v>
      </c>
      <c r="F6" s="14">
        <v>7588471.1399999997</v>
      </c>
      <c r="G6" s="14">
        <v>8193590.2230000002</v>
      </c>
      <c r="H6" s="14">
        <v>8922279.2670000009</v>
      </c>
      <c r="I6" s="14">
        <v>9700268.5549999997</v>
      </c>
      <c r="J6" s="14">
        <v>10706035.903000001</v>
      </c>
      <c r="K6" s="14">
        <v>11533785.229</v>
      </c>
      <c r="L6" s="14">
        <v>12469570.093</v>
      </c>
    </row>
    <row r="7" spans="1:13" x14ac:dyDescent="0.25">
      <c r="A7" s="13" t="s">
        <v>11</v>
      </c>
      <c r="B7" s="14">
        <v>224716.103</v>
      </c>
      <c r="C7" s="14">
        <v>211752.75599999999</v>
      </c>
      <c r="D7" s="14">
        <v>227565.01699999999</v>
      </c>
      <c r="E7" s="14">
        <v>233929.67800000001</v>
      </c>
      <c r="F7" s="14">
        <v>286621.46500000003</v>
      </c>
      <c r="G7" s="14">
        <v>360824.79</v>
      </c>
      <c r="H7" s="14">
        <v>425486.799</v>
      </c>
      <c r="I7" s="14">
        <v>489521.65399999998</v>
      </c>
      <c r="J7" s="14">
        <v>439102.05200000003</v>
      </c>
      <c r="K7" s="14">
        <v>446378.14500000002</v>
      </c>
      <c r="L7" s="14">
        <v>451188</v>
      </c>
    </row>
    <row r="8" spans="1:13" ht="10.5" customHeight="1" x14ac:dyDescent="0.25"/>
    <row r="9" spans="1:13" s="17" customFormat="1" x14ac:dyDescent="0.25">
      <c r="A9" s="15"/>
      <c r="B9" s="16"/>
      <c r="C9" s="16"/>
    </row>
    <row r="11" spans="1:13" s="17" customFormat="1" x14ac:dyDescent="0.25"/>
    <row r="20" spans="1:1" ht="76.5" customHeight="1" x14ac:dyDescent="0.25"/>
    <row r="21" spans="1:1" x14ac:dyDescent="0.25">
      <c r="A21" s="8" t="s">
        <v>55</v>
      </c>
    </row>
    <row r="22" spans="1:1" x14ac:dyDescent="0.25">
      <c r="A22" s="8" t="s">
        <v>29</v>
      </c>
    </row>
  </sheetData>
  <mergeCells count="1">
    <mergeCell ref="I4:L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X8"/>
  <sheetViews>
    <sheetView tabSelected="1" workbookViewId="0">
      <selection activeCell="E27" sqref="E27"/>
    </sheetView>
  </sheetViews>
  <sheetFormatPr defaultRowHeight="15" x14ac:dyDescent="0.25"/>
  <cols>
    <col min="1" max="1" width="19.42578125" customWidth="1"/>
    <col min="2" max="10" width="8.42578125" customWidth="1"/>
    <col min="11" max="11" width="9.28515625" customWidth="1"/>
    <col min="13" max="13" width="15.42578125" customWidth="1"/>
  </cols>
  <sheetData>
    <row r="2" spans="1:24" x14ac:dyDescent="0.25">
      <c r="F2" s="42"/>
    </row>
    <row r="3" spans="1:24" ht="22.5" customHeight="1" x14ac:dyDescent="0.25">
      <c r="A3" s="78" t="s">
        <v>76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24" x14ac:dyDescent="0.25">
      <c r="A4" s="80" t="s">
        <v>54</v>
      </c>
      <c r="B4" s="43" t="s">
        <v>46</v>
      </c>
      <c r="C4" s="43" t="s">
        <v>47</v>
      </c>
      <c r="D4" s="43" t="s">
        <v>48</v>
      </c>
      <c r="E4" s="43" t="s">
        <v>49</v>
      </c>
      <c r="F4" s="43" t="s">
        <v>50</v>
      </c>
      <c r="G4" s="43" t="s">
        <v>51</v>
      </c>
      <c r="H4" s="43" t="s">
        <v>52</v>
      </c>
      <c r="I4" s="44" t="s">
        <v>53</v>
      </c>
      <c r="J4" s="44" t="s">
        <v>24</v>
      </c>
      <c r="K4" s="44" t="s">
        <v>25</v>
      </c>
      <c r="L4" s="44" t="s">
        <v>57</v>
      </c>
    </row>
    <row r="5" spans="1:24" x14ac:dyDescent="0.25">
      <c r="A5" s="81"/>
      <c r="B5" s="57">
        <v>-827.10599999999999</v>
      </c>
      <c r="C5" s="45">
        <v>20584.686000000002</v>
      </c>
      <c r="D5" s="45">
        <v>21249.913</v>
      </c>
      <c r="E5" s="45">
        <v>95868.514999999999</v>
      </c>
      <c r="F5" s="45">
        <v>88751.379000000001</v>
      </c>
      <c r="G5" s="45">
        <v>223866.63500000001</v>
      </c>
      <c r="H5" s="45">
        <v>313784.38299999997</v>
      </c>
      <c r="I5" s="45">
        <v>364666.96100000001</v>
      </c>
      <c r="J5" s="45">
        <v>334078.05599999998</v>
      </c>
      <c r="K5" s="45">
        <v>314847.71899999998</v>
      </c>
      <c r="L5" s="45">
        <v>210043</v>
      </c>
    </row>
    <row r="6" spans="1:24" x14ac:dyDescent="0.25">
      <c r="A6" s="80" t="s">
        <v>5</v>
      </c>
      <c r="B6" s="43" t="s">
        <v>46</v>
      </c>
      <c r="C6" s="43" t="s">
        <v>47</v>
      </c>
      <c r="D6" s="43" t="s">
        <v>48</v>
      </c>
      <c r="E6" s="43" t="s">
        <v>49</v>
      </c>
      <c r="F6" s="43" t="s">
        <v>50</v>
      </c>
      <c r="G6" s="43" t="s">
        <v>51</v>
      </c>
      <c r="H6" s="43" t="s">
        <v>52</v>
      </c>
      <c r="I6" s="44" t="s">
        <v>53</v>
      </c>
      <c r="J6" s="44" t="s">
        <v>24</v>
      </c>
      <c r="K6" s="44" t="s">
        <v>25</v>
      </c>
      <c r="L6" s="44" t="s">
        <v>57</v>
      </c>
      <c r="M6" s="58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</row>
    <row r="7" spans="1:24" x14ac:dyDescent="0.25">
      <c r="A7" s="81"/>
      <c r="B7" s="45">
        <v>13040</v>
      </c>
      <c r="C7" s="45">
        <v>12308</v>
      </c>
      <c r="D7" s="45">
        <v>12427</v>
      </c>
      <c r="E7" s="45">
        <v>11530</v>
      </c>
      <c r="F7" s="45">
        <v>11693</v>
      </c>
      <c r="G7" s="45">
        <v>12288</v>
      </c>
      <c r="H7" s="45">
        <v>13267</v>
      </c>
      <c r="I7" s="45">
        <v>14713</v>
      </c>
      <c r="J7" s="45">
        <v>15735</v>
      </c>
      <c r="K7" s="45">
        <v>16926</v>
      </c>
      <c r="L7" s="45">
        <v>18553</v>
      </c>
      <c r="M7" s="58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</row>
    <row r="8" spans="1:24" ht="15" customHeight="1" x14ac:dyDescent="0.25">
      <c r="A8" s="91" t="s">
        <v>100</v>
      </c>
    </row>
  </sheetData>
  <mergeCells count="3">
    <mergeCell ref="A3:P3"/>
    <mergeCell ref="A4:A5"/>
    <mergeCell ref="A6:A7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Tablica 2</vt:lpstr>
      <vt:lpstr>Tablica 3</vt:lpstr>
      <vt:lpstr>Grafikon 1</vt:lpstr>
      <vt:lpstr>Grafikon 2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Marić</dc:creator>
  <cp:lastModifiedBy>Vesna Kavur</cp:lastModifiedBy>
  <dcterms:created xsi:type="dcterms:W3CDTF">2019-09-19T07:59:34Z</dcterms:created>
  <dcterms:modified xsi:type="dcterms:W3CDTF">2020-09-19T12:11:48Z</dcterms:modified>
</cp:coreProperties>
</file>