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25" windowWidth="22995" windowHeight="9555" tabRatio="872"/>
  </bookViews>
  <sheets>
    <sheet name="Tablica 1" sheetId="1" r:id="rId1"/>
    <sheet name="Tablica 2" sheetId="34" r:id="rId2"/>
    <sheet name="2009_2019" sheetId="52" r:id="rId3"/>
    <sheet name="Tablica 3" sheetId="9" r:id="rId4"/>
    <sheet name="Tablica 4" sheetId="23" r:id="rId5"/>
    <sheet name="NKD C11.02 po županijama" sheetId="38" r:id="rId6"/>
    <sheet name="NKD A01.21 po županijama" sheetId="37" r:id="rId7"/>
  </sheets>
  <definedNames>
    <definedName name="_ftn1" localSheetId="1">'Tablica 2'!#REF!</definedName>
    <definedName name="_ftnref1" localSheetId="1">'Tablica 2'!$A$3</definedName>
    <definedName name="page\x2dtotal" localSheetId="2">#REF!</definedName>
    <definedName name="page\x2dtotal" localSheetId="1">#REF!</definedName>
    <definedName name="page\x2dtotal">#REF!</definedName>
    <definedName name="page\x2dtotal\x2dmaster0" localSheetId="2">#REF!</definedName>
    <definedName name="page\x2dtotal\x2dmaster0" localSheetId="1">#REF!</definedName>
    <definedName name="page\x2dtotal\x2dmaster0">#REF!</definedName>
    <definedName name="PODACI" localSheetId="2">#REF!</definedName>
    <definedName name="PODACI" localSheetId="1">#REF!</definedName>
    <definedName name="PODACI" localSheetId="4">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D10" i="52" l="1"/>
  <c r="D9" i="52"/>
  <c r="D8" i="52"/>
  <c r="D7" i="52"/>
  <c r="G23" i="52"/>
  <c r="D23" i="52"/>
  <c r="G22" i="52"/>
  <c r="D22" i="52"/>
  <c r="G20" i="52"/>
  <c r="D20" i="52"/>
  <c r="G19" i="52"/>
  <c r="D19" i="52"/>
  <c r="G18" i="52"/>
  <c r="G17" i="52"/>
  <c r="D17" i="52"/>
  <c r="G16" i="52"/>
  <c r="D16" i="52"/>
  <c r="G15" i="52"/>
  <c r="D15" i="52"/>
  <c r="G14" i="52"/>
  <c r="D14" i="52"/>
  <c r="G13" i="52"/>
  <c r="D13" i="52"/>
  <c r="G12" i="52"/>
  <c r="D12" i="52"/>
  <c r="G11" i="52"/>
  <c r="D11" i="52"/>
  <c r="G10" i="52"/>
  <c r="G9" i="52"/>
  <c r="G8" i="52"/>
  <c r="G7" i="52"/>
  <c r="G9" i="34" l="1"/>
  <c r="G8" i="34"/>
  <c r="G7" i="34"/>
  <c r="G6" i="34"/>
  <c r="F9" i="34"/>
  <c r="F8" i="34"/>
  <c r="F7" i="34"/>
  <c r="F6" i="34"/>
  <c r="F13" i="23" l="1"/>
  <c r="E13" i="23"/>
  <c r="F13" i="9" l="1"/>
  <c r="E13" i="9"/>
</calcChain>
</file>

<file path=xl/sharedStrings.xml><?xml version="1.0" encoding="utf-8"?>
<sst xmlns="http://schemas.openxmlformats.org/spreadsheetml/2006/main" count="324" uniqueCount="119">
  <si>
    <t>Opis</t>
  </si>
  <si>
    <t>-</t>
  </si>
  <si>
    <t>OIB</t>
  </si>
  <si>
    <t>Broj zaposlenih</t>
  </si>
  <si>
    <t>1.</t>
  </si>
  <si>
    <t>5.</t>
  </si>
  <si>
    <t>2.</t>
  </si>
  <si>
    <t>3.</t>
  </si>
  <si>
    <t>4.</t>
  </si>
  <si>
    <t>Za ukupno RH</t>
  </si>
  <si>
    <t>Za sve veličine i sve oznake vlasništva</t>
  </si>
  <si>
    <t>Iznosi u tisućama kuna, prosječne plaće u kunama</t>
  </si>
  <si>
    <t>Index</t>
  </si>
  <si>
    <t>Broj poduzetnika</t>
  </si>
  <si>
    <t>Broj dobitaša</t>
  </si>
  <si>
    <t>Broj gubitaša</t>
  </si>
  <si>
    <t>Ukupni prihodi</t>
  </si>
  <si>
    <t>Ukupni rashodi</t>
  </si>
  <si>
    <t>Dobit prije oporezivanja</t>
  </si>
  <si>
    <t>Gubitak prije oporezivanja</t>
  </si>
  <si>
    <t>Porez na dobit</t>
  </si>
  <si>
    <t>Dobit razdoblja</t>
  </si>
  <si>
    <t>Gubitak razdoblja</t>
  </si>
  <si>
    <t>Dobit razdoblja (+) ili gubitak razdoblja (-)</t>
  </si>
  <si>
    <t>Prosječna mjesečna neto plaća po zaposlenom</t>
  </si>
  <si>
    <t>Izvoz</t>
  </si>
  <si>
    <t>Uvoz</t>
  </si>
  <si>
    <t>Trgovinski saldo</t>
  </si>
  <si>
    <t>2018.</t>
  </si>
  <si>
    <t>Izvor: Fina, Registar godišnjih financijskih izvještaja</t>
  </si>
  <si>
    <t>R. br.</t>
  </si>
  <si>
    <t>Sjedište</t>
  </si>
  <si>
    <t>Izvor: Fina - Registar godišnjih financijskih izvještaja</t>
  </si>
  <si>
    <t>Šibenik</t>
  </si>
  <si>
    <t xml:space="preserve">Za djelatnost: A0121 Uzgoj grožđa </t>
  </si>
  <si>
    <t>Za djelatnost: C1102 Proizvodnja vina od grožđa</t>
  </si>
  <si>
    <t>NKD 01.21 Uzgoj grožđa</t>
  </si>
  <si>
    <t>Indeks</t>
  </si>
  <si>
    <t xml:space="preserve">Konsolidirani financijski rezultat – dobit (+) ili gubitak (-) razdoblja </t>
  </si>
  <si>
    <t>Bruto investicije samo u novu dugotrajnu imovinu</t>
  </si>
  <si>
    <t>NKD 11.02 Proizvodnja 
vina od grožđa</t>
  </si>
  <si>
    <t>Naziv</t>
  </si>
  <si>
    <t>Ukupni prihod</t>
  </si>
  <si>
    <t>Udio u NKD 11.02</t>
  </si>
  <si>
    <t>ĐAKOVAČKA VINA d.d.</t>
  </si>
  <si>
    <t>Mandićevac</t>
  </si>
  <si>
    <t>KRAUTHAKER d.o.o.</t>
  </si>
  <si>
    <t>Kutjevo</t>
  </si>
  <si>
    <t>Ukupno TOP pet poduzetnika po UP u djelatnosti 11.02</t>
  </si>
  <si>
    <t>VUKOVARSKO-SRIJEMSKA</t>
  </si>
  <si>
    <t>DUBROVAČKO-NERETVANSKA</t>
  </si>
  <si>
    <t>ISTARSKA</t>
  </si>
  <si>
    <t>KRAPINSKO-ZAGORSKA</t>
  </si>
  <si>
    <t>GRAD ZAGREB</t>
  </si>
  <si>
    <t>BJELOVARSKO-BILOGORSKA</t>
  </si>
  <si>
    <t>POŽEŠKO-SLAVONSKA</t>
  </si>
  <si>
    <t>ZADARSKA</t>
  </si>
  <si>
    <t>MEĐIMURSKA</t>
  </si>
  <si>
    <t>VIROVITIČKO-PODRAVSKA</t>
  </si>
  <si>
    <t>SPLITSKO-DALMATINSKA</t>
  </si>
  <si>
    <t>ZAGREBAČKA</t>
  </si>
  <si>
    <t>VARAŽDINSKA</t>
  </si>
  <si>
    <t>OSJEČKO-BARANJSKA</t>
  </si>
  <si>
    <t>ŠIBENSKO-KNINSKA</t>
  </si>
  <si>
    <t>BRODSKO-POSAVSKA</t>
  </si>
  <si>
    <t>LIČKO-SENJSKA</t>
  </si>
  <si>
    <t>KOPRIVNIČKO-KRIŽEVAČKA</t>
  </si>
  <si>
    <t>SISAČKO-MOSLAVAČKA</t>
  </si>
  <si>
    <t>PRIMORSKO-GORANSKA</t>
  </si>
  <si>
    <t>POLJOPRIVREDNA ZADRUGA VRBNIK</t>
  </si>
  <si>
    <t>KARLOVAČKA</t>
  </si>
  <si>
    <t>Poreč</t>
  </si>
  <si>
    <t>AGROLAGUNA d.d.</t>
  </si>
  <si>
    <t>Udio u NKD 01.21</t>
  </si>
  <si>
    <t>Ukupno TOP pet poduzetnika po UP u djelatnosti 01.21</t>
  </si>
  <si>
    <t>Ilok</t>
  </si>
  <si>
    <t>Drniš</t>
  </si>
  <si>
    <t>Erdut</t>
  </si>
  <si>
    <t>Blato</t>
  </si>
  <si>
    <t>01523004193</t>
  </si>
  <si>
    <t>00307094055</t>
  </si>
  <si>
    <t>ILOČKI PODRUMI d.d.</t>
  </si>
  <si>
    <t>DALMACIJAVINO SPLIT d.o.o.</t>
  </si>
  <si>
    <t>ERDUTSKI VINOGRADI d.o.o.</t>
  </si>
  <si>
    <t>BLATO1902 d.d.</t>
  </si>
  <si>
    <t>Godina</t>
  </si>
  <si>
    <t xml:space="preserve">Broj poduzetnika </t>
  </si>
  <si>
    <t>Ukupan prihod</t>
  </si>
  <si>
    <t>Prihod po poduzetniku</t>
  </si>
  <si>
    <t>Prihod po zaposl.</t>
  </si>
  <si>
    <t>Neto dobit/gubitak</t>
  </si>
  <si>
    <t>Prosječna mjeseč. neto plaća po zaposlenom</t>
  </si>
  <si>
    <t>Izvor: Fina, Registar godišnjih financijskih izvještaja, obrada GFI-a za statističke i druge potrebe</t>
  </si>
  <si>
    <t>Djelatnost</t>
  </si>
  <si>
    <t>NKD 01.21</t>
  </si>
  <si>
    <t>NKD 11.02</t>
  </si>
  <si>
    <t>Šifra i naziv županije</t>
  </si>
  <si>
    <t>Troškovi osoblja</t>
  </si>
  <si>
    <t>Neto nadnice i plaće</t>
  </si>
  <si>
    <t>Prosječan broj zaposlenih na bazi sati rada</t>
  </si>
  <si>
    <t>Žup.</t>
  </si>
  <si>
    <t>Naziv županije</t>
  </si>
  <si>
    <t>svih</t>
  </si>
  <si>
    <t>dobitaša</t>
  </si>
  <si>
    <t>gubitaša</t>
  </si>
  <si>
    <t>&gt;&gt;100</t>
  </si>
  <si>
    <t>UKUPNO SVE ŽUPANIJE</t>
  </si>
  <si>
    <t>Tablica x. Osnovni podaci poslovanja poduzetnika po županijama za 2019. godinu</t>
  </si>
  <si>
    <t>2019.</t>
  </si>
  <si>
    <r>
      <rPr>
        <b/>
        <sz val="9"/>
        <rFont val="Arial"/>
        <family val="2"/>
        <charset val="238"/>
      </rPr>
      <t>Tablica 1.</t>
    </r>
    <r>
      <rPr>
        <sz val="9"/>
        <rFont val="Arial"/>
        <family val="2"/>
        <charset val="238"/>
      </rPr>
      <t xml:space="preserve">  Osnovni financijski rezultati poslovanja poduzetnika u djelatnosti NKD 01.21 i 11.02 u 2019. godini (iznosi u tisućama kuna, prosječne plaće u kunama)</t>
    </r>
  </si>
  <si>
    <r>
      <t xml:space="preserve">Tablica 2. </t>
    </r>
    <r>
      <rPr>
        <sz val="9"/>
        <color rgb="FF17365D"/>
        <rFont val="Arial"/>
        <family val="2"/>
        <charset val="238"/>
      </rPr>
      <t>Broj poduzetnika i zaposlenih, ukupan prihod, neto dobit/gubitak i prosječna mjesečna plaća u djelatnosti NKD 01.21 i 11.02 u 2009. i 2019. godini (iznosi u tisućama kuna, prosječne plaće u kunama)</t>
    </r>
  </si>
  <si>
    <t>2009.</t>
  </si>
  <si>
    <t>Indeks
2019./2009.</t>
  </si>
  <si>
    <r>
      <rPr>
        <b/>
        <sz val="9"/>
        <color theme="1"/>
        <rFont val="Arial"/>
        <family val="2"/>
        <charset val="238"/>
      </rPr>
      <t>Tablica 3.</t>
    </r>
    <r>
      <rPr>
        <sz val="9"/>
        <color theme="1"/>
        <rFont val="Arial"/>
        <family val="2"/>
        <charset val="238"/>
      </rPr>
      <t xml:space="preserve"> Rang lista TOP pet poduzetnika po ukupnom prihodu u 2019. g., u djelat. proizvodnje vina od grožđa (iznosi u tisućama kuna)</t>
    </r>
  </si>
  <si>
    <t>VINOPLOD-VINARIJA d.d.</t>
  </si>
  <si>
    <t>Vrbnik</t>
  </si>
  <si>
    <r>
      <rPr>
        <b/>
        <sz val="9"/>
        <color theme="1"/>
        <rFont val="Arial"/>
        <family val="2"/>
        <charset val="238"/>
      </rPr>
      <t xml:space="preserve">Tablica 4. </t>
    </r>
    <r>
      <rPr>
        <sz val="9"/>
        <color theme="1"/>
        <rFont val="Arial"/>
        <family val="2"/>
        <charset val="238"/>
      </rPr>
      <t>Rang lista TOP pet poduzetnika po ukupnom prihodu u 2019. godini, u djelatnosti uzgoja grožđa (iznosi u tisućama kuna)</t>
    </r>
  </si>
  <si>
    <t>VINARIUM d.o.o.</t>
  </si>
  <si>
    <r>
      <rPr>
        <b/>
        <sz val="9"/>
        <rFont val="Arial"/>
        <family val="2"/>
        <charset val="238"/>
      </rPr>
      <t>Tablica x.</t>
    </r>
    <r>
      <rPr>
        <sz val="9"/>
        <rFont val="Arial"/>
        <family val="2"/>
        <charset val="238"/>
      </rPr>
      <t xml:space="preserve">  Osnovni financijski rezultati poslovanja poduzetnika u djelatnosti NKD 01.21 i 11.02 u 2009. i 2019. godini (iznosi u tisućama kuna, prosječne plaće u kunama)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</si>
</sst>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6" formatCode="#,##0.0"/>
    <numFmt numFmtId="168" formatCode="0.0"/>
  </numFmts>
  <fonts count="35" x14ac:knownFonts="1">
    <font>
      <sz val="11"/>
      <color theme="1"/>
      <name val="Calibri"/>
      <family val="2"/>
      <charset val="238"/>
      <scheme val="minor"/>
    </font>
    <font>
      <sz val="8"/>
      <color rgb="FF17365D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sz val="10"/>
      <color rgb="FF002060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"/>
      <color rgb="FF17365D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9"/>
      <color indexed="56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i/>
      <sz val="8"/>
      <color rgb="FF244061"/>
      <name val="Arial"/>
      <family val="2"/>
      <charset val="238"/>
    </font>
    <font>
      <b/>
      <sz val="8.5"/>
      <color rgb="FFFFFFFF"/>
      <name val="Arial"/>
      <family val="2"/>
      <charset val="238"/>
    </font>
    <font>
      <sz val="10"/>
      <name val="MS Sans Serif"/>
      <family val="2"/>
      <charset val="238"/>
    </font>
    <font>
      <sz val="9"/>
      <color rgb="FF003366"/>
      <name val="Arial"/>
      <family val="2"/>
      <charset val="238"/>
    </font>
    <font>
      <sz val="9"/>
      <color rgb="FF16365C"/>
      <name val="Arial"/>
      <family val="2"/>
      <charset val="238"/>
    </font>
    <font>
      <b/>
      <sz val="9"/>
      <color rgb="FF003366"/>
      <name val="Arial"/>
      <family val="2"/>
      <charset val="238"/>
    </font>
    <font>
      <b/>
      <sz val="9"/>
      <color rgb="FF16365C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0000FF"/>
      <name val="Arial"/>
      <family val="2"/>
      <charset val="238"/>
    </font>
    <font>
      <u/>
      <sz val="11"/>
      <color theme="10"/>
      <name val="Calibri"/>
      <family val="2"/>
      <scheme val="minor"/>
    </font>
    <font>
      <sz val="10"/>
      <name val="MS Sans Serif"/>
      <charset val="238"/>
    </font>
    <font>
      <sz val="11"/>
      <color theme="1"/>
      <name val="Calibri"/>
    </font>
    <font>
      <sz val="9"/>
      <color rgb="FFFF0000"/>
      <name val="Arial"/>
      <family val="2"/>
      <charset val="238"/>
    </font>
    <font>
      <sz val="11"/>
      <color theme="1"/>
      <name val="Calibri"/>
      <family val="2"/>
      <scheme val="minor"/>
    </font>
    <font>
      <sz val="9"/>
      <color rgb="FF17365D"/>
      <name val="Arial"/>
      <family val="2"/>
      <charset val="238"/>
    </font>
    <font>
      <b/>
      <sz val="8.5"/>
      <color rgb="FF16365C"/>
      <name val="Arial"/>
      <family val="2"/>
      <charset val="238"/>
    </font>
    <font>
      <i/>
      <sz val="8"/>
      <color rgb="FF17365D"/>
      <name val="Arial"/>
      <family val="2"/>
      <charset val="238"/>
    </font>
    <font>
      <b/>
      <sz val="9"/>
      <color theme="4" tint="-0.249977111117893"/>
      <name val="Arial"/>
      <family val="2"/>
      <charset val="238"/>
    </font>
    <font>
      <sz val="9"/>
      <color theme="4" tint="-0.249977111117893"/>
      <name val="Arial"/>
      <family val="2"/>
      <charset val="238"/>
    </font>
    <font>
      <b/>
      <sz val="9"/>
      <color indexed="9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BFBFBF"/>
      </left>
      <right style="thin">
        <color rgb="FFBFBFBF"/>
      </right>
      <top style="thin">
        <color theme="0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double">
        <color theme="0"/>
      </bottom>
      <diagonal/>
    </border>
    <border>
      <left style="thin">
        <color theme="0"/>
      </left>
      <right style="thin">
        <color theme="0"/>
      </right>
      <top/>
      <bottom style="double">
        <color theme="0"/>
      </bottom>
      <diagonal/>
    </border>
  </borders>
  <cellStyleXfs count="20">
    <xf numFmtId="0" fontId="0" fillId="0" borderId="0"/>
    <xf numFmtId="0" fontId="5" fillId="0" borderId="0"/>
    <xf numFmtId="0" fontId="6" fillId="0" borderId="0"/>
    <xf numFmtId="0" fontId="5" fillId="0" borderId="0"/>
    <xf numFmtId="0" fontId="15" fillId="0" borderId="0"/>
    <xf numFmtId="0" fontId="15" fillId="0" borderId="0"/>
    <xf numFmtId="0" fontId="9" fillId="0" borderId="0"/>
    <xf numFmtId="0" fontId="6" fillId="0" borderId="0"/>
    <xf numFmtId="0" fontId="24" fillId="0" borderId="0" applyNumberFormat="0" applyFill="0" applyBorder="0" applyAlignment="0" applyProtection="0"/>
    <xf numFmtId="0" fontId="1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15" fillId="0" borderId="0"/>
    <xf numFmtId="0" fontId="6" fillId="0" borderId="0"/>
    <xf numFmtId="0" fontId="25" fillId="0" borderId="0"/>
    <xf numFmtId="0" fontId="26" fillId="0" borderId="0"/>
    <xf numFmtId="0" fontId="28" fillId="0" borderId="0"/>
  </cellStyleXfs>
  <cellXfs count="102">
    <xf numFmtId="0" fontId="0" fillId="0" borderId="0" xfId="0"/>
    <xf numFmtId="0" fontId="1" fillId="0" borderId="0" xfId="0" applyFont="1" applyAlignment="1">
      <alignment horizontal="right" vertical="center"/>
    </xf>
    <xf numFmtId="0" fontId="0" fillId="0" borderId="0" xfId="0"/>
    <xf numFmtId="0" fontId="1" fillId="0" borderId="0" xfId="0" applyFont="1" applyAlignment="1">
      <alignment horizontal="right" vertical="center"/>
    </xf>
    <xf numFmtId="0" fontId="2" fillId="0" borderId="0" xfId="0" applyFont="1"/>
    <xf numFmtId="0" fontId="0" fillId="0" borderId="0" xfId="0"/>
    <xf numFmtId="0" fontId="3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5" fillId="0" borderId="0" xfId="3"/>
    <xf numFmtId="0" fontId="12" fillId="0" borderId="0" xfId="3" applyFont="1"/>
    <xf numFmtId="0" fontId="7" fillId="0" borderId="0" xfId="3" applyFont="1" applyAlignment="1">
      <alignment horizontal="left" vertical="center" indent="8"/>
    </xf>
    <xf numFmtId="0" fontId="1" fillId="0" borderId="0" xfId="3" applyFont="1" applyAlignment="1">
      <alignment horizontal="left" vertical="center" indent="8"/>
    </xf>
    <xf numFmtId="0" fontId="8" fillId="0" borderId="0" xfId="3" applyFont="1"/>
    <xf numFmtId="0" fontId="0" fillId="0" borderId="0" xfId="0" applyAlignment="1"/>
    <xf numFmtId="0" fontId="16" fillId="3" borderId="1" xfId="0" applyFont="1" applyFill="1" applyBorder="1" applyAlignment="1">
      <alignment vertical="center"/>
    </xf>
    <xf numFmtId="3" fontId="17" fillId="3" borderId="1" xfId="0" applyNumberFormat="1" applyFont="1" applyFill="1" applyBorder="1" applyAlignment="1">
      <alignment horizontal="right" vertical="center"/>
    </xf>
    <xf numFmtId="166" fontId="17" fillId="3" borderId="1" xfId="0" applyNumberFormat="1" applyFont="1" applyFill="1" applyBorder="1" applyAlignment="1">
      <alignment horizontal="right" vertical="center"/>
    </xf>
    <xf numFmtId="0" fontId="16" fillId="0" borderId="3" xfId="0" applyFont="1" applyBorder="1" applyAlignment="1">
      <alignment vertical="center"/>
    </xf>
    <xf numFmtId="3" fontId="17" fillId="0" borderId="3" xfId="0" applyNumberFormat="1" applyFont="1" applyBorder="1" applyAlignment="1">
      <alignment horizontal="right" vertical="center"/>
    </xf>
    <xf numFmtId="166" fontId="17" fillId="0" borderId="3" xfId="0" applyNumberFormat="1" applyFont="1" applyBorder="1" applyAlignment="1">
      <alignment horizontal="right" vertical="center"/>
    </xf>
    <xf numFmtId="0" fontId="16" fillId="0" borderId="4" xfId="0" applyFont="1" applyBorder="1" applyAlignment="1">
      <alignment vertical="center"/>
    </xf>
    <xf numFmtId="3" fontId="17" fillId="0" borderId="4" xfId="0" applyNumberFormat="1" applyFont="1" applyBorder="1" applyAlignment="1">
      <alignment horizontal="right" vertical="center"/>
    </xf>
    <xf numFmtId="166" fontId="17" fillId="0" borderId="4" xfId="0" applyNumberFormat="1" applyFont="1" applyBorder="1" applyAlignment="1">
      <alignment horizontal="right" vertical="center"/>
    </xf>
    <xf numFmtId="0" fontId="18" fillId="0" borderId="4" xfId="0" applyFont="1" applyBorder="1" applyAlignment="1">
      <alignment vertical="center" wrapText="1"/>
    </xf>
    <xf numFmtId="3" fontId="19" fillId="0" borderId="4" xfId="0" applyNumberFormat="1" applyFont="1" applyBorder="1" applyAlignment="1">
      <alignment horizontal="right" vertical="center"/>
    </xf>
    <xf numFmtId="166" fontId="19" fillId="0" borderId="4" xfId="0" applyNumberFormat="1" applyFont="1" applyBorder="1" applyAlignment="1">
      <alignment horizontal="right" vertical="center"/>
    </xf>
    <xf numFmtId="3" fontId="20" fillId="0" borderId="4" xfId="0" applyNumberFormat="1" applyFont="1" applyBorder="1" applyAlignment="1">
      <alignment horizontal="right" vertical="center"/>
    </xf>
    <xf numFmtId="0" fontId="16" fillId="0" borderId="5" xfId="0" applyFont="1" applyBorder="1" applyAlignment="1">
      <alignment horizontal="center" vertical="center"/>
    </xf>
    <xf numFmtId="0" fontId="16" fillId="0" borderId="5" xfId="0" applyFont="1" applyBorder="1" applyAlignment="1">
      <alignment vertical="center"/>
    </xf>
    <xf numFmtId="3" fontId="16" fillId="0" borderId="5" xfId="0" applyNumberFormat="1" applyFont="1" applyBorder="1" applyAlignment="1">
      <alignment horizontal="right" vertical="center"/>
    </xf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3" fontId="16" fillId="0" borderId="2" xfId="0" applyNumberFormat="1" applyFont="1" applyBorder="1" applyAlignment="1">
      <alignment horizontal="right" vertical="center"/>
    </xf>
    <xf numFmtId="0" fontId="16" fillId="0" borderId="6" xfId="0" applyFont="1" applyBorder="1" applyAlignment="1">
      <alignment horizontal="center" vertical="center"/>
    </xf>
    <xf numFmtId="0" fontId="16" fillId="0" borderId="6" xfId="0" applyFont="1" applyBorder="1" applyAlignment="1">
      <alignment vertical="center"/>
    </xf>
    <xf numFmtId="3" fontId="16" fillId="0" borderId="6" xfId="0" applyNumberFormat="1" applyFont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3" fontId="18" fillId="4" borderId="1" xfId="0" applyNumberFormat="1" applyFont="1" applyFill="1" applyBorder="1" applyAlignment="1">
      <alignment horizontal="right" vertical="center"/>
    </xf>
    <xf numFmtId="164" fontId="17" fillId="0" borderId="5" xfId="0" applyNumberFormat="1" applyFont="1" applyBorder="1" applyAlignment="1">
      <alignment horizontal="right" vertical="center"/>
    </xf>
    <xf numFmtId="164" fontId="19" fillId="4" borderId="1" xfId="0" applyNumberFormat="1" applyFont="1" applyFill="1" applyBorder="1" applyAlignment="1">
      <alignment horizontal="right" vertical="center"/>
    </xf>
    <xf numFmtId="3" fontId="18" fillId="4" borderId="7" xfId="0" applyNumberFormat="1" applyFont="1" applyFill="1" applyBorder="1" applyAlignment="1">
      <alignment horizontal="right" vertical="center"/>
    </xf>
    <xf numFmtId="164" fontId="17" fillId="0" borderId="8" xfId="0" applyNumberFormat="1" applyFont="1" applyBorder="1" applyAlignment="1">
      <alignment horizontal="right" vertical="center"/>
    </xf>
    <xf numFmtId="0" fontId="13" fillId="0" borderId="0" xfId="0" applyFont="1" applyAlignment="1">
      <alignment vertical="center"/>
    </xf>
    <xf numFmtId="0" fontId="21" fillId="0" borderId="0" xfId="0" applyFont="1" applyAlignment="1">
      <alignment horizontal="left"/>
    </xf>
    <xf numFmtId="0" fontId="16" fillId="0" borderId="2" xfId="0" quotePrefix="1" applyFont="1" applyBorder="1" applyAlignment="1">
      <alignment horizontal="center" vertical="center"/>
    </xf>
    <xf numFmtId="0" fontId="7" fillId="0" borderId="0" xfId="7" applyFont="1"/>
    <xf numFmtId="0" fontId="6" fillId="0" borderId="0" xfId="7"/>
    <xf numFmtId="0" fontId="7" fillId="0" borderId="0" xfId="7" applyFont="1" applyAlignment="1">
      <alignment horizontal="left" vertical="center" indent="8"/>
    </xf>
    <xf numFmtId="0" fontId="29" fillId="0" borderId="0" xfId="7" applyFont="1" applyAlignment="1">
      <alignment horizontal="left" vertical="center" indent="8"/>
    </xf>
    <xf numFmtId="0" fontId="8" fillId="0" borderId="0" xfId="7" applyFont="1" applyAlignment="1">
      <alignment horizontal="right"/>
    </xf>
    <xf numFmtId="0" fontId="2" fillId="0" borderId="0" xfId="7" applyFont="1"/>
    <xf numFmtId="0" fontId="30" fillId="5" borderId="1" xfId="7" applyFont="1" applyFill="1" applyBorder="1" applyAlignment="1">
      <alignment horizontal="center" vertical="center"/>
    </xf>
    <xf numFmtId="3" fontId="17" fillId="5" borderId="1" xfId="7" applyNumberFormat="1" applyFont="1" applyFill="1" applyBorder="1" applyAlignment="1">
      <alignment horizontal="right" vertical="center"/>
    </xf>
    <xf numFmtId="0" fontId="31" fillId="0" borderId="0" xfId="7" applyFont="1" applyAlignment="1">
      <alignment vertical="center"/>
    </xf>
    <xf numFmtId="3" fontId="17" fillId="5" borderId="12" xfId="7" applyNumberFormat="1" applyFont="1" applyFill="1" applyBorder="1" applyAlignment="1">
      <alignment horizontal="right" vertical="center"/>
    </xf>
    <xf numFmtId="0" fontId="30" fillId="5" borderId="12" xfId="7" applyFont="1" applyFill="1" applyBorder="1" applyAlignment="1">
      <alignment horizontal="center" vertical="center"/>
    </xf>
    <xf numFmtId="0" fontId="30" fillId="6" borderId="10" xfId="7" applyFont="1" applyFill="1" applyBorder="1" applyAlignment="1">
      <alignment horizontal="center" vertical="center"/>
    </xf>
    <xf numFmtId="3" fontId="17" fillId="6" borderId="10" xfId="7" applyNumberFormat="1" applyFont="1" applyFill="1" applyBorder="1" applyAlignment="1">
      <alignment horizontal="right" vertical="center"/>
    </xf>
    <xf numFmtId="0" fontId="30" fillId="6" borderId="1" xfId="7" applyFont="1" applyFill="1" applyBorder="1" applyAlignment="1">
      <alignment horizontal="center" vertical="center"/>
    </xf>
    <xf numFmtId="3" fontId="17" fillId="6" borderId="1" xfId="7" applyNumberFormat="1" applyFont="1" applyFill="1" applyBorder="1" applyAlignment="1">
      <alignment horizontal="right" vertical="center"/>
    </xf>
    <xf numFmtId="3" fontId="27" fillId="6" borderId="10" xfId="7" applyNumberFormat="1" applyFont="1" applyFill="1" applyBorder="1" applyAlignment="1">
      <alignment horizontal="right" vertical="center"/>
    </xf>
    <xf numFmtId="3" fontId="27" fillId="6" borderId="1" xfId="7" applyNumberFormat="1" applyFont="1" applyFill="1" applyBorder="1" applyAlignment="1">
      <alignment horizontal="right" vertical="center"/>
    </xf>
    <xf numFmtId="0" fontId="14" fillId="2" borderId="1" xfId="7" applyFont="1" applyFill="1" applyBorder="1" applyAlignment="1">
      <alignment horizontal="center" vertical="center" wrapText="1"/>
    </xf>
    <xf numFmtId="166" fontId="0" fillId="0" borderId="0" xfId="0" applyNumberFormat="1"/>
    <xf numFmtId="168" fontId="0" fillId="0" borderId="0" xfId="0" applyNumberFormat="1"/>
    <xf numFmtId="1" fontId="0" fillId="0" borderId="0" xfId="0" applyNumberFormat="1"/>
    <xf numFmtId="0" fontId="23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11" fillId="0" borderId="0" xfId="0" applyFont="1"/>
    <xf numFmtId="3" fontId="10" fillId="7" borderId="1" xfId="0" applyNumberFormat="1" applyFont="1" applyFill="1" applyBorder="1" applyAlignment="1">
      <alignment vertical="center" wrapText="1"/>
    </xf>
    <xf numFmtId="3" fontId="10" fillId="7" borderId="1" xfId="0" applyNumberFormat="1" applyFont="1" applyFill="1" applyBorder="1" applyAlignment="1">
      <alignment horizontal="right" vertical="center" wrapText="1"/>
    </xf>
    <xf numFmtId="166" fontId="10" fillId="7" borderId="1" xfId="0" applyNumberFormat="1" applyFont="1" applyFill="1" applyBorder="1" applyAlignment="1">
      <alignment horizontal="right" vertical="center" wrapText="1"/>
    </xf>
    <xf numFmtId="0" fontId="11" fillId="0" borderId="1" xfId="0" applyFont="1" applyBorder="1"/>
    <xf numFmtId="3" fontId="11" fillId="0" borderId="0" xfId="0" applyNumberFormat="1" applyFont="1"/>
    <xf numFmtId="0" fontId="23" fillId="0" borderId="0" xfId="0" applyFont="1" applyAlignment="1"/>
    <xf numFmtId="0" fontId="32" fillId="0" borderId="0" xfId="0" applyFont="1" applyAlignment="1"/>
    <xf numFmtId="0" fontId="33" fillId="0" borderId="0" xfId="0" applyFont="1"/>
    <xf numFmtId="0" fontId="34" fillId="2" borderId="1" xfId="0" applyFont="1" applyFill="1" applyBorder="1" applyAlignment="1">
      <alignment horizontal="center" vertical="center" wrapText="1"/>
    </xf>
    <xf numFmtId="3" fontId="34" fillId="2" borderId="1" xfId="0" applyNumberFormat="1" applyFont="1" applyFill="1" applyBorder="1" applyAlignment="1">
      <alignment vertical="center" wrapText="1"/>
    </xf>
    <xf numFmtId="3" fontId="34" fillId="2" borderId="1" xfId="0" applyNumberFormat="1" applyFont="1" applyFill="1" applyBorder="1" applyAlignment="1">
      <alignment horizontal="right" vertical="center" wrapText="1"/>
    </xf>
    <xf numFmtId="166" fontId="34" fillId="2" borderId="1" xfId="0" applyNumberFormat="1" applyFont="1" applyFill="1" applyBorder="1" applyAlignment="1">
      <alignment horizontal="right" vertical="center" wrapText="1"/>
    </xf>
    <xf numFmtId="0" fontId="3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3" fontId="27" fillId="5" borderId="1" xfId="7" applyNumberFormat="1" applyFont="1" applyFill="1" applyBorder="1" applyAlignment="1">
      <alignment horizontal="right" vertical="center"/>
    </xf>
    <xf numFmtId="0" fontId="16" fillId="0" borderId="6" xfId="0" quotePrefix="1" applyFont="1" applyBorder="1" applyAlignment="1">
      <alignment horizontal="center" vertical="center"/>
    </xf>
    <xf numFmtId="0" fontId="3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30" fillId="5" borderId="9" xfId="7" applyFont="1" applyFill="1" applyBorder="1" applyAlignment="1">
      <alignment horizontal="center" vertical="center"/>
    </xf>
    <xf numFmtId="0" fontId="30" fillId="5" borderId="13" xfId="7" applyFont="1" applyFill="1" applyBorder="1" applyAlignment="1">
      <alignment horizontal="center" vertical="center"/>
    </xf>
    <xf numFmtId="0" fontId="30" fillId="6" borderId="11" xfId="7" applyFont="1" applyFill="1" applyBorder="1" applyAlignment="1">
      <alignment horizontal="center" vertical="center"/>
    </xf>
    <xf numFmtId="0" fontId="30" fillId="6" borderId="10" xfId="7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vertical="center"/>
    </xf>
    <xf numFmtId="3" fontId="10" fillId="8" borderId="1" xfId="0" applyNumberFormat="1" applyFont="1" applyFill="1" applyBorder="1" applyAlignment="1">
      <alignment vertical="center" wrapText="1"/>
    </xf>
    <xf numFmtId="3" fontId="10" fillId="8" borderId="10" xfId="0" applyNumberFormat="1" applyFont="1" applyFill="1" applyBorder="1" applyAlignment="1">
      <alignment vertical="center" wrapText="1"/>
    </xf>
    <xf numFmtId="3" fontId="10" fillId="8" borderId="1" xfId="0" applyNumberFormat="1" applyFont="1" applyFill="1" applyBorder="1" applyAlignment="1">
      <alignment horizontal="right" vertical="center" wrapText="1"/>
    </xf>
    <xf numFmtId="166" fontId="10" fillId="8" borderId="1" xfId="0" applyNumberFormat="1" applyFont="1" applyFill="1" applyBorder="1" applyAlignment="1">
      <alignment horizontal="right" vertical="center" wrapText="1"/>
    </xf>
    <xf numFmtId="3" fontId="10" fillId="8" borderId="9" xfId="0" applyNumberFormat="1" applyFont="1" applyFill="1" applyBorder="1" applyAlignment="1">
      <alignment vertical="center" wrapText="1"/>
    </xf>
    <xf numFmtId="3" fontId="10" fillId="8" borderId="9" xfId="0" applyNumberFormat="1" applyFont="1" applyFill="1" applyBorder="1" applyAlignment="1">
      <alignment horizontal="right" vertical="center" wrapText="1"/>
    </xf>
    <xf numFmtId="166" fontId="10" fillId="8" borderId="9" xfId="0" applyNumberFormat="1" applyFont="1" applyFill="1" applyBorder="1" applyAlignment="1">
      <alignment horizontal="right" vertical="center" wrapText="1"/>
    </xf>
  </cellXfs>
  <cellStyles count="20">
    <cellStyle name="Hiperveza 2" xfId="8"/>
    <cellStyle name="Normal 2" xfId="9"/>
    <cellStyle name="Normal 3" xfId="10"/>
    <cellStyle name="Normalno" xfId="0" builtinId="0"/>
    <cellStyle name="Normalno 10" xfId="7"/>
    <cellStyle name="Normalno 11" xfId="11"/>
    <cellStyle name="Normalno 12" xfId="17"/>
    <cellStyle name="Normalno 13" xfId="18"/>
    <cellStyle name="Normalno 2" xfId="1"/>
    <cellStyle name="Normalno 2 3" xfId="12"/>
    <cellStyle name="Normalno 2 3 2" xfId="13"/>
    <cellStyle name="Normalno 3" xfId="2"/>
    <cellStyle name="Normalno 3 2" xfId="19"/>
    <cellStyle name="Normalno 4" xfId="4"/>
    <cellStyle name="Normalno 5" xfId="3"/>
    <cellStyle name="Normalno 6" xfId="5"/>
    <cellStyle name="Normalno 7" xfId="14"/>
    <cellStyle name="Normalno 8" xfId="15"/>
    <cellStyle name="Normalno 9" xfId="16"/>
    <cellStyle name="Obično_200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66675</xdr:rowOff>
    </xdr:from>
    <xdr:to>
      <xdr:col>0</xdr:col>
      <xdr:colOff>1363940</xdr:colOff>
      <xdr:row>1</xdr:row>
      <xdr:rowOff>133350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66675"/>
          <a:ext cx="1202015" cy="2571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95250</xdr:rowOff>
    </xdr:from>
    <xdr:to>
      <xdr:col>2</xdr:col>
      <xdr:colOff>10286</xdr:colOff>
      <xdr:row>1</xdr:row>
      <xdr:rowOff>120750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1" y="95250"/>
          <a:ext cx="1153285" cy="216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66675</xdr:rowOff>
    </xdr:from>
    <xdr:to>
      <xdr:col>0</xdr:col>
      <xdr:colOff>1363940</xdr:colOff>
      <xdr:row>1</xdr:row>
      <xdr:rowOff>133350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66675"/>
          <a:ext cx="1202015" cy="2571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161925</xdr:rowOff>
    </xdr:from>
    <xdr:to>
      <xdr:col>2</xdr:col>
      <xdr:colOff>133350</xdr:colOff>
      <xdr:row>2</xdr:row>
      <xdr:rowOff>60118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161925"/>
          <a:ext cx="1304925" cy="27919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161925</xdr:rowOff>
    </xdr:from>
    <xdr:to>
      <xdr:col>2</xdr:col>
      <xdr:colOff>133350</xdr:colOff>
      <xdr:row>2</xdr:row>
      <xdr:rowOff>60118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161925"/>
          <a:ext cx="1304925" cy="2791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zoomScaleNormal="100" workbookViewId="0">
      <selection activeCell="A4" sqref="A4"/>
    </sheetView>
  </sheetViews>
  <sheetFormatPr defaultRowHeight="15" x14ac:dyDescent="0.25"/>
  <cols>
    <col min="1" max="1" width="39.5703125" customWidth="1"/>
    <col min="2" max="2" width="11.7109375" customWidth="1"/>
    <col min="3" max="3" width="8.85546875" style="2" bestFit="1" customWidth="1"/>
    <col min="4" max="6" width="8.85546875" bestFit="1" customWidth="1"/>
    <col min="7" max="7" width="10.140625" customWidth="1"/>
  </cols>
  <sheetData>
    <row r="1" spans="1:7" x14ac:dyDescent="0.25">
      <c r="A1" s="1"/>
      <c r="G1" s="6"/>
    </row>
    <row r="2" spans="1:7" s="2" customFormat="1" x14ac:dyDescent="0.25">
      <c r="A2" s="3"/>
    </row>
    <row r="3" spans="1:7" s="2" customFormat="1" x14ac:dyDescent="0.25">
      <c r="A3" s="43" t="s">
        <v>109</v>
      </c>
      <c r="B3" s="7"/>
      <c r="C3" s="7"/>
      <c r="D3" s="7"/>
      <c r="E3" s="7"/>
      <c r="F3" s="7"/>
      <c r="G3" s="7"/>
    </row>
    <row r="4" spans="1:7" s="2" customFormat="1" x14ac:dyDescent="0.25">
      <c r="A4" s="3"/>
      <c r="F4" s="4"/>
    </row>
    <row r="5" spans="1:7" ht="24.75" customHeight="1" x14ac:dyDescent="0.25">
      <c r="A5" s="88" t="s">
        <v>0</v>
      </c>
      <c r="B5" s="88" t="s">
        <v>36</v>
      </c>
      <c r="C5" s="88"/>
      <c r="D5" s="88"/>
      <c r="E5" s="88" t="s">
        <v>40</v>
      </c>
      <c r="F5" s="88"/>
      <c r="G5" s="88"/>
    </row>
    <row r="6" spans="1:7" x14ac:dyDescent="0.25">
      <c r="A6" s="88"/>
      <c r="B6" s="84" t="s">
        <v>28</v>
      </c>
      <c r="C6" s="84" t="s">
        <v>108</v>
      </c>
      <c r="D6" s="84" t="s">
        <v>37</v>
      </c>
      <c r="E6" s="84" t="s">
        <v>28</v>
      </c>
      <c r="F6" s="84" t="s">
        <v>108</v>
      </c>
      <c r="G6" s="84" t="s">
        <v>37</v>
      </c>
    </row>
    <row r="7" spans="1:7" x14ac:dyDescent="0.25">
      <c r="A7" s="14" t="s">
        <v>13</v>
      </c>
      <c r="B7" s="15"/>
      <c r="C7" s="15">
        <v>118</v>
      </c>
      <c r="D7" s="16" t="s">
        <v>1</v>
      </c>
      <c r="E7" s="15"/>
      <c r="F7" s="15">
        <v>250</v>
      </c>
      <c r="G7" s="16" t="s">
        <v>1</v>
      </c>
    </row>
    <row r="8" spans="1:7" x14ac:dyDescent="0.25">
      <c r="A8" s="14" t="s">
        <v>14</v>
      </c>
      <c r="B8" s="15">
        <v>78</v>
      </c>
      <c r="C8" s="15">
        <v>78</v>
      </c>
      <c r="D8" s="16">
        <v>100</v>
      </c>
      <c r="E8" s="15">
        <v>157</v>
      </c>
      <c r="F8" s="15">
        <v>156</v>
      </c>
      <c r="G8" s="16">
        <v>99.363057324840767</v>
      </c>
    </row>
    <row r="9" spans="1:7" x14ac:dyDescent="0.25">
      <c r="A9" s="14" t="s">
        <v>15</v>
      </c>
      <c r="B9" s="15">
        <v>35</v>
      </c>
      <c r="C9" s="15">
        <v>40</v>
      </c>
      <c r="D9" s="16">
        <v>114.28571428571428</v>
      </c>
      <c r="E9" s="15">
        <v>83</v>
      </c>
      <c r="F9" s="15">
        <v>94</v>
      </c>
      <c r="G9" s="16">
        <v>113.25301204819279</v>
      </c>
    </row>
    <row r="10" spans="1:7" x14ac:dyDescent="0.25">
      <c r="A10" s="17" t="s">
        <v>3</v>
      </c>
      <c r="B10" s="18">
        <v>862</v>
      </c>
      <c r="C10" s="18">
        <v>877</v>
      </c>
      <c r="D10" s="19">
        <v>101.74013921113689</v>
      </c>
      <c r="E10" s="18">
        <v>1231</v>
      </c>
      <c r="F10" s="18">
        <v>1333</v>
      </c>
      <c r="G10" s="19">
        <v>108.2859463850528</v>
      </c>
    </row>
    <row r="11" spans="1:7" x14ac:dyDescent="0.25">
      <c r="A11" s="20" t="s">
        <v>16</v>
      </c>
      <c r="B11" s="21">
        <v>426594.92599999998</v>
      </c>
      <c r="C11" s="21">
        <v>416983.14299999998</v>
      </c>
      <c r="D11" s="22">
        <v>97.746859511404509</v>
      </c>
      <c r="E11" s="21">
        <v>619422.88600000006</v>
      </c>
      <c r="F11" s="21">
        <v>678261.65899999999</v>
      </c>
      <c r="G11" s="22">
        <v>109.49896659129897</v>
      </c>
    </row>
    <row r="12" spans="1:7" x14ac:dyDescent="0.25">
      <c r="A12" s="20" t="s">
        <v>17</v>
      </c>
      <c r="B12" s="21">
        <v>412679.41899999999</v>
      </c>
      <c r="C12" s="21">
        <v>387007.28499999997</v>
      </c>
      <c r="D12" s="22">
        <v>93.779158150845404</v>
      </c>
      <c r="E12" s="21">
        <v>625970.99800000002</v>
      </c>
      <c r="F12" s="21">
        <v>683778.674</v>
      </c>
      <c r="G12" s="22">
        <v>109.23488087861858</v>
      </c>
    </row>
    <row r="13" spans="1:7" x14ac:dyDescent="0.25">
      <c r="A13" s="20" t="s">
        <v>18</v>
      </c>
      <c r="B13" s="21">
        <v>31687.058000000001</v>
      </c>
      <c r="C13" s="21">
        <v>45169.124000000003</v>
      </c>
      <c r="D13" s="22">
        <v>142.54754732989096</v>
      </c>
      <c r="E13" s="21">
        <v>36484.964</v>
      </c>
      <c r="F13" s="21">
        <v>45075.934000000001</v>
      </c>
      <c r="G13" s="22">
        <v>123.54660402022051</v>
      </c>
    </row>
    <row r="14" spans="1:7" x14ac:dyDescent="0.25">
      <c r="A14" s="20" t="s">
        <v>19</v>
      </c>
      <c r="B14" s="21">
        <v>17771.550999999999</v>
      </c>
      <c r="C14" s="21">
        <v>15193.266</v>
      </c>
      <c r="D14" s="22">
        <v>85.49206538022483</v>
      </c>
      <c r="E14" s="21">
        <v>43033.076000000001</v>
      </c>
      <c r="F14" s="21">
        <v>50592.949000000001</v>
      </c>
      <c r="G14" s="22">
        <v>117.5675868487765</v>
      </c>
    </row>
    <row r="15" spans="1:7" x14ac:dyDescent="0.25">
      <c r="A15" s="20" t="s">
        <v>20</v>
      </c>
      <c r="B15" s="21">
        <v>3567.9279999999999</v>
      </c>
      <c r="C15" s="21">
        <v>3669.8429999999998</v>
      </c>
      <c r="D15" s="22">
        <v>102.85641974838057</v>
      </c>
      <c r="E15" s="21">
        <v>6138.3609999999999</v>
      </c>
      <c r="F15" s="21">
        <v>593.53300000000002</v>
      </c>
      <c r="G15" s="22">
        <v>9.669242327064179</v>
      </c>
    </row>
    <row r="16" spans="1:7" x14ac:dyDescent="0.25">
      <c r="A16" s="20" t="s">
        <v>21</v>
      </c>
      <c r="B16" s="21">
        <v>28119.13</v>
      </c>
      <c r="C16" s="21">
        <v>41502.588000000003</v>
      </c>
      <c r="D16" s="22">
        <v>147.59556216710828</v>
      </c>
      <c r="E16" s="21">
        <v>30347.018</v>
      </c>
      <c r="F16" s="21">
        <v>44482.434999999998</v>
      </c>
      <c r="G16" s="22">
        <v>146.57926192286831</v>
      </c>
    </row>
    <row r="17" spans="1:7" x14ac:dyDescent="0.25">
      <c r="A17" s="20" t="s">
        <v>22</v>
      </c>
      <c r="B17" s="21">
        <v>17771.550999999999</v>
      </c>
      <c r="C17" s="21">
        <v>15196.573</v>
      </c>
      <c r="D17" s="22">
        <v>85.510673772930687</v>
      </c>
      <c r="E17" s="21">
        <v>43033.491000000002</v>
      </c>
      <c r="F17" s="21">
        <v>50592.983</v>
      </c>
      <c r="G17" s="22">
        <v>117.56653207614507</v>
      </c>
    </row>
    <row r="18" spans="1:7" ht="24" x14ac:dyDescent="0.25">
      <c r="A18" s="23" t="s">
        <v>38</v>
      </c>
      <c r="B18" s="24">
        <v>10347.579</v>
      </c>
      <c r="C18" s="24">
        <v>26306.014999999999</v>
      </c>
      <c r="D18" s="25">
        <v>254.22386241264743</v>
      </c>
      <c r="E18" s="26">
        <v>-12686.473</v>
      </c>
      <c r="F18" s="26">
        <v>-6110.5479999999998</v>
      </c>
      <c r="G18" s="25">
        <v>48.165853503964421</v>
      </c>
    </row>
    <row r="19" spans="1:7" x14ac:dyDescent="0.25">
      <c r="A19" s="20" t="s">
        <v>25</v>
      </c>
      <c r="B19" s="21">
        <v>25259.535</v>
      </c>
      <c r="C19" s="21">
        <v>18718.395</v>
      </c>
      <c r="D19" s="22">
        <v>74.104273891027688</v>
      </c>
      <c r="E19" s="21">
        <v>25168.841</v>
      </c>
      <c r="F19" s="21">
        <v>24696.054</v>
      </c>
      <c r="G19" s="22">
        <v>98.121538453042007</v>
      </c>
    </row>
    <row r="20" spans="1:7" x14ac:dyDescent="0.25">
      <c r="A20" s="20" t="s">
        <v>26</v>
      </c>
      <c r="B20" s="21">
        <v>22002.564999999999</v>
      </c>
      <c r="C20" s="21">
        <v>11034.509</v>
      </c>
      <c r="D20" s="22">
        <v>50.151011938835325</v>
      </c>
      <c r="E20" s="21">
        <v>12800.155000000001</v>
      </c>
      <c r="F20" s="21">
        <v>16109.035</v>
      </c>
      <c r="G20" s="22">
        <v>125.8503119688785</v>
      </c>
    </row>
    <row r="21" spans="1:7" x14ac:dyDescent="0.25">
      <c r="A21" s="20" t="s">
        <v>27</v>
      </c>
      <c r="B21" s="21">
        <v>3256.97</v>
      </c>
      <c r="C21" s="21">
        <v>7683.8860000000004</v>
      </c>
      <c r="D21" s="22">
        <v>235.92130108659276</v>
      </c>
      <c r="E21" s="21">
        <v>12368.686</v>
      </c>
      <c r="F21" s="21">
        <v>8587.0190000000002</v>
      </c>
      <c r="G21" s="22">
        <v>69.425474945357976</v>
      </c>
    </row>
    <row r="22" spans="1:7" x14ac:dyDescent="0.25">
      <c r="A22" s="20" t="s">
        <v>39</v>
      </c>
      <c r="B22" s="21">
        <v>6909.4780000000001</v>
      </c>
      <c r="C22" s="21">
        <v>9438.66</v>
      </c>
      <c r="D22" s="22">
        <v>136.60453076194756</v>
      </c>
      <c r="E22" s="21">
        <v>21829.752</v>
      </c>
      <c r="F22" s="21">
        <v>28586.272000000001</v>
      </c>
      <c r="G22" s="22">
        <v>130.95097003392436</v>
      </c>
    </row>
    <row r="23" spans="1:7" x14ac:dyDescent="0.25">
      <c r="A23" s="20" t="s">
        <v>24</v>
      </c>
      <c r="B23" s="21">
        <v>4995.9707076566128</v>
      </c>
      <c r="C23" s="21">
        <v>5054.5496959331058</v>
      </c>
      <c r="D23" s="22">
        <v>101.17252465445239</v>
      </c>
      <c r="E23" s="21">
        <v>4797.8950717573789</v>
      </c>
      <c r="F23" s="21">
        <v>5052.8925981495377</v>
      </c>
      <c r="G23" s="22">
        <v>105.31477913915191</v>
      </c>
    </row>
    <row r="25" spans="1:7" x14ac:dyDescent="0.25">
      <c r="A25" s="42" t="s">
        <v>29</v>
      </c>
      <c r="B25" s="13"/>
      <c r="C25" s="13"/>
      <c r="D25" s="13"/>
      <c r="E25" s="13"/>
      <c r="F25" s="13"/>
      <c r="G25" s="13"/>
    </row>
  </sheetData>
  <mergeCells count="3">
    <mergeCell ref="A5:A6"/>
    <mergeCell ref="B5:D5"/>
    <mergeCell ref="E5:G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1"/>
  <sheetViews>
    <sheetView workbookViewId="0">
      <selection activeCell="B13" sqref="B13"/>
    </sheetView>
  </sheetViews>
  <sheetFormatPr defaultRowHeight="15" x14ac:dyDescent="0.25"/>
  <cols>
    <col min="1" max="1" width="8.42578125" style="46" customWidth="1"/>
    <col min="2" max="2" width="9.85546875" style="46" customWidth="1"/>
    <col min="3" max="3" width="11.42578125" style="46" customWidth="1"/>
    <col min="4" max="4" width="9.5703125" style="46" bestFit="1" customWidth="1"/>
    <col min="5" max="5" width="9.140625" style="46"/>
    <col min="6" max="6" width="11.85546875" style="46" customWidth="1"/>
    <col min="7" max="7" width="9.140625" style="46"/>
    <col min="8" max="8" width="12" style="46" customWidth="1"/>
    <col min="9" max="9" width="15.28515625" style="46" customWidth="1"/>
    <col min="10" max="16384" width="9.140625" style="46"/>
  </cols>
  <sheetData>
    <row r="3" spans="1:9" x14ac:dyDescent="0.25">
      <c r="A3" s="45" t="s">
        <v>110</v>
      </c>
      <c r="B3" s="45"/>
      <c r="C3" s="45"/>
    </row>
    <row r="4" spans="1:9" x14ac:dyDescent="0.25">
      <c r="A4" s="47"/>
      <c r="B4" s="47"/>
      <c r="D4" s="48"/>
      <c r="H4" s="49"/>
      <c r="I4" s="50"/>
    </row>
    <row r="5" spans="1:9" ht="35.25" customHeight="1" x14ac:dyDescent="0.25">
      <c r="A5" s="62" t="s">
        <v>85</v>
      </c>
      <c r="B5" s="62" t="s">
        <v>93</v>
      </c>
      <c r="C5" s="62" t="s">
        <v>86</v>
      </c>
      <c r="D5" s="62" t="s">
        <v>3</v>
      </c>
      <c r="E5" s="62" t="s">
        <v>87</v>
      </c>
      <c r="F5" s="62" t="s">
        <v>88</v>
      </c>
      <c r="G5" s="62" t="s">
        <v>89</v>
      </c>
      <c r="H5" s="62" t="s">
        <v>90</v>
      </c>
      <c r="I5" s="62" t="s">
        <v>91</v>
      </c>
    </row>
    <row r="6" spans="1:9" x14ac:dyDescent="0.25">
      <c r="A6" s="51" t="s">
        <v>111</v>
      </c>
      <c r="B6" s="89" t="s">
        <v>94</v>
      </c>
      <c r="C6" s="52">
        <v>119</v>
      </c>
      <c r="D6" s="52">
        <v>1135</v>
      </c>
      <c r="E6" s="52">
        <v>381933.75799999997</v>
      </c>
      <c r="F6" s="52">
        <f>E6/C6</f>
        <v>3209.5273781512601</v>
      </c>
      <c r="G6" s="52">
        <f>E6/D6</f>
        <v>336.50551365638762</v>
      </c>
      <c r="H6" s="85">
        <v>-1422.7850000000001</v>
      </c>
      <c r="I6" s="52">
        <v>3523.3109397944204</v>
      </c>
    </row>
    <row r="7" spans="1:9" ht="15.75" thickBot="1" x14ac:dyDescent="0.3">
      <c r="A7" s="55" t="s">
        <v>108</v>
      </c>
      <c r="B7" s="90"/>
      <c r="C7" s="54">
        <v>118</v>
      </c>
      <c r="D7" s="54">
        <v>877</v>
      </c>
      <c r="E7" s="54">
        <v>416983.14299999998</v>
      </c>
      <c r="F7" s="54">
        <f>E7/C7</f>
        <v>3533.755449152542</v>
      </c>
      <c r="G7" s="54">
        <f>E7/D7</f>
        <v>475.46538540478906</v>
      </c>
      <c r="H7" s="54">
        <v>26306.014999999999</v>
      </c>
      <c r="I7" s="54">
        <v>5054.5496959331058</v>
      </c>
    </row>
    <row r="8" spans="1:9" ht="15.75" thickTop="1" x14ac:dyDescent="0.25">
      <c r="A8" s="56" t="s">
        <v>111</v>
      </c>
      <c r="B8" s="91" t="s">
        <v>95</v>
      </c>
      <c r="C8" s="57">
        <v>123</v>
      </c>
      <c r="D8" s="57">
        <v>1811</v>
      </c>
      <c r="E8" s="57">
        <v>661857.70600000001</v>
      </c>
      <c r="F8" s="57">
        <f>E8/C8</f>
        <v>5380.9569593495935</v>
      </c>
      <c r="G8" s="57">
        <f>E8/D8</f>
        <v>365.46532633903922</v>
      </c>
      <c r="H8" s="60">
        <v>-121464.459</v>
      </c>
      <c r="I8" s="57">
        <v>4370.276458678446</v>
      </c>
    </row>
    <row r="9" spans="1:9" x14ac:dyDescent="0.25">
      <c r="A9" s="58" t="s">
        <v>108</v>
      </c>
      <c r="B9" s="92"/>
      <c r="C9" s="59">
        <v>250</v>
      </c>
      <c r="D9" s="59">
        <v>1333</v>
      </c>
      <c r="E9" s="59">
        <v>678261.65899999999</v>
      </c>
      <c r="F9" s="59">
        <f>E9/C9</f>
        <v>2713.046636</v>
      </c>
      <c r="G9" s="59">
        <f>E9/D9</f>
        <v>508.82345011252812</v>
      </c>
      <c r="H9" s="61">
        <v>-6110.5479999999998</v>
      </c>
      <c r="I9" s="59">
        <v>5052.8925981495377</v>
      </c>
    </row>
    <row r="11" spans="1:9" x14ac:dyDescent="0.25">
      <c r="A11" s="53" t="s">
        <v>92</v>
      </c>
      <c r="B11" s="53"/>
    </row>
  </sheetData>
  <mergeCells count="2">
    <mergeCell ref="B6:B7"/>
    <mergeCell ref="B8:B9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zoomScaleNormal="100" workbookViewId="0">
      <selection activeCell="A28" sqref="A28"/>
    </sheetView>
  </sheetViews>
  <sheetFormatPr defaultRowHeight="15" x14ac:dyDescent="0.25"/>
  <cols>
    <col min="1" max="1" width="39.5703125" style="5" customWidth="1"/>
    <col min="2" max="2" width="11.7109375" style="5" customWidth="1"/>
    <col min="3" max="6" width="8.85546875" style="5" bestFit="1" customWidth="1"/>
    <col min="7" max="7" width="10.140625" style="5" customWidth="1"/>
    <col min="8" max="8" width="9.28515625" style="5" customWidth="1"/>
    <col min="9" max="16384" width="9.140625" style="5"/>
  </cols>
  <sheetData>
    <row r="1" spans="1:10" x14ac:dyDescent="0.25">
      <c r="A1" s="3"/>
      <c r="G1" s="6"/>
    </row>
    <row r="2" spans="1:10" x14ac:dyDescent="0.25">
      <c r="A2" s="3"/>
    </row>
    <row r="3" spans="1:10" x14ac:dyDescent="0.25">
      <c r="A3" s="43" t="s">
        <v>118</v>
      </c>
      <c r="B3" s="7"/>
      <c r="C3" s="7"/>
      <c r="D3" s="7"/>
      <c r="E3" s="7"/>
      <c r="F3" s="7"/>
      <c r="G3" s="7"/>
      <c r="H3" s="7"/>
    </row>
    <row r="4" spans="1:10" x14ac:dyDescent="0.25">
      <c r="A4" s="3"/>
      <c r="F4" s="4"/>
    </row>
    <row r="5" spans="1:10" ht="24.75" customHeight="1" x14ac:dyDescent="0.25">
      <c r="A5" s="88" t="s">
        <v>0</v>
      </c>
      <c r="B5" s="88" t="s">
        <v>36</v>
      </c>
      <c r="C5" s="88"/>
      <c r="D5" s="88"/>
      <c r="E5" s="88" t="s">
        <v>40</v>
      </c>
      <c r="F5" s="88"/>
      <c r="G5" s="88"/>
    </row>
    <row r="6" spans="1:10" ht="24" customHeight="1" x14ac:dyDescent="0.25">
      <c r="A6" s="88"/>
      <c r="B6" s="84" t="s">
        <v>111</v>
      </c>
      <c r="C6" s="84" t="s">
        <v>108</v>
      </c>
      <c r="D6" s="84" t="s">
        <v>112</v>
      </c>
      <c r="E6" s="84" t="s">
        <v>111</v>
      </c>
      <c r="F6" s="84" t="s">
        <v>108</v>
      </c>
      <c r="G6" s="84" t="s">
        <v>112</v>
      </c>
    </row>
    <row r="7" spans="1:10" x14ac:dyDescent="0.25">
      <c r="A7" s="14" t="s">
        <v>13</v>
      </c>
      <c r="B7" s="15">
        <v>119</v>
      </c>
      <c r="C7" s="15">
        <v>118</v>
      </c>
      <c r="D7" s="16">
        <f>C7/B7*100</f>
        <v>99.159663865546221</v>
      </c>
      <c r="E7" s="15">
        <v>123</v>
      </c>
      <c r="F7" s="15">
        <v>250</v>
      </c>
      <c r="G7" s="16">
        <f t="shared" ref="G7:G23" si="0">F7/E7*100</f>
        <v>203.25203252032523</v>
      </c>
    </row>
    <row r="8" spans="1:10" x14ac:dyDescent="0.25">
      <c r="A8" s="14" t="s">
        <v>14</v>
      </c>
      <c r="B8" s="15">
        <v>80</v>
      </c>
      <c r="C8" s="15">
        <v>78</v>
      </c>
      <c r="D8" s="16">
        <f>C8/B8*100</f>
        <v>97.5</v>
      </c>
      <c r="E8" s="15">
        <v>74</v>
      </c>
      <c r="F8" s="15">
        <v>156</v>
      </c>
      <c r="G8" s="16">
        <f t="shared" si="0"/>
        <v>210.81081081081078</v>
      </c>
    </row>
    <row r="9" spans="1:10" x14ac:dyDescent="0.25">
      <c r="A9" s="14" t="s">
        <v>15</v>
      </c>
      <c r="B9" s="15">
        <v>39</v>
      </c>
      <c r="C9" s="15">
        <v>40</v>
      </c>
      <c r="D9" s="16">
        <f>C9/B9*100</f>
        <v>102.56410256410255</v>
      </c>
      <c r="E9" s="15">
        <v>49</v>
      </c>
      <c r="F9" s="15">
        <v>94</v>
      </c>
      <c r="G9" s="16">
        <f t="shared" si="0"/>
        <v>191.83673469387753</v>
      </c>
    </row>
    <row r="10" spans="1:10" x14ac:dyDescent="0.25">
      <c r="A10" s="17" t="s">
        <v>3</v>
      </c>
      <c r="B10" s="18">
        <v>1135</v>
      </c>
      <c r="C10" s="18">
        <v>877</v>
      </c>
      <c r="D10" s="19">
        <f>C10/B10*100</f>
        <v>77.268722466960355</v>
      </c>
      <c r="E10" s="18">
        <v>1811</v>
      </c>
      <c r="F10" s="18">
        <v>1333</v>
      </c>
      <c r="G10" s="19">
        <f t="shared" si="0"/>
        <v>73.605742683600212</v>
      </c>
    </row>
    <row r="11" spans="1:10" x14ac:dyDescent="0.25">
      <c r="A11" s="20" t="s">
        <v>16</v>
      </c>
      <c r="B11" s="21">
        <v>381933.75799999997</v>
      </c>
      <c r="C11" s="21">
        <v>416983.14299999998</v>
      </c>
      <c r="D11" s="22">
        <f>C11/B11*100</f>
        <v>109.1768230133771</v>
      </c>
      <c r="E11" s="21">
        <v>661857.70600000001</v>
      </c>
      <c r="F11" s="21">
        <v>678261.65899999999</v>
      </c>
      <c r="G11" s="22">
        <f t="shared" si="0"/>
        <v>102.47847125617662</v>
      </c>
    </row>
    <row r="12" spans="1:10" x14ac:dyDescent="0.25">
      <c r="A12" s="20" t="s">
        <v>17</v>
      </c>
      <c r="B12" s="21">
        <v>381511.81800000003</v>
      </c>
      <c r="C12" s="21">
        <v>387007.28499999997</v>
      </c>
      <c r="D12" s="22">
        <f t="shared" ref="D12:D23" si="1">C12/B12*100</f>
        <v>101.44044476231662</v>
      </c>
      <c r="E12" s="21">
        <v>778706.76</v>
      </c>
      <c r="F12" s="21">
        <v>683778.674</v>
      </c>
      <c r="G12" s="22">
        <f t="shared" si="0"/>
        <v>87.809520749505239</v>
      </c>
    </row>
    <row r="13" spans="1:10" x14ac:dyDescent="0.25">
      <c r="A13" s="20" t="s">
        <v>18</v>
      </c>
      <c r="B13" s="21">
        <v>12926.377</v>
      </c>
      <c r="C13" s="21">
        <v>45169.124000000003</v>
      </c>
      <c r="D13" s="22">
        <f t="shared" si="1"/>
        <v>349.43375084913583</v>
      </c>
      <c r="E13" s="21">
        <v>22284.024000000001</v>
      </c>
      <c r="F13" s="21">
        <v>45075.934000000001</v>
      </c>
      <c r="G13" s="22">
        <f t="shared" si="0"/>
        <v>202.27914850567385</v>
      </c>
    </row>
    <row r="14" spans="1:10" x14ac:dyDescent="0.25">
      <c r="A14" s="20" t="s">
        <v>19</v>
      </c>
      <c r="B14" s="21">
        <v>12504.437</v>
      </c>
      <c r="C14" s="21">
        <v>15193.266</v>
      </c>
      <c r="D14" s="22">
        <f t="shared" si="1"/>
        <v>121.50299929537012</v>
      </c>
      <c r="E14" s="21">
        <v>139133.07800000001</v>
      </c>
      <c r="F14" s="21">
        <v>50592.949000000001</v>
      </c>
      <c r="G14" s="22">
        <f t="shared" si="0"/>
        <v>36.362991265096575</v>
      </c>
    </row>
    <row r="15" spans="1:10" x14ac:dyDescent="0.25">
      <c r="A15" s="20" t="s">
        <v>20</v>
      </c>
      <c r="B15" s="21">
        <v>1844.7249999999999</v>
      </c>
      <c r="C15" s="21">
        <v>3669.8429999999998</v>
      </c>
      <c r="D15" s="22">
        <f t="shared" si="1"/>
        <v>198.93713155077316</v>
      </c>
      <c r="E15" s="21">
        <v>4615.4049999999997</v>
      </c>
      <c r="F15" s="21">
        <v>593.53300000000002</v>
      </c>
      <c r="G15" s="22">
        <f t="shared" si="0"/>
        <v>12.859824869106829</v>
      </c>
    </row>
    <row r="16" spans="1:10" x14ac:dyDescent="0.25">
      <c r="A16" s="20" t="s">
        <v>21</v>
      </c>
      <c r="B16" s="21">
        <v>11097.723</v>
      </c>
      <c r="C16" s="21">
        <v>41502.588000000003</v>
      </c>
      <c r="D16" s="22">
        <f t="shared" si="1"/>
        <v>373.9739043766005</v>
      </c>
      <c r="E16" s="21">
        <v>17718.082999999999</v>
      </c>
      <c r="F16" s="21">
        <v>44482.434999999998</v>
      </c>
      <c r="G16" s="22">
        <f t="shared" si="0"/>
        <v>251.05670291757863</v>
      </c>
      <c r="J16" s="64"/>
    </row>
    <row r="17" spans="1:10" x14ac:dyDescent="0.25">
      <c r="A17" s="20" t="s">
        <v>22</v>
      </c>
      <c r="B17" s="21">
        <v>12520.508</v>
      </c>
      <c r="C17" s="21">
        <v>15196.573</v>
      </c>
      <c r="D17" s="22">
        <f t="shared" si="1"/>
        <v>121.37345385666461</v>
      </c>
      <c r="E17" s="21">
        <v>139182.54199999999</v>
      </c>
      <c r="F17" s="21">
        <v>50592.983</v>
      </c>
      <c r="G17" s="22">
        <f t="shared" si="0"/>
        <v>36.350092671823745</v>
      </c>
    </row>
    <row r="18" spans="1:10" ht="24" x14ac:dyDescent="0.25">
      <c r="A18" s="23" t="s">
        <v>38</v>
      </c>
      <c r="B18" s="26">
        <v>-1422.7850000000001</v>
      </c>
      <c r="C18" s="24">
        <v>26306.014999999999</v>
      </c>
      <c r="D18" s="22" t="s">
        <v>1</v>
      </c>
      <c r="E18" s="26">
        <v>-121464.459</v>
      </c>
      <c r="F18" s="26">
        <v>-6110.5479999999998</v>
      </c>
      <c r="G18" s="22">
        <f>F18/E18*100</f>
        <v>5.0307291946198021</v>
      </c>
      <c r="H18" s="63"/>
      <c r="J18" s="64"/>
    </row>
    <row r="19" spans="1:10" x14ac:dyDescent="0.25">
      <c r="A19" s="20" t="s">
        <v>25</v>
      </c>
      <c r="B19" s="21">
        <v>4654.5870000000004</v>
      </c>
      <c r="C19" s="21">
        <v>18718.395</v>
      </c>
      <c r="D19" s="22">
        <f t="shared" si="1"/>
        <v>402.14942808030008</v>
      </c>
      <c r="E19" s="21">
        <v>36359.917000000001</v>
      </c>
      <c r="F19" s="21">
        <v>24696.054</v>
      </c>
      <c r="G19" s="22">
        <f t="shared" si="0"/>
        <v>67.921095639464752</v>
      </c>
      <c r="J19" s="65"/>
    </row>
    <row r="20" spans="1:10" x14ac:dyDescent="0.25">
      <c r="A20" s="20" t="s">
        <v>26</v>
      </c>
      <c r="B20" s="21">
        <v>15234.244000000001</v>
      </c>
      <c r="C20" s="21">
        <v>11034.509</v>
      </c>
      <c r="D20" s="22">
        <f t="shared" si="1"/>
        <v>72.432271663759622</v>
      </c>
      <c r="E20" s="21">
        <v>47445.644</v>
      </c>
      <c r="F20" s="21">
        <v>16109.035</v>
      </c>
      <c r="G20" s="22">
        <f t="shared" si="0"/>
        <v>33.952611118525446</v>
      </c>
    </row>
    <row r="21" spans="1:10" x14ac:dyDescent="0.25">
      <c r="A21" s="20" t="s">
        <v>27</v>
      </c>
      <c r="B21" s="21">
        <v>-10579.656999999999</v>
      </c>
      <c r="C21" s="21">
        <v>7683.8860000000004</v>
      </c>
      <c r="D21" s="22" t="s">
        <v>1</v>
      </c>
      <c r="E21" s="21">
        <v>-11085.727000000001</v>
      </c>
      <c r="F21" s="21">
        <v>8587.0190000000002</v>
      </c>
      <c r="G21" s="22" t="s">
        <v>1</v>
      </c>
    </row>
    <row r="22" spans="1:10" x14ac:dyDescent="0.25">
      <c r="A22" s="20" t="s">
        <v>39</v>
      </c>
      <c r="B22" s="21">
        <v>49471.847999999998</v>
      </c>
      <c r="C22" s="21">
        <v>9438.66</v>
      </c>
      <c r="D22" s="22">
        <f t="shared" si="1"/>
        <v>19.078850662704173</v>
      </c>
      <c r="E22" s="21">
        <v>84877.089000000007</v>
      </c>
      <c r="F22" s="21">
        <v>28586.272000000001</v>
      </c>
      <c r="G22" s="22">
        <f t="shared" si="0"/>
        <v>33.679609346640056</v>
      </c>
    </row>
    <row r="23" spans="1:10" x14ac:dyDescent="0.25">
      <c r="A23" s="20" t="s">
        <v>24</v>
      </c>
      <c r="B23" s="21">
        <v>3523.3109397944204</v>
      </c>
      <c r="C23" s="21">
        <v>5054.5496959331058</v>
      </c>
      <c r="D23" s="22">
        <f t="shared" si="1"/>
        <v>143.46022199868713</v>
      </c>
      <c r="E23" s="21">
        <v>4370.276458678446</v>
      </c>
      <c r="F23" s="21">
        <v>5052.8925981495377</v>
      </c>
      <c r="G23" s="22">
        <f t="shared" si="0"/>
        <v>115.61951848871163</v>
      </c>
    </row>
    <row r="25" spans="1:10" x14ac:dyDescent="0.25">
      <c r="A25" s="42" t="s">
        <v>29</v>
      </c>
      <c r="B25" s="13"/>
      <c r="C25" s="13"/>
      <c r="D25" s="13"/>
      <c r="E25" s="13"/>
      <c r="F25" s="13"/>
      <c r="G25" s="13"/>
    </row>
  </sheetData>
  <mergeCells count="3">
    <mergeCell ref="A5:A6"/>
    <mergeCell ref="B5:D5"/>
    <mergeCell ref="E5:G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5"/>
  <sheetViews>
    <sheetView workbookViewId="0">
      <selection activeCell="B18" sqref="B18"/>
    </sheetView>
  </sheetViews>
  <sheetFormatPr defaultRowHeight="15" x14ac:dyDescent="0.25"/>
  <cols>
    <col min="1" max="1" width="5.42578125" style="8" customWidth="1"/>
    <col min="2" max="2" width="13.7109375" style="8" customWidth="1"/>
    <col min="3" max="3" width="32.42578125" style="8" bestFit="1" customWidth="1"/>
    <col min="4" max="4" width="11.28515625" style="8" customWidth="1"/>
    <col min="5" max="8" width="10.140625" style="8" customWidth="1"/>
    <col min="9" max="16384" width="9.140625" style="8"/>
  </cols>
  <sheetData>
    <row r="2" spans="1:8" x14ac:dyDescent="0.25">
      <c r="F2" s="9"/>
    </row>
    <row r="3" spans="1:8" x14ac:dyDescent="0.25">
      <c r="F3" s="9"/>
    </row>
    <row r="4" spans="1:8" x14ac:dyDescent="0.25">
      <c r="A4" s="7" t="s">
        <v>113</v>
      </c>
    </row>
    <row r="5" spans="1:8" x14ac:dyDescent="0.25">
      <c r="B5" s="10"/>
      <c r="C5" s="11"/>
      <c r="D5" s="11"/>
      <c r="F5" s="12"/>
    </row>
    <row r="6" spans="1:8" x14ac:dyDescent="0.25">
      <c r="A6" s="93" t="s">
        <v>30</v>
      </c>
      <c r="B6" s="93" t="s">
        <v>2</v>
      </c>
      <c r="C6" s="93" t="s">
        <v>41</v>
      </c>
      <c r="D6" s="93" t="s">
        <v>31</v>
      </c>
      <c r="E6" s="93" t="s">
        <v>42</v>
      </c>
      <c r="F6" s="93"/>
      <c r="G6" s="93" t="s">
        <v>43</v>
      </c>
      <c r="H6" s="93"/>
    </row>
    <row r="7" spans="1:8" x14ac:dyDescent="0.25">
      <c r="A7" s="93"/>
      <c r="B7" s="93"/>
      <c r="C7" s="93"/>
      <c r="D7" s="93"/>
      <c r="E7" s="36" t="s">
        <v>28</v>
      </c>
      <c r="F7" s="36" t="s">
        <v>108</v>
      </c>
      <c r="G7" s="36" t="s">
        <v>28</v>
      </c>
      <c r="H7" s="36" t="s">
        <v>108</v>
      </c>
    </row>
    <row r="8" spans="1:8" x14ac:dyDescent="0.25">
      <c r="A8" s="27" t="s">
        <v>4</v>
      </c>
      <c r="B8" s="27">
        <v>84196188473</v>
      </c>
      <c r="C8" s="28" t="s">
        <v>72</v>
      </c>
      <c r="D8" s="27" t="s">
        <v>71</v>
      </c>
      <c r="E8" s="29">
        <v>118951.439</v>
      </c>
      <c r="F8" s="29">
        <v>111719.519</v>
      </c>
      <c r="G8" s="38">
        <v>0.19203591227980554</v>
      </c>
      <c r="H8" s="38">
        <v>0.16471448373584097</v>
      </c>
    </row>
    <row r="9" spans="1:8" x14ac:dyDescent="0.25">
      <c r="A9" s="30" t="s">
        <v>6</v>
      </c>
      <c r="B9" s="30">
        <v>47074146147</v>
      </c>
      <c r="C9" s="31" t="s">
        <v>114</v>
      </c>
      <c r="D9" s="30" t="s">
        <v>33</v>
      </c>
      <c r="E9" s="32">
        <v>25204.088</v>
      </c>
      <c r="F9" s="32">
        <v>41014.349000000002</v>
      </c>
      <c r="G9" s="38">
        <v>4.0689629927558084E-2</v>
      </c>
      <c r="H9" s="38">
        <v>6.0469803144216946E-2</v>
      </c>
    </row>
    <row r="10" spans="1:8" x14ac:dyDescent="0.25">
      <c r="A10" s="30" t="s">
        <v>7</v>
      </c>
      <c r="B10" s="30">
        <v>72212121406</v>
      </c>
      <c r="C10" s="31" t="s">
        <v>44</v>
      </c>
      <c r="D10" s="30" t="s">
        <v>45</v>
      </c>
      <c r="E10" s="32">
        <v>42545.254999999997</v>
      </c>
      <c r="F10" s="32">
        <v>39207.707000000002</v>
      </c>
      <c r="G10" s="38">
        <v>6.8685313315982308E-2</v>
      </c>
      <c r="H10" s="38">
        <v>5.7806167398296068E-2</v>
      </c>
    </row>
    <row r="11" spans="1:8" x14ac:dyDescent="0.25">
      <c r="A11" s="30" t="s">
        <v>8</v>
      </c>
      <c r="B11" s="30">
        <v>20786052683</v>
      </c>
      <c r="C11" s="31" t="s">
        <v>46</v>
      </c>
      <c r="D11" s="30" t="s">
        <v>47</v>
      </c>
      <c r="E11" s="32">
        <v>21437.385999999999</v>
      </c>
      <c r="F11" s="32">
        <v>19745.913</v>
      </c>
      <c r="G11" s="38">
        <v>3.4608643762639398E-2</v>
      </c>
      <c r="H11" s="38">
        <v>2.9112530154089104E-2</v>
      </c>
    </row>
    <row r="12" spans="1:8" x14ac:dyDescent="0.25">
      <c r="A12" s="33" t="s">
        <v>5</v>
      </c>
      <c r="B12" s="33">
        <v>38051863635</v>
      </c>
      <c r="C12" s="34" t="s">
        <v>69</v>
      </c>
      <c r="D12" s="33" t="s">
        <v>115</v>
      </c>
      <c r="E12" s="35">
        <v>19534.721000000001</v>
      </c>
      <c r="F12" s="35">
        <v>19719.382000000001</v>
      </c>
      <c r="G12" s="41">
        <v>3.1536970043434913E-2</v>
      </c>
      <c r="H12" s="41">
        <v>2.90734139816681E-2</v>
      </c>
    </row>
    <row r="13" spans="1:8" x14ac:dyDescent="0.25">
      <c r="A13" s="94" t="s">
        <v>48</v>
      </c>
      <c r="B13" s="94"/>
      <c r="C13" s="94"/>
      <c r="D13" s="94"/>
      <c r="E13" s="37">
        <f>SUM(E8:E12)</f>
        <v>227672.889</v>
      </c>
      <c r="F13" s="40">
        <f>SUM(F8:F12)</f>
        <v>231406.87000000002</v>
      </c>
      <c r="G13" s="39">
        <v>0.36755646932942027</v>
      </c>
      <c r="H13" s="39">
        <v>0.34117639841411118</v>
      </c>
    </row>
    <row r="15" spans="1:8" ht="15" customHeight="1" x14ac:dyDescent="0.25">
      <c r="A15" s="42" t="s">
        <v>32</v>
      </c>
      <c r="B15" s="13"/>
      <c r="C15" s="13"/>
      <c r="D15" s="13"/>
      <c r="E15" s="13"/>
      <c r="F15" s="13"/>
      <c r="G15" s="13"/>
      <c r="H15" s="13"/>
    </row>
  </sheetData>
  <mergeCells count="7">
    <mergeCell ref="G6:H6"/>
    <mergeCell ref="A13:D13"/>
    <mergeCell ref="A6:A7"/>
    <mergeCell ref="B6:B7"/>
    <mergeCell ref="C6:C7"/>
    <mergeCell ref="D6:D7"/>
    <mergeCell ref="E6:F6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5"/>
  <sheetViews>
    <sheetView workbookViewId="0">
      <selection activeCell="C24" sqref="C24"/>
    </sheetView>
  </sheetViews>
  <sheetFormatPr defaultRowHeight="15" x14ac:dyDescent="0.25"/>
  <cols>
    <col min="1" max="1" width="5.42578125" style="8" customWidth="1"/>
    <col min="2" max="2" width="13.7109375" style="8" customWidth="1"/>
    <col min="3" max="3" width="28.42578125" style="8" customWidth="1"/>
    <col min="4" max="4" width="11.28515625" style="8" customWidth="1"/>
    <col min="5" max="8" width="10.140625" style="8" customWidth="1"/>
    <col min="9" max="16384" width="9.140625" style="8"/>
  </cols>
  <sheetData>
    <row r="2" spans="1:8" x14ac:dyDescent="0.25">
      <c r="F2" s="9"/>
    </row>
    <row r="3" spans="1:8" x14ac:dyDescent="0.25">
      <c r="F3" s="9"/>
    </row>
    <row r="4" spans="1:8" x14ac:dyDescent="0.25">
      <c r="A4" s="7" t="s">
        <v>116</v>
      </c>
    </row>
    <row r="5" spans="1:8" x14ac:dyDescent="0.25">
      <c r="B5" s="10"/>
      <c r="C5" s="11"/>
      <c r="D5" s="11"/>
      <c r="F5" s="12"/>
    </row>
    <row r="6" spans="1:8" x14ac:dyDescent="0.25">
      <c r="A6" s="93" t="s">
        <v>30</v>
      </c>
      <c r="B6" s="93" t="s">
        <v>2</v>
      </c>
      <c r="C6" s="93" t="s">
        <v>41</v>
      </c>
      <c r="D6" s="93" t="s">
        <v>31</v>
      </c>
      <c r="E6" s="93" t="s">
        <v>42</v>
      </c>
      <c r="F6" s="93"/>
      <c r="G6" s="93" t="s">
        <v>73</v>
      </c>
      <c r="H6" s="93"/>
    </row>
    <row r="7" spans="1:8" x14ac:dyDescent="0.25">
      <c r="A7" s="93"/>
      <c r="B7" s="93"/>
      <c r="C7" s="93"/>
      <c r="D7" s="93"/>
      <c r="E7" s="36" t="s">
        <v>28</v>
      </c>
      <c r="F7" s="36" t="s">
        <v>108</v>
      </c>
      <c r="G7" s="36" t="s">
        <v>28</v>
      </c>
      <c r="H7" s="36" t="s">
        <v>108</v>
      </c>
    </row>
    <row r="8" spans="1:8" x14ac:dyDescent="0.25">
      <c r="A8" s="27" t="s">
        <v>4</v>
      </c>
      <c r="B8" s="27">
        <v>38793818363</v>
      </c>
      <c r="C8" s="28" t="s">
        <v>81</v>
      </c>
      <c r="D8" s="27" t="s">
        <v>75</v>
      </c>
      <c r="E8" s="29">
        <v>68106.555999999997</v>
      </c>
      <c r="F8" s="29">
        <v>67036.065000000002</v>
      </c>
      <c r="G8" s="38">
        <v>0.15965158479170471</v>
      </c>
      <c r="H8" s="38">
        <v>0.16076444845637322</v>
      </c>
    </row>
    <row r="9" spans="1:8" x14ac:dyDescent="0.25">
      <c r="A9" s="30" t="s">
        <v>6</v>
      </c>
      <c r="B9" s="44">
        <v>19388962847</v>
      </c>
      <c r="C9" s="31" t="s">
        <v>84</v>
      </c>
      <c r="D9" s="30" t="s">
        <v>78</v>
      </c>
      <c r="E9" s="32">
        <v>36523.589</v>
      </c>
      <c r="F9" s="32">
        <v>38544.635000000002</v>
      </c>
      <c r="G9" s="38">
        <v>8.5616557474009911E-2</v>
      </c>
      <c r="H9" s="38">
        <v>9.2436914170412887E-2</v>
      </c>
    </row>
    <row r="10" spans="1:8" x14ac:dyDescent="0.25">
      <c r="A10" s="30" t="s">
        <v>7</v>
      </c>
      <c r="B10" s="44">
        <v>10301343566</v>
      </c>
      <c r="C10" s="31" t="s">
        <v>117</v>
      </c>
      <c r="D10" s="30" t="s">
        <v>33</v>
      </c>
      <c r="E10" s="32">
        <v>55.652999999999999</v>
      </c>
      <c r="F10" s="32">
        <v>36143.748</v>
      </c>
      <c r="G10" s="38">
        <v>1.3045865435352131E-4</v>
      </c>
      <c r="H10" s="38">
        <v>8.6679158634477463E-2</v>
      </c>
    </row>
    <row r="11" spans="1:8" x14ac:dyDescent="0.25">
      <c r="A11" s="30" t="s">
        <v>8</v>
      </c>
      <c r="B11" s="44" t="s">
        <v>79</v>
      </c>
      <c r="C11" s="31" t="s">
        <v>82</v>
      </c>
      <c r="D11" s="30" t="s">
        <v>76</v>
      </c>
      <c r="E11" s="32">
        <v>53062.656999999999</v>
      </c>
      <c r="F11" s="32">
        <v>33963.656999999999</v>
      </c>
      <c r="G11" s="38">
        <v>0.12438651696480797</v>
      </c>
      <c r="H11" s="38">
        <v>8.1450911314177518E-2</v>
      </c>
    </row>
    <row r="12" spans="1:8" x14ac:dyDescent="0.25">
      <c r="A12" s="33" t="s">
        <v>5</v>
      </c>
      <c r="B12" s="86" t="s">
        <v>80</v>
      </c>
      <c r="C12" s="34" t="s">
        <v>83</v>
      </c>
      <c r="D12" s="33" t="s">
        <v>77</v>
      </c>
      <c r="E12" s="35">
        <v>50269.593000000001</v>
      </c>
      <c r="F12" s="35">
        <v>33544.561999999998</v>
      </c>
      <c r="G12" s="41">
        <v>0.11783917232995876</v>
      </c>
      <c r="H12" s="41">
        <v>8.0445846704167601E-2</v>
      </c>
    </row>
    <row r="13" spans="1:8" x14ac:dyDescent="0.25">
      <c r="A13" s="94" t="s">
        <v>74</v>
      </c>
      <c r="B13" s="94"/>
      <c r="C13" s="94"/>
      <c r="D13" s="94"/>
      <c r="E13" s="37">
        <f>SUM(E8:E12)</f>
        <v>208018.04799999998</v>
      </c>
      <c r="F13" s="40">
        <f>SUM(F8:F12)</f>
        <v>209232.66700000002</v>
      </c>
      <c r="G13" s="39">
        <v>0.48762429021483483</v>
      </c>
      <c r="H13" s="39">
        <v>0.50177727927960869</v>
      </c>
    </row>
    <row r="15" spans="1:8" ht="15" customHeight="1" x14ac:dyDescent="0.25">
      <c r="A15" s="42" t="s">
        <v>32</v>
      </c>
      <c r="B15" s="13"/>
      <c r="C15" s="13"/>
      <c r="D15" s="13"/>
      <c r="E15" s="13"/>
      <c r="F15" s="13"/>
      <c r="G15" s="13"/>
      <c r="H15" s="13"/>
    </row>
  </sheetData>
  <mergeCells count="7">
    <mergeCell ref="E6:F6"/>
    <mergeCell ref="G6:H6"/>
    <mergeCell ref="A13:D13"/>
    <mergeCell ref="A6:A7"/>
    <mergeCell ref="B6:B7"/>
    <mergeCell ref="C6:C7"/>
    <mergeCell ref="D6:D7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0"/>
  <sheetViews>
    <sheetView workbookViewId="0">
      <selection activeCell="A33" sqref="A33"/>
    </sheetView>
  </sheetViews>
  <sheetFormatPr defaultRowHeight="12" x14ac:dyDescent="0.2"/>
  <cols>
    <col min="1" max="1" width="5.7109375" style="70" customWidth="1"/>
    <col min="2" max="2" width="50.7109375" style="70" customWidth="1"/>
    <col min="3" max="3" width="4.28515625" style="70" bestFit="1" customWidth="1"/>
    <col min="4" max="5" width="8" style="70" bestFit="1" customWidth="1"/>
    <col min="6" max="7" width="7.42578125" style="70" bestFit="1" customWidth="1"/>
    <col min="8" max="8" width="5.7109375" style="70" customWidth="1"/>
    <col min="9" max="10" width="7.42578125" style="70" bestFit="1" customWidth="1"/>
    <col min="11" max="11" width="5.7109375" style="70" customWidth="1"/>
    <col min="12" max="13" width="6.42578125" style="70" bestFit="1" customWidth="1"/>
    <col min="14" max="14" width="5.7109375" style="70" customWidth="1"/>
    <col min="15" max="16" width="6.42578125" style="70" bestFit="1" customWidth="1"/>
    <col min="17" max="17" width="5.7109375" style="70" customWidth="1"/>
    <col min="18" max="18" width="5.42578125" style="70" bestFit="1" customWidth="1"/>
    <col min="19" max="19" width="6" style="70" bestFit="1" customWidth="1"/>
    <col min="20" max="20" width="5.7109375" style="70" customWidth="1"/>
    <col min="21" max="22" width="6.42578125" style="70" bestFit="1" customWidth="1"/>
    <col min="23" max="23" width="5.7109375" style="70" customWidth="1"/>
    <col min="24" max="25" width="6.42578125" style="70" bestFit="1" customWidth="1"/>
    <col min="26" max="26" width="5.7109375" style="70" customWidth="1"/>
    <col min="27" max="28" width="7" style="70" bestFit="1" customWidth="1"/>
    <col min="29" max="29" width="5.42578125" style="70" bestFit="1" customWidth="1"/>
    <col min="30" max="31" width="7.42578125" style="70" bestFit="1" customWidth="1"/>
    <col min="32" max="32" width="5.7109375" style="70" customWidth="1"/>
    <col min="33" max="34" width="6.42578125" style="70" bestFit="1" customWidth="1"/>
    <col min="35" max="35" width="5.7109375" style="70" customWidth="1"/>
    <col min="36" max="38" width="7.28515625" style="70" customWidth="1"/>
    <col min="39" max="41" width="8" style="70" customWidth="1"/>
    <col min="42" max="16384" width="9.140625" style="70"/>
  </cols>
  <sheetData>
    <row r="1" spans="1:41" x14ac:dyDescent="0.2">
      <c r="A1" s="76" t="s">
        <v>107</v>
      </c>
    </row>
    <row r="2" spans="1:41" x14ac:dyDescent="0.2">
      <c r="A2" s="77" t="s">
        <v>9</v>
      </c>
      <c r="B2" s="78"/>
    </row>
    <row r="3" spans="1:41" x14ac:dyDescent="0.2">
      <c r="A3" s="77" t="s">
        <v>10</v>
      </c>
      <c r="B3" s="78"/>
    </row>
    <row r="4" spans="1:41" x14ac:dyDescent="0.2">
      <c r="A4" s="77" t="s">
        <v>35</v>
      </c>
      <c r="B4" s="78"/>
    </row>
    <row r="5" spans="1:41" x14ac:dyDescent="0.2">
      <c r="A5" s="77" t="s">
        <v>11</v>
      </c>
      <c r="B5" s="78"/>
    </row>
    <row r="7" spans="1:41" x14ac:dyDescent="0.2">
      <c r="A7" s="87" t="s">
        <v>96</v>
      </c>
      <c r="B7" s="87"/>
      <c r="C7" s="87" t="s">
        <v>13</v>
      </c>
      <c r="D7" s="87"/>
      <c r="E7" s="87"/>
      <c r="F7" s="87" t="s">
        <v>16</v>
      </c>
      <c r="G7" s="87"/>
      <c r="H7" s="87"/>
      <c r="I7" s="87" t="s">
        <v>17</v>
      </c>
      <c r="J7" s="87"/>
      <c r="K7" s="87"/>
      <c r="L7" s="87" t="s">
        <v>18</v>
      </c>
      <c r="M7" s="87"/>
      <c r="N7" s="87"/>
      <c r="O7" s="87" t="s">
        <v>19</v>
      </c>
      <c r="P7" s="87"/>
      <c r="Q7" s="87"/>
      <c r="R7" s="87" t="s">
        <v>20</v>
      </c>
      <c r="S7" s="87"/>
      <c r="T7" s="87"/>
      <c r="U7" s="87" t="s">
        <v>21</v>
      </c>
      <c r="V7" s="87"/>
      <c r="W7" s="87"/>
      <c r="X7" s="87" t="s">
        <v>22</v>
      </c>
      <c r="Y7" s="87"/>
      <c r="Z7" s="87"/>
      <c r="AA7" s="87" t="s">
        <v>23</v>
      </c>
      <c r="AB7" s="87"/>
      <c r="AC7" s="87"/>
      <c r="AD7" s="87" t="s">
        <v>97</v>
      </c>
      <c r="AE7" s="87"/>
      <c r="AF7" s="87"/>
      <c r="AG7" s="87" t="s">
        <v>98</v>
      </c>
      <c r="AH7" s="87"/>
      <c r="AI7" s="87"/>
      <c r="AJ7" s="87" t="s">
        <v>99</v>
      </c>
      <c r="AK7" s="87"/>
      <c r="AL7" s="87"/>
      <c r="AM7" s="87" t="s">
        <v>24</v>
      </c>
      <c r="AN7" s="87"/>
      <c r="AO7" s="87"/>
    </row>
    <row r="8" spans="1:41" x14ac:dyDescent="0.2">
      <c r="A8" s="79" t="s">
        <v>100</v>
      </c>
      <c r="B8" s="79" t="s">
        <v>101</v>
      </c>
      <c r="C8" s="79" t="s">
        <v>102</v>
      </c>
      <c r="D8" s="79" t="s">
        <v>103</v>
      </c>
      <c r="E8" s="79" t="s">
        <v>104</v>
      </c>
      <c r="F8" s="79" t="s">
        <v>28</v>
      </c>
      <c r="G8" s="79" t="s">
        <v>108</v>
      </c>
      <c r="H8" s="79" t="s">
        <v>12</v>
      </c>
      <c r="I8" s="83" t="s">
        <v>28</v>
      </c>
      <c r="J8" s="83" t="s">
        <v>108</v>
      </c>
      <c r="K8" s="79" t="s">
        <v>12</v>
      </c>
      <c r="L8" s="83" t="s">
        <v>28</v>
      </c>
      <c r="M8" s="83" t="s">
        <v>108</v>
      </c>
      <c r="N8" s="79" t="s">
        <v>12</v>
      </c>
      <c r="O8" s="83" t="s">
        <v>28</v>
      </c>
      <c r="P8" s="83" t="s">
        <v>108</v>
      </c>
      <c r="Q8" s="79" t="s">
        <v>12</v>
      </c>
      <c r="R8" s="83" t="s">
        <v>28</v>
      </c>
      <c r="S8" s="83" t="s">
        <v>108</v>
      </c>
      <c r="T8" s="79" t="s">
        <v>12</v>
      </c>
      <c r="U8" s="83" t="s">
        <v>28</v>
      </c>
      <c r="V8" s="83" t="s">
        <v>108</v>
      </c>
      <c r="W8" s="79" t="s">
        <v>12</v>
      </c>
      <c r="X8" s="83" t="s">
        <v>28</v>
      </c>
      <c r="Y8" s="83" t="s">
        <v>108</v>
      </c>
      <c r="Z8" s="79" t="s">
        <v>12</v>
      </c>
      <c r="AA8" s="83" t="s">
        <v>28</v>
      </c>
      <c r="AB8" s="83" t="s">
        <v>108</v>
      </c>
      <c r="AC8" s="79" t="s">
        <v>12</v>
      </c>
      <c r="AD8" s="83" t="s">
        <v>28</v>
      </c>
      <c r="AE8" s="83" t="s">
        <v>108</v>
      </c>
      <c r="AF8" s="79" t="s">
        <v>12</v>
      </c>
      <c r="AG8" s="83" t="s">
        <v>28</v>
      </c>
      <c r="AH8" s="83" t="s">
        <v>108</v>
      </c>
      <c r="AI8" s="79" t="s">
        <v>12</v>
      </c>
      <c r="AJ8" s="83" t="s">
        <v>28</v>
      </c>
      <c r="AK8" s="83" t="s">
        <v>108</v>
      </c>
      <c r="AL8" s="79" t="s">
        <v>12</v>
      </c>
      <c r="AM8" s="83" t="s">
        <v>28</v>
      </c>
      <c r="AN8" s="83" t="s">
        <v>108</v>
      </c>
      <c r="AO8" s="79" t="s">
        <v>12</v>
      </c>
    </row>
    <row r="9" spans="1:41" ht="15" customHeight="1" x14ac:dyDescent="0.2">
      <c r="A9" s="95">
        <v>1</v>
      </c>
      <c r="B9" s="96" t="s">
        <v>60</v>
      </c>
      <c r="C9" s="97">
        <v>16</v>
      </c>
      <c r="D9" s="97">
        <v>12</v>
      </c>
      <c r="E9" s="97">
        <v>4</v>
      </c>
      <c r="F9" s="97">
        <v>17582.433000000001</v>
      </c>
      <c r="G9" s="97">
        <v>20970.607</v>
      </c>
      <c r="H9" s="98">
        <v>119.27022272742344</v>
      </c>
      <c r="I9" s="97">
        <v>15961.558000000001</v>
      </c>
      <c r="J9" s="97">
        <v>20368.538</v>
      </c>
      <c r="K9" s="98">
        <v>127.60996138346896</v>
      </c>
      <c r="L9" s="97">
        <v>2019.8510000000001</v>
      </c>
      <c r="M9" s="97">
        <v>2284.6129999999998</v>
      </c>
      <c r="N9" s="98">
        <v>113.10799657994575</v>
      </c>
      <c r="O9" s="97">
        <v>398.976</v>
      </c>
      <c r="P9" s="97">
        <v>1682.5440000000001</v>
      </c>
      <c r="Q9" s="98">
        <v>421.71559191530321</v>
      </c>
      <c r="R9" s="97">
        <v>393.21</v>
      </c>
      <c r="S9" s="97">
        <v>430.62099999999998</v>
      </c>
      <c r="T9" s="98">
        <v>109.51425446962185</v>
      </c>
      <c r="U9" s="97">
        <v>1626.6410000000001</v>
      </c>
      <c r="V9" s="97">
        <v>1853.992</v>
      </c>
      <c r="W9" s="98">
        <v>113.97671643589457</v>
      </c>
      <c r="X9" s="97">
        <v>398.976</v>
      </c>
      <c r="Y9" s="97">
        <v>1682.5440000000001</v>
      </c>
      <c r="Z9" s="98">
        <v>421.71559191530321</v>
      </c>
      <c r="AA9" s="97">
        <v>1227.665</v>
      </c>
      <c r="AB9" s="97">
        <v>171.44800000000001</v>
      </c>
      <c r="AC9" s="98">
        <v>13.965373289944733</v>
      </c>
      <c r="AD9" s="97">
        <v>3590.7330000000002</v>
      </c>
      <c r="AE9" s="97">
        <v>5165.6499999999996</v>
      </c>
      <c r="AF9" s="98">
        <v>143.86059893620606</v>
      </c>
      <c r="AG9" s="97">
        <v>2378.547</v>
      </c>
      <c r="AH9" s="97">
        <v>3336.9360000000001</v>
      </c>
      <c r="AI9" s="98">
        <v>140.29304445108716</v>
      </c>
      <c r="AJ9" s="97">
        <v>43</v>
      </c>
      <c r="AK9" s="97">
        <v>61</v>
      </c>
      <c r="AL9" s="98">
        <v>141.86046511627907</v>
      </c>
      <c r="AM9" s="97">
        <v>4609.5872093023254</v>
      </c>
      <c r="AN9" s="97">
        <v>4558.6557377049185</v>
      </c>
      <c r="AO9" s="98">
        <v>98.895096908143415</v>
      </c>
    </row>
    <row r="10" spans="1:41" ht="15" customHeight="1" x14ac:dyDescent="0.2">
      <c r="A10" s="95">
        <v>2</v>
      </c>
      <c r="B10" s="96" t="s">
        <v>52</v>
      </c>
      <c r="C10" s="97">
        <v>4</v>
      </c>
      <c r="D10" s="97">
        <v>3</v>
      </c>
      <c r="E10" s="97">
        <v>1</v>
      </c>
      <c r="F10" s="97">
        <v>5896.1059999999998</v>
      </c>
      <c r="G10" s="97">
        <v>4823.95</v>
      </c>
      <c r="H10" s="98">
        <v>81.815862876278004</v>
      </c>
      <c r="I10" s="97">
        <v>4131.7389999999996</v>
      </c>
      <c r="J10" s="97">
        <v>3551.7379999999998</v>
      </c>
      <c r="K10" s="98">
        <v>85.962303039954847</v>
      </c>
      <c r="L10" s="97">
        <v>1764.367</v>
      </c>
      <c r="M10" s="97">
        <v>1272.213</v>
      </c>
      <c r="N10" s="98">
        <v>72.105916739544554</v>
      </c>
      <c r="O10" s="97">
        <v>0</v>
      </c>
      <c r="P10" s="97">
        <v>1E-3</v>
      </c>
      <c r="Q10" s="98"/>
      <c r="R10" s="97">
        <v>6.2949999999999999</v>
      </c>
      <c r="S10" s="97">
        <v>157.018</v>
      </c>
      <c r="T10" s="98" t="s">
        <v>105</v>
      </c>
      <c r="U10" s="97">
        <v>1758.0719999999999</v>
      </c>
      <c r="V10" s="97">
        <v>1115.1949999999999</v>
      </c>
      <c r="W10" s="98">
        <v>63.432840065708341</v>
      </c>
      <c r="X10" s="97">
        <v>0</v>
      </c>
      <c r="Y10" s="97">
        <v>1E-3</v>
      </c>
      <c r="Z10" s="98"/>
      <c r="AA10" s="97">
        <v>1758.0719999999999</v>
      </c>
      <c r="AB10" s="97">
        <v>1115.194</v>
      </c>
      <c r="AC10" s="98">
        <v>63.432783185216536</v>
      </c>
      <c r="AD10" s="97">
        <v>822.64200000000005</v>
      </c>
      <c r="AE10" s="97">
        <v>858.86</v>
      </c>
      <c r="AF10" s="98">
        <v>104.40264416356082</v>
      </c>
      <c r="AG10" s="97">
        <v>563.95399999999995</v>
      </c>
      <c r="AH10" s="97">
        <v>589.57000000000005</v>
      </c>
      <c r="AI10" s="98">
        <v>104.54221443592917</v>
      </c>
      <c r="AJ10" s="97">
        <v>11</v>
      </c>
      <c r="AK10" s="97">
        <v>10</v>
      </c>
      <c r="AL10" s="98">
        <v>90.909090909090907</v>
      </c>
      <c r="AM10" s="97">
        <v>4272.378787878788</v>
      </c>
      <c r="AN10" s="97">
        <v>4913.083333333333</v>
      </c>
      <c r="AO10" s="98">
        <v>114.99643587952208</v>
      </c>
    </row>
    <row r="11" spans="1:41" ht="15" customHeight="1" x14ac:dyDescent="0.2">
      <c r="A11" s="95">
        <v>3</v>
      </c>
      <c r="B11" s="96" t="s">
        <v>67</v>
      </c>
      <c r="C11" s="97">
        <v>3</v>
      </c>
      <c r="D11" s="97">
        <v>1</v>
      </c>
      <c r="E11" s="97">
        <v>2</v>
      </c>
      <c r="F11" s="97">
        <v>1493.0809999999999</v>
      </c>
      <c r="G11" s="97">
        <v>1043.9390000000001</v>
      </c>
      <c r="H11" s="98">
        <v>69.918443808473882</v>
      </c>
      <c r="I11" s="97">
        <v>1782.0319999999999</v>
      </c>
      <c r="J11" s="97">
        <v>3057.3780000000002</v>
      </c>
      <c r="K11" s="98">
        <v>171.56695278199271</v>
      </c>
      <c r="L11" s="97">
        <v>7.1040000000000001</v>
      </c>
      <c r="M11" s="97">
        <v>5.21</v>
      </c>
      <c r="N11" s="98">
        <v>73.338963963963963</v>
      </c>
      <c r="O11" s="97">
        <v>296.05500000000001</v>
      </c>
      <c r="P11" s="97">
        <v>2018.6489999999999</v>
      </c>
      <c r="Q11" s="98">
        <v>681.84931853878504</v>
      </c>
      <c r="R11" s="97">
        <v>2.093</v>
      </c>
      <c r="S11" s="97">
        <v>0.82099999999999995</v>
      </c>
      <c r="T11" s="98">
        <v>39.225991399904444</v>
      </c>
      <c r="U11" s="97">
        <v>5.0110000000000001</v>
      </c>
      <c r="V11" s="97">
        <v>4.3890000000000002</v>
      </c>
      <c r="W11" s="98">
        <v>87.587307922570346</v>
      </c>
      <c r="X11" s="97">
        <v>296.05500000000001</v>
      </c>
      <c r="Y11" s="97">
        <v>2018.6489999999999</v>
      </c>
      <c r="Z11" s="98">
        <v>681.84931853878504</v>
      </c>
      <c r="AA11" s="97">
        <v>-291.04399999999998</v>
      </c>
      <c r="AB11" s="97">
        <v>-2014.26</v>
      </c>
      <c r="AC11" s="98">
        <v>692.0809224722035</v>
      </c>
      <c r="AD11" s="97">
        <v>85.296000000000006</v>
      </c>
      <c r="AE11" s="97">
        <v>51.667000000000002</v>
      </c>
      <c r="AF11" s="98">
        <v>60.573766647908457</v>
      </c>
      <c r="AG11" s="97">
        <v>58.551000000000002</v>
      </c>
      <c r="AH11" s="97">
        <v>32.972999999999999</v>
      </c>
      <c r="AI11" s="98">
        <v>56.315007429420504</v>
      </c>
      <c r="AJ11" s="97">
        <v>1</v>
      </c>
      <c r="AK11" s="97">
        <v>2</v>
      </c>
      <c r="AL11" s="98">
        <v>200</v>
      </c>
      <c r="AM11" s="97">
        <v>4879.25</v>
      </c>
      <c r="AN11" s="97">
        <v>1373.875</v>
      </c>
      <c r="AO11" s="98">
        <v>28.157503714710252</v>
      </c>
    </row>
    <row r="12" spans="1:41" ht="15" customHeight="1" x14ac:dyDescent="0.2">
      <c r="A12" s="95">
        <v>4</v>
      </c>
      <c r="B12" s="95" t="s">
        <v>70</v>
      </c>
      <c r="C12" s="97">
        <v>2</v>
      </c>
      <c r="D12" s="97">
        <v>1</v>
      </c>
      <c r="E12" s="97">
        <v>1</v>
      </c>
      <c r="F12" s="97">
        <v>119.108</v>
      </c>
      <c r="G12" s="97">
        <v>126.873</v>
      </c>
      <c r="H12" s="98">
        <v>106.51929341438023</v>
      </c>
      <c r="I12" s="97">
        <v>121.25700000000001</v>
      </c>
      <c r="J12" s="97">
        <v>144.74799999999999</v>
      </c>
      <c r="K12" s="98">
        <v>119.37290218296677</v>
      </c>
      <c r="L12" s="97">
        <v>5.6989999999999998</v>
      </c>
      <c r="M12" s="97">
        <v>7.9489999999999998</v>
      </c>
      <c r="N12" s="98">
        <v>139.48061063344446</v>
      </c>
      <c r="O12" s="97">
        <v>7.8479999999999999</v>
      </c>
      <c r="P12" s="97">
        <v>25.824000000000002</v>
      </c>
      <c r="Q12" s="98">
        <v>329.05198776758414</v>
      </c>
      <c r="R12" s="97">
        <v>0</v>
      </c>
      <c r="S12" s="97">
        <v>0</v>
      </c>
      <c r="T12" s="98"/>
      <c r="U12" s="97">
        <v>5.6989999999999998</v>
      </c>
      <c r="V12" s="97">
        <v>7.9489999999999998</v>
      </c>
      <c r="W12" s="98">
        <v>139.48061063344446</v>
      </c>
      <c r="X12" s="97">
        <v>7.8479999999999999</v>
      </c>
      <c r="Y12" s="97">
        <v>25.824000000000002</v>
      </c>
      <c r="Z12" s="98">
        <v>329.05198776758414</v>
      </c>
      <c r="AA12" s="97">
        <v>-2.149</v>
      </c>
      <c r="AB12" s="97">
        <v>-17.875</v>
      </c>
      <c r="AC12" s="98">
        <v>831.78222429036759</v>
      </c>
      <c r="AD12" s="97">
        <v>2.0630000000000002</v>
      </c>
      <c r="AE12" s="97">
        <v>8.2690000000000001</v>
      </c>
      <c r="AF12" s="98">
        <v>400.82404265632573</v>
      </c>
      <c r="AG12" s="97">
        <v>1.036</v>
      </c>
      <c r="AH12" s="97">
        <v>4.17</v>
      </c>
      <c r="AI12" s="98">
        <v>402.50965250965248</v>
      </c>
      <c r="AJ12" s="97">
        <v>0</v>
      </c>
      <c r="AK12" s="97">
        <v>1</v>
      </c>
      <c r="AL12" s="98"/>
      <c r="AM12" s="97"/>
      <c r="AN12" s="97">
        <v>347.5</v>
      </c>
      <c r="AO12" s="98"/>
    </row>
    <row r="13" spans="1:41" ht="15" customHeight="1" x14ac:dyDescent="0.2">
      <c r="A13" s="95">
        <v>5</v>
      </c>
      <c r="B13" s="95" t="s">
        <v>61</v>
      </c>
      <c r="C13" s="97">
        <v>5</v>
      </c>
      <c r="D13" s="97">
        <v>3</v>
      </c>
      <c r="E13" s="97">
        <v>2</v>
      </c>
      <c r="F13" s="97">
        <v>2293.1790000000001</v>
      </c>
      <c r="G13" s="97">
        <v>4125.75</v>
      </c>
      <c r="H13" s="98">
        <v>179.9139971192829</v>
      </c>
      <c r="I13" s="97">
        <v>2035.8610000000001</v>
      </c>
      <c r="J13" s="97">
        <v>4005.4929999999999</v>
      </c>
      <c r="K13" s="98">
        <v>196.74688006695939</v>
      </c>
      <c r="L13" s="97">
        <v>301.70999999999998</v>
      </c>
      <c r="M13" s="97">
        <v>502.92399999999998</v>
      </c>
      <c r="N13" s="98">
        <v>166.69119353021114</v>
      </c>
      <c r="O13" s="97">
        <v>44.392000000000003</v>
      </c>
      <c r="P13" s="97">
        <v>382.66699999999997</v>
      </c>
      <c r="Q13" s="98">
        <v>862.01793115876728</v>
      </c>
      <c r="R13" s="97">
        <v>38.176000000000002</v>
      </c>
      <c r="S13" s="97">
        <v>63.698999999999998</v>
      </c>
      <c r="T13" s="98">
        <v>166.85613998323555</v>
      </c>
      <c r="U13" s="97">
        <v>263.53399999999999</v>
      </c>
      <c r="V13" s="97">
        <v>439.22500000000002</v>
      </c>
      <c r="W13" s="98">
        <v>166.66729909613181</v>
      </c>
      <c r="X13" s="97">
        <v>44.392000000000003</v>
      </c>
      <c r="Y13" s="97">
        <v>382.66699999999997</v>
      </c>
      <c r="Z13" s="98">
        <v>862.01793115876728</v>
      </c>
      <c r="AA13" s="97">
        <v>219.142</v>
      </c>
      <c r="AB13" s="97">
        <v>56.558</v>
      </c>
      <c r="AC13" s="98">
        <v>25.808836279672541</v>
      </c>
      <c r="AD13" s="97">
        <v>127.26600000000001</v>
      </c>
      <c r="AE13" s="97">
        <v>304.11500000000001</v>
      </c>
      <c r="AF13" s="98">
        <v>238.96013074976818</v>
      </c>
      <c r="AG13" s="97">
        <v>84.192999999999998</v>
      </c>
      <c r="AH13" s="97">
        <v>189.50299999999999</v>
      </c>
      <c r="AI13" s="98">
        <v>225.08165761999214</v>
      </c>
      <c r="AJ13" s="97">
        <v>3</v>
      </c>
      <c r="AK13" s="97">
        <v>6</v>
      </c>
      <c r="AL13" s="98">
        <v>200</v>
      </c>
      <c r="AM13" s="97">
        <v>2338.6944444444443</v>
      </c>
      <c r="AN13" s="97">
        <v>2631.9861111111109</v>
      </c>
      <c r="AO13" s="98">
        <v>112.54082880999607</v>
      </c>
    </row>
    <row r="14" spans="1:41" ht="15" customHeight="1" x14ac:dyDescent="0.2">
      <c r="A14" s="95">
        <v>6</v>
      </c>
      <c r="B14" s="95" t="s">
        <v>66</v>
      </c>
      <c r="C14" s="97">
        <v>7</v>
      </c>
      <c r="D14" s="97">
        <v>3</v>
      </c>
      <c r="E14" s="97">
        <v>4</v>
      </c>
      <c r="F14" s="97">
        <v>7908.8360000000002</v>
      </c>
      <c r="G14" s="97">
        <v>8937.7710000000006</v>
      </c>
      <c r="H14" s="98">
        <v>113.00994229745061</v>
      </c>
      <c r="I14" s="97">
        <v>8087.3180000000002</v>
      </c>
      <c r="J14" s="97">
        <v>8939.6</v>
      </c>
      <c r="K14" s="98">
        <v>110.53849990812776</v>
      </c>
      <c r="L14" s="97">
        <v>445.53300000000002</v>
      </c>
      <c r="M14" s="97">
        <v>597.09900000000005</v>
      </c>
      <c r="N14" s="98">
        <v>134.01902889348264</v>
      </c>
      <c r="O14" s="97">
        <v>624.01499999999999</v>
      </c>
      <c r="P14" s="97">
        <v>598.928</v>
      </c>
      <c r="Q14" s="98">
        <v>95.979744076664815</v>
      </c>
      <c r="R14" s="97">
        <v>76.38</v>
      </c>
      <c r="S14" s="97">
        <v>103.89400000000001</v>
      </c>
      <c r="T14" s="98">
        <v>136.02251898402724</v>
      </c>
      <c r="U14" s="97">
        <v>369.15300000000002</v>
      </c>
      <c r="V14" s="97">
        <v>493.20499999999998</v>
      </c>
      <c r="W14" s="98">
        <v>133.6044946133446</v>
      </c>
      <c r="X14" s="97">
        <v>624.01499999999999</v>
      </c>
      <c r="Y14" s="97">
        <v>598.928</v>
      </c>
      <c r="Z14" s="98">
        <v>95.979744076664815</v>
      </c>
      <c r="AA14" s="97">
        <v>-254.86199999999999</v>
      </c>
      <c r="AB14" s="97">
        <v>-105.723</v>
      </c>
      <c r="AC14" s="98">
        <v>41.482449325517337</v>
      </c>
      <c r="AD14" s="97">
        <v>563.60199999999998</v>
      </c>
      <c r="AE14" s="97">
        <v>598.86800000000005</v>
      </c>
      <c r="AF14" s="98">
        <v>106.25725245829504</v>
      </c>
      <c r="AG14" s="97">
        <v>411.79500000000002</v>
      </c>
      <c r="AH14" s="97">
        <v>408.19200000000001</v>
      </c>
      <c r="AI14" s="98">
        <v>99.125050085600847</v>
      </c>
      <c r="AJ14" s="97">
        <v>7</v>
      </c>
      <c r="AK14" s="97">
        <v>7</v>
      </c>
      <c r="AL14" s="98">
        <v>100</v>
      </c>
      <c r="AM14" s="97">
        <v>4902.3214285714284</v>
      </c>
      <c r="AN14" s="97">
        <v>4859.4285714285716</v>
      </c>
      <c r="AO14" s="98">
        <v>99.125050085600847</v>
      </c>
    </row>
    <row r="15" spans="1:41" ht="15" customHeight="1" x14ac:dyDescent="0.2">
      <c r="A15" s="95">
        <v>7</v>
      </c>
      <c r="B15" s="95" t="s">
        <v>54</v>
      </c>
      <c r="C15" s="97">
        <v>5</v>
      </c>
      <c r="D15" s="97">
        <v>3</v>
      </c>
      <c r="E15" s="97">
        <v>2</v>
      </c>
      <c r="F15" s="97">
        <v>1604.172</v>
      </c>
      <c r="G15" s="97">
        <v>1702.1120000000001</v>
      </c>
      <c r="H15" s="98">
        <v>106.10533035110947</v>
      </c>
      <c r="I15" s="97">
        <v>1311.6110000000001</v>
      </c>
      <c r="J15" s="97">
        <v>1551.662</v>
      </c>
      <c r="K15" s="98">
        <v>118.30199655233145</v>
      </c>
      <c r="L15" s="97">
        <v>294.91199999999998</v>
      </c>
      <c r="M15" s="97">
        <v>209.75700000000001</v>
      </c>
      <c r="N15" s="98">
        <v>71.125284830729157</v>
      </c>
      <c r="O15" s="97">
        <v>2.351</v>
      </c>
      <c r="P15" s="97">
        <v>59.307000000000002</v>
      </c>
      <c r="Q15" s="98" t="s">
        <v>105</v>
      </c>
      <c r="R15" s="97">
        <v>31.206</v>
      </c>
      <c r="S15" s="97">
        <v>24.885999999999999</v>
      </c>
      <c r="T15" s="98">
        <v>79.747484458117029</v>
      </c>
      <c r="U15" s="97">
        <v>263.70600000000002</v>
      </c>
      <c r="V15" s="97">
        <v>184.87100000000001</v>
      </c>
      <c r="W15" s="98">
        <v>70.104965378110478</v>
      </c>
      <c r="X15" s="97">
        <v>2.351</v>
      </c>
      <c r="Y15" s="97">
        <v>59.307000000000002</v>
      </c>
      <c r="Z15" s="98" t="s">
        <v>105</v>
      </c>
      <c r="AA15" s="97">
        <v>261.35500000000002</v>
      </c>
      <c r="AB15" s="97">
        <v>125.56399999999999</v>
      </c>
      <c r="AC15" s="98">
        <v>48.043465784086777</v>
      </c>
      <c r="AD15" s="97">
        <v>404.74200000000002</v>
      </c>
      <c r="AE15" s="97">
        <v>423.84699999999998</v>
      </c>
      <c r="AF15" s="98">
        <v>104.72029095077853</v>
      </c>
      <c r="AG15" s="97">
        <v>287.255</v>
      </c>
      <c r="AH15" s="97">
        <v>306.14600000000002</v>
      </c>
      <c r="AI15" s="98">
        <v>106.57638683399766</v>
      </c>
      <c r="AJ15" s="97">
        <v>10</v>
      </c>
      <c r="AK15" s="97">
        <v>7</v>
      </c>
      <c r="AL15" s="98">
        <v>70</v>
      </c>
      <c r="AM15" s="97">
        <v>2393.7916666666665</v>
      </c>
      <c r="AN15" s="97">
        <v>3644.5952380952381</v>
      </c>
      <c r="AO15" s="98">
        <v>152.25198119142522</v>
      </c>
    </row>
    <row r="16" spans="1:41" ht="15" customHeight="1" x14ac:dyDescent="0.2">
      <c r="A16" s="71">
        <v>8</v>
      </c>
      <c r="B16" s="71" t="s">
        <v>68</v>
      </c>
      <c r="C16" s="72">
        <v>10</v>
      </c>
      <c r="D16" s="72">
        <v>5</v>
      </c>
      <c r="E16" s="72">
        <v>5</v>
      </c>
      <c r="F16" s="72">
        <v>46173.724000000002</v>
      </c>
      <c r="G16" s="72">
        <v>50571.921000000002</v>
      </c>
      <c r="H16" s="73">
        <v>109.52532440311724</v>
      </c>
      <c r="I16" s="72">
        <v>47815.580999999998</v>
      </c>
      <c r="J16" s="72">
        <v>50889.97</v>
      </c>
      <c r="K16" s="73">
        <v>106.42968031696614</v>
      </c>
      <c r="L16" s="72">
        <v>171.69800000000001</v>
      </c>
      <c r="M16" s="72">
        <v>270.22699999999998</v>
      </c>
      <c r="N16" s="73">
        <v>157.38505981432516</v>
      </c>
      <c r="O16" s="72">
        <v>1813.5550000000001</v>
      </c>
      <c r="P16" s="72">
        <v>588.27599999999995</v>
      </c>
      <c r="Q16" s="73">
        <v>32.437725902991637</v>
      </c>
      <c r="R16" s="72">
        <v>59.408999999999999</v>
      </c>
      <c r="S16" s="72">
        <v>72.494</v>
      </c>
      <c r="T16" s="73">
        <v>122.02528236462489</v>
      </c>
      <c r="U16" s="72">
        <v>112.289</v>
      </c>
      <c r="V16" s="72">
        <v>197.733</v>
      </c>
      <c r="W16" s="73">
        <v>176.09293875624505</v>
      </c>
      <c r="X16" s="72">
        <v>1813.5550000000001</v>
      </c>
      <c r="Y16" s="72">
        <v>588.27599999999995</v>
      </c>
      <c r="Z16" s="73">
        <v>32.437725902991637</v>
      </c>
      <c r="AA16" s="72">
        <v>-1701.2660000000001</v>
      </c>
      <c r="AB16" s="72">
        <v>-390.54300000000001</v>
      </c>
      <c r="AC16" s="73">
        <v>22.956022162319119</v>
      </c>
      <c r="AD16" s="72">
        <v>4897.4070000000002</v>
      </c>
      <c r="AE16" s="72">
        <v>6199.7939999999999</v>
      </c>
      <c r="AF16" s="73">
        <v>126.59339932335622</v>
      </c>
      <c r="AG16" s="72">
        <v>3211.319</v>
      </c>
      <c r="AH16" s="72">
        <v>4076.6219999999998</v>
      </c>
      <c r="AI16" s="73">
        <v>126.94540779038147</v>
      </c>
      <c r="AJ16" s="72">
        <v>56</v>
      </c>
      <c r="AK16" s="72">
        <v>72</v>
      </c>
      <c r="AL16" s="73">
        <v>128.57142857142858</v>
      </c>
      <c r="AM16" s="72">
        <v>4778.7485119047624</v>
      </c>
      <c r="AN16" s="72">
        <v>4718.3125</v>
      </c>
      <c r="AO16" s="73">
        <v>98.735317170296682</v>
      </c>
    </row>
    <row r="17" spans="1:41" ht="15" customHeight="1" x14ac:dyDescent="0.2">
      <c r="A17" s="71">
        <v>9</v>
      </c>
      <c r="B17" s="71" t="s">
        <v>65</v>
      </c>
      <c r="C17" s="72">
        <v>1</v>
      </c>
      <c r="D17" s="72">
        <v>0</v>
      </c>
      <c r="E17" s="72">
        <v>1</v>
      </c>
      <c r="F17" s="72">
        <v>729.41700000000003</v>
      </c>
      <c r="G17" s="72">
        <v>768.85799999999995</v>
      </c>
      <c r="H17" s="73">
        <v>105.40719506126126</v>
      </c>
      <c r="I17" s="72">
        <v>731.947</v>
      </c>
      <c r="J17" s="72">
        <v>811.005</v>
      </c>
      <c r="K17" s="73">
        <v>110.80105526766282</v>
      </c>
      <c r="L17" s="72">
        <v>0</v>
      </c>
      <c r="M17" s="72">
        <v>0</v>
      </c>
      <c r="N17" s="73"/>
      <c r="O17" s="72">
        <v>2.5299999999999998</v>
      </c>
      <c r="P17" s="72">
        <v>42.146999999999998</v>
      </c>
      <c r="Q17" s="73" t="s">
        <v>105</v>
      </c>
      <c r="R17" s="72">
        <v>0</v>
      </c>
      <c r="S17" s="72">
        <v>0</v>
      </c>
      <c r="T17" s="73"/>
      <c r="U17" s="72">
        <v>0</v>
      </c>
      <c r="V17" s="72">
        <v>0</v>
      </c>
      <c r="W17" s="73"/>
      <c r="X17" s="72">
        <v>2.5299999999999998</v>
      </c>
      <c r="Y17" s="72">
        <v>42.146999999999998</v>
      </c>
      <c r="Z17" s="73" t="s">
        <v>105</v>
      </c>
      <c r="AA17" s="72">
        <v>-2.5299999999999998</v>
      </c>
      <c r="AB17" s="72">
        <v>-42.146999999999998</v>
      </c>
      <c r="AC17" s="73" t="s">
        <v>105</v>
      </c>
      <c r="AD17" s="72">
        <v>112.027</v>
      </c>
      <c r="AE17" s="72">
        <v>167.98699999999999</v>
      </c>
      <c r="AF17" s="73">
        <v>149.95224365554731</v>
      </c>
      <c r="AG17" s="72">
        <v>78</v>
      </c>
      <c r="AH17" s="72">
        <v>112.488</v>
      </c>
      <c r="AI17" s="73">
        <v>144.21538461538461</v>
      </c>
      <c r="AJ17" s="72">
        <v>1</v>
      </c>
      <c r="AK17" s="72">
        <v>2</v>
      </c>
      <c r="AL17" s="73">
        <v>200</v>
      </c>
      <c r="AM17" s="72">
        <v>6500</v>
      </c>
      <c r="AN17" s="72">
        <v>4687</v>
      </c>
      <c r="AO17" s="73">
        <v>72.107692307692304</v>
      </c>
    </row>
    <row r="18" spans="1:41" ht="15" customHeight="1" x14ac:dyDescent="0.2">
      <c r="A18" s="95">
        <v>10</v>
      </c>
      <c r="B18" s="95" t="s">
        <v>58</v>
      </c>
      <c r="C18" s="97">
        <v>4</v>
      </c>
      <c r="D18" s="97">
        <v>3</v>
      </c>
      <c r="E18" s="97">
        <v>1</v>
      </c>
      <c r="F18" s="97">
        <v>8058.1080000000002</v>
      </c>
      <c r="G18" s="97">
        <v>9137.4599999999991</v>
      </c>
      <c r="H18" s="98">
        <v>113.39460826288254</v>
      </c>
      <c r="I18" s="97">
        <v>6902.2709999999997</v>
      </c>
      <c r="J18" s="97">
        <v>8687.3629999999994</v>
      </c>
      <c r="K18" s="98">
        <v>125.8623864522271</v>
      </c>
      <c r="L18" s="97">
        <v>1155.837</v>
      </c>
      <c r="M18" s="97">
        <v>728.37599999999998</v>
      </c>
      <c r="N18" s="98">
        <v>63.017190140132215</v>
      </c>
      <c r="O18" s="97">
        <v>0</v>
      </c>
      <c r="P18" s="97">
        <v>278.279</v>
      </c>
      <c r="Q18" s="98"/>
      <c r="R18" s="97">
        <v>201.864</v>
      </c>
      <c r="S18" s="97">
        <v>130.04</v>
      </c>
      <c r="T18" s="98">
        <v>64.419609241865814</v>
      </c>
      <c r="U18" s="97">
        <v>953.97299999999996</v>
      </c>
      <c r="V18" s="97">
        <v>598.33600000000001</v>
      </c>
      <c r="W18" s="98">
        <v>62.720433387527741</v>
      </c>
      <c r="X18" s="97">
        <v>0</v>
      </c>
      <c r="Y18" s="97">
        <v>278.279</v>
      </c>
      <c r="Z18" s="98"/>
      <c r="AA18" s="97">
        <v>953.97299999999996</v>
      </c>
      <c r="AB18" s="97">
        <v>320.05700000000002</v>
      </c>
      <c r="AC18" s="98">
        <v>33.549901307479352</v>
      </c>
      <c r="AD18" s="97">
        <v>1266.0920000000001</v>
      </c>
      <c r="AE18" s="97">
        <v>1146.271</v>
      </c>
      <c r="AF18" s="98">
        <v>90.536153770816014</v>
      </c>
      <c r="AG18" s="97">
        <v>862.71900000000005</v>
      </c>
      <c r="AH18" s="97">
        <v>793.68</v>
      </c>
      <c r="AI18" s="98">
        <v>91.997510197410747</v>
      </c>
      <c r="AJ18" s="97">
        <v>23</v>
      </c>
      <c r="AK18" s="97">
        <v>16</v>
      </c>
      <c r="AL18" s="98">
        <v>69.565217391304344</v>
      </c>
      <c r="AM18" s="97">
        <v>3125.7934782608695</v>
      </c>
      <c r="AN18" s="97">
        <v>4133.75</v>
      </c>
      <c r="AO18" s="98">
        <v>132.24642090877796</v>
      </c>
    </row>
    <row r="19" spans="1:41" ht="15" customHeight="1" x14ac:dyDescent="0.2">
      <c r="A19" s="95">
        <v>11</v>
      </c>
      <c r="B19" s="95" t="s">
        <v>55</v>
      </c>
      <c r="C19" s="97">
        <v>14</v>
      </c>
      <c r="D19" s="97">
        <v>9</v>
      </c>
      <c r="E19" s="97">
        <v>5</v>
      </c>
      <c r="F19" s="97">
        <v>47628.688999999998</v>
      </c>
      <c r="G19" s="97">
        <v>51552.944000000003</v>
      </c>
      <c r="H19" s="98">
        <v>108.23926730378828</v>
      </c>
      <c r="I19" s="97">
        <v>45838.101000000002</v>
      </c>
      <c r="J19" s="97">
        <v>48866.752</v>
      </c>
      <c r="K19" s="98">
        <v>106.60727851705725</v>
      </c>
      <c r="L19" s="97">
        <v>1889.037</v>
      </c>
      <c r="M19" s="97">
        <v>2780.0949999999998</v>
      </c>
      <c r="N19" s="98">
        <v>147.16996014371344</v>
      </c>
      <c r="O19" s="97">
        <v>98.448999999999998</v>
      </c>
      <c r="P19" s="97">
        <v>93.903000000000006</v>
      </c>
      <c r="Q19" s="98">
        <v>95.382380725045451</v>
      </c>
      <c r="R19" s="97">
        <v>391.404</v>
      </c>
      <c r="S19" s="97">
        <v>571.93899999999996</v>
      </c>
      <c r="T19" s="98">
        <v>146.1249757284034</v>
      </c>
      <c r="U19" s="97">
        <v>1497.633</v>
      </c>
      <c r="V19" s="97">
        <v>2208.1559999999999</v>
      </c>
      <c r="W19" s="98">
        <v>147.44306515681745</v>
      </c>
      <c r="X19" s="97">
        <v>98.448999999999998</v>
      </c>
      <c r="Y19" s="97">
        <v>93.903000000000006</v>
      </c>
      <c r="Z19" s="98">
        <v>95.382380725045451</v>
      </c>
      <c r="AA19" s="97">
        <v>1399.184</v>
      </c>
      <c r="AB19" s="97">
        <v>2114.2530000000002</v>
      </c>
      <c r="AC19" s="98">
        <v>151.10614472435361</v>
      </c>
      <c r="AD19" s="97">
        <v>7789.8519999999999</v>
      </c>
      <c r="AE19" s="97">
        <v>12154.088</v>
      </c>
      <c r="AF19" s="98">
        <v>156.02463307390181</v>
      </c>
      <c r="AG19" s="97">
        <v>4974.2370000000001</v>
      </c>
      <c r="AH19" s="97">
        <v>7891.8689999999997</v>
      </c>
      <c r="AI19" s="98">
        <v>158.65486505769627</v>
      </c>
      <c r="AJ19" s="97">
        <v>90</v>
      </c>
      <c r="AK19" s="97">
        <v>134</v>
      </c>
      <c r="AL19" s="98">
        <v>148.88888888888889</v>
      </c>
      <c r="AM19" s="97">
        <v>4605.7750000000005</v>
      </c>
      <c r="AN19" s="97">
        <v>4907.8787313432831</v>
      </c>
      <c r="AO19" s="98">
        <v>106.55923772531838</v>
      </c>
    </row>
    <row r="20" spans="1:41" ht="15" customHeight="1" x14ac:dyDescent="0.2">
      <c r="A20" s="95">
        <v>12</v>
      </c>
      <c r="B20" s="95" t="s">
        <v>64</v>
      </c>
      <c r="C20" s="97">
        <v>3</v>
      </c>
      <c r="D20" s="97">
        <v>1</v>
      </c>
      <c r="E20" s="97">
        <v>2</v>
      </c>
      <c r="F20" s="97">
        <v>879.22</v>
      </c>
      <c r="G20" s="97">
        <v>262.56299999999999</v>
      </c>
      <c r="H20" s="98">
        <v>29.863174177111528</v>
      </c>
      <c r="I20" s="97">
        <v>612.11300000000006</v>
      </c>
      <c r="J20" s="97">
        <v>270.40699999999998</v>
      </c>
      <c r="K20" s="98">
        <v>44.175993648231618</v>
      </c>
      <c r="L20" s="97">
        <v>267.738</v>
      </c>
      <c r="M20" s="97">
        <v>0.18</v>
      </c>
      <c r="N20" s="98">
        <v>6.7229903861237478E-2</v>
      </c>
      <c r="O20" s="97">
        <v>0.63100000000000001</v>
      </c>
      <c r="P20" s="97">
        <v>8.0239999999999991</v>
      </c>
      <c r="Q20" s="98" t="s">
        <v>105</v>
      </c>
      <c r="R20" s="97">
        <v>0</v>
      </c>
      <c r="S20" s="97">
        <v>0</v>
      </c>
      <c r="T20" s="98"/>
      <c r="U20" s="97">
        <v>267.738</v>
      </c>
      <c r="V20" s="97">
        <v>0.18</v>
      </c>
      <c r="W20" s="98">
        <v>6.7229903861237478E-2</v>
      </c>
      <c r="X20" s="97">
        <v>0.63100000000000001</v>
      </c>
      <c r="Y20" s="97">
        <v>8.0239999999999991</v>
      </c>
      <c r="Z20" s="98" t="s">
        <v>105</v>
      </c>
      <c r="AA20" s="97">
        <v>267.10700000000003</v>
      </c>
      <c r="AB20" s="97">
        <v>-7.8440000000000003</v>
      </c>
      <c r="AC20" s="98" t="s">
        <v>1</v>
      </c>
      <c r="AD20" s="97">
        <v>150.691</v>
      </c>
      <c r="AE20" s="97">
        <v>131.958</v>
      </c>
      <c r="AF20" s="98">
        <v>87.56860064635579</v>
      </c>
      <c r="AG20" s="97">
        <v>102</v>
      </c>
      <c r="AH20" s="97">
        <v>90.328000000000003</v>
      </c>
      <c r="AI20" s="98">
        <v>88.556862745098044</v>
      </c>
      <c r="AJ20" s="97">
        <v>3</v>
      </c>
      <c r="AK20" s="97">
        <v>2</v>
      </c>
      <c r="AL20" s="98">
        <v>66.666666666666657</v>
      </c>
      <c r="AM20" s="97">
        <v>2833.3333333333335</v>
      </c>
      <c r="AN20" s="97">
        <v>3763.6666666666665</v>
      </c>
      <c r="AO20" s="98">
        <v>132.83529411764704</v>
      </c>
    </row>
    <row r="21" spans="1:41" ht="15" customHeight="1" x14ac:dyDescent="0.2">
      <c r="A21" s="71">
        <v>13</v>
      </c>
      <c r="B21" s="71" t="s">
        <v>56</v>
      </c>
      <c r="C21" s="72">
        <v>8</v>
      </c>
      <c r="D21" s="72">
        <v>6</v>
      </c>
      <c r="E21" s="72">
        <v>2</v>
      </c>
      <c r="F21" s="72">
        <v>9214.92</v>
      </c>
      <c r="G21" s="72">
        <v>8803.1370000000006</v>
      </c>
      <c r="H21" s="73">
        <v>95.531344819054326</v>
      </c>
      <c r="I21" s="72">
        <v>8817.39</v>
      </c>
      <c r="J21" s="72">
        <v>8930.991</v>
      </c>
      <c r="K21" s="73">
        <v>101.28837445094297</v>
      </c>
      <c r="L21" s="72">
        <v>1088.32</v>
      </c>
      <c r="M21" s="72">
        <v>242.8</v>
      </c>
      <c r="N21" s="73">
        <v>22.309614819170832</v>
      </c>
      <c r="O21" s="72">
        <v>690.79</v>
      </c>
      <c r="P21" s="72">
        <v>370.654</v>
      </c>
      <c r="Q21" s="73">
        <v>53.656538166447106</v>
      </c>
      <c r="R21" s="72">
        <v>137.16800000000001</v>
      </c>
      <c r="S21" s="72">
        <v>40.125</v>
      </c>
      <c r="T21" s="73">
        <v>29.252449550915667</v>
      </c>
      <c r="U21" s="72">
        <v>951.15200000000004</v>
      </c>
      <c r="V21" s="72">
        <v>202.67500000000001</v>
      </c>
      <c r="W21" s="73">
        <v>21.308371322354365</v>
      </c>
      <c r="X21" s="72">
        <v>690.79</v>
      </c>
      <c r="Y21" s="72">
        <v>370.654</v>
      </c>
      <c r="Z21" s="73">
        <v>53.656538166447106</v>
      </c>
      <c r="AA21" s="72">
        <v>260.36200000000002</v>
      </c>
      <c r="AB21" s="72">
        <v>-167.97900000000001</v>
      </c>
      <c r="AC21" s="73" t="s">
        <v>1</v>
      </c>
      <c r="AD21" s="72">
        <v>1499.8710000000001</v>
      </c>
      <c r="AE21" s="72">
        <v>1666.8109999999999</v>
      </c>
      <c r="AF21" s="73">
        <v>111.13029053831963</v>
      </c>
      <c r="AG21" s="72">
        <v>964.38099999999997</v>
      </c>
      <c r="AH21" s="72">
        <v>1152.9760000000001</v>
      </c>
      <c r="AI21" s="73">
        <v>119.55606757080449</v>
      </c>
      <c r="AJ21" s="72">
        <v>19</v>
      </c>
      <c r="AK21" s="72">
        <v>17</v>
      </c>
      <c r="AL21" s="73">
        <v>89.473684210526315</v>
      </c>
      <c r="AM21" s="72">
        <v>4229.7412280701756</v>
      </c>
      <c r="AN21" s="72">
        <v>5651.8431372549021</v>
      </c>
      <c r="AO21" s="73">
        <v>133.62148728501677</v>
      </c>
    </row>
    <row r="22" spans="1:41" ht="15" customHeight="1" x14ac:dyDescent="0.2">
      <c r="A22" s="95">
        <v>14</v>
      </c>
      <c r="B22" s="95" t="s">
        <v>62</v>
      </c>
      <c r="C22" s="97">
        <v>11</v>
      </c>
      <c r="D22" s="97">
        <v>5</v>
      </c>
      <c r="E22" s="97">
        <v>6</v>
      </c>
      <c r="F22" s="97">
        <v>59239.014999999999</v>
      </c>
      <c r="G22" s="97">
        <v>56751.296000000002</v>
      </c>
      <c r="H22" s="98">
        <v>95.800539559950479</v>
      </c>
      <c r="I22" s="97">
        <v>62058.625999999997</v>
      </c>
      <c r="J22" s="97">
        <v>56711.883999999998</v>
      </c>
      <c r="K22" s="98">
        <v>91.384369354229662</v>
      </c>
      <c r="L22" s="97">
        <v>1550.4380000000001</v>
      </c>
      <c r="M22" s="97">
        <v>1572.82</v>
      </c>
      <c r="N22" s="98">
        <v>101.44359206882186</v>
      </c>
      <c r="O22" s="97">
        <v>4370.049</v>
      </c>
      <c r="P22" s="97">
        <v>1533.4079999999999</v>
      </c>
      <c r="Q22" s="98">
        <v>35.089034470780533</v>
      </c>
      <c r="R22" s="97">
        <v>277.01100000000002</v>
      </c>
      <c r="S22" s="97">
        <v>251.01499999999999</v>
      </c>
      <c r="T22" s="98">
        <v>90.615535123153961</v>
      </c>
      <c r="U22" s="97">
        <v>1273.4269999999999</v>
      </c>
      <c r="V22" s="97">
        <v>1321.8050000000001</v>
      </c>
      <c r="W22" s="98">
        <v>103.7990399135561</v>
      </c>
      <c r="X22" s="97">
        <v>4370.049</v>
      </c>
      <c r="Y22" s="97">
        <v>1533.4079999999999</v>
      </c>
      <c r="Z22" s="98">
        <v>35.089034470780533</v>
      </c>
      <c r="AA22" s="97">
        <v>-3096.6219999999998</v>
      </c>
      <c r="AB22" s="97">
        <v>-211.60300000000001</v>
      </c>
      <c r="AC22" s="98">
        <v>6.8333493723160261</v>
      </c>
      <c r="AD22" s="97">
        <v>10753.725</v>
      </c>
      <c r="AE22" s="97">
        <v>11856.234</v>
      </c>
      <c r="AF22" s="98">
        <v>110.25234511762203</v>
      </c>
      <c r="AG22" s="97">
        <v>7070.9970000000003</v>
      </c>
      <c r="AH22" s="97">
        <v>7770.4830000000002</v>
      </c>
      <c r="AI22" s="98">
        <v>109.89232494371019</v>
      </c>
      <c r="AJ22" s="97">
        <v>137</v>
      </c>
      <c r="AK22" s="97">
        <v>134</v>
      </c>
      <c r="AL22" s="98">
        <v>97.810218978102199</v>
      </c>
      <c r="AM22" s="97">
        <v>4301.0930656934306</v>
      </c>
      <c r="AN22" s="97">
        <v>4832.3899253731342</v>
      </c>
      <c r="AO22" s="98">
        <v>112.3526008752858</v>
      </c>
    </row>
    <row r="23" spans="1:41" ht="15" customHeight="1" x14ac:dyDescent="0.2">
      <c r="A23" s="71">
        <v>15</v>
      </c>
      <c r="B23" s="71" t="s">
        <v>63</v>
      </c>
      <c r="C23" s="72">
        <v>5</v>
      </c>
      <c r="D23" s="72">
        <v>3</v>
      </c>
      <c r="E23" s="72">
        <v>2</v>
      </c>
      <c r="F23" s="72">
        <v>28772.117999999999</v>
      </c>
      <c r="G23" s="72">
        <v>43996.709000000003</v>
      </c>
      <c r="H23" s="73">
        <v>152.91439093917242</v>
      </c>
      <c r="I23" s="72">
        <v>35520.082000000002</v>
      </c>
      <c r="J23" s="72">
        <v>37773.85</v>
      </c>
      <c r="K23" s="73">
        <v>106.34505291964133</v>
      </c>
      <c r="L23" s="72">
        <v>572.27700000000004</v>
      </c>
      <c r="M23" s="72">
        <v>6515.8029999999999</v>
      </c>
      <c r="N23" s="73" t="s">
        <v>105</v>
      </c>
      <c r="O23" s="72">
        <v>7320.241</v>
      </c>
      <c r="P23" s="72">
        <v>292.94400000000002</v>
      </c>
      <c r="Q23" s="73">
        <v>4.0018354586959637</v>
      </c>
      <c r="R23" s="72">
        <v>4.165</v>
      </c>
      <c r="S23" s="72">
        <v>-6361.6760000000004</v>
      </c>
      <c r="T23" s="73" t="s">
        <v>1</v>
      </c>
      <c r="U23" s="72">
        <v>568.11199999999997</v>
      </c>
      <c r="V23" s="72">
        <v>12877.478999999999</v>
      </c>
      <c r="W23" s="73" t="s">
        <v>105</v>
      </c>
      <c r="X23" s="72">
        <v>7320.241</v>
      </c>
      <c r="Y23" s="72">
        <v>292.94400000000002</v>
      </c>
      <c r="Z23" s="73">
        <v>4.0018354586959637</v>
      </c>
      <c r="AA23" s="72">
        <v>-6752.1289999999999</v>
      </c>
      <c r="AB23" s="72">
        <v>12584.535</v>
      </c>
      <c r="AC23" s="73" t="s">
        <v>1</v>
      </c>
      <c r="AD23" s="72">
        <v>7932.8519999999999</v>
      </c>
      <c r="AE23" s="72">
        <v>8395.4439999999995</v>
      </c>
      <c r="AF23" s="73">
        <v>105.83134539759472</v>
      </c>
      <c r="AG23" s="72">
        <v>4983.5439999999999</v>
      </c>
      <c r="AH23" s="72">
        <v>5214.4059999999999</v>
      </c>
      <c r="AI23" s="73">
        <v>104.63248643936925</v>
      </c>
      <c r="AJ23" s="72">
        <v>67</v>
      </c>
      <c r="AK23" s="72">
        <v>60</v>
      </c>
      <c r="AL23" s="73">
        <v>89.552238805970148</v>
      </c>
      <c r="AM23" s="72">
        <v>6198.4378109452737</v>
      </c>
      <c r="AN23" s="72">
        <v>7242.2305555555549</v>
      </c>
      <c r="AO23" s="73">
        <v>116.83960985729567</v>
      </c>
    </row>
    <row r="24" spans="1:41" ht="15" customHeight="1" x14ac:dyDescent="0.2">
      <c r="A24" s="95">
        <v>16</v>
      </c>
      <c r="B24" s="95" t="s">
        <v>49</v>
      </c>
      <c r="C24" s="97">
        <v>9</v>
      </c>
      <c r="D24" s="97">
        <v>7</v>
      </c>
      <c r="E24" s="97">
        <v>2</v>
      </c>
      <c r="F24" s="97">
        <v>23277.599999999999</v>
      </c>
      <c r="G24" s="97">
        <v>20645.456999999999</v>
      </c>
      <c r="H24" s="98">
        <v>88.692378080214453</v>
      </c>
      <c r="I24" s="97">
        <v>22306.552</v>
      </c>
      <c r="J24" s="97">
        <v>19132.064999999999</v>
      </c>
      <c r="K24" s="98">
        <v>85.768813575491194</v>
      </c>
      <c r="L24" s="97">
        <v>971.33100000000002</v>
      </c>
      <c r="M24" s="97">
        <v>1538.2429999999999</v>
      </c>
      <c r="N24" s="98">
        <v>158.36445042935929</v>
      </c>
      <c r="O24" s="97">
        <v>0.28299999999999997</v>
      </c>
      <c r="P24" s="97">
        <v>24.850999999999999</v>
      </c>
      <c r="Q24" s="98" t="s">
        <v>105</v>
      </c>
      <c r="R24" s="97">
        <v>183.35900000000001</v>
      </c>
      <c r="S24" s="97">
        <v>204.47200000000001</v>
      </c>
      <c r="T24" s="98">
        <v>111.51456977841283</v>
      </c>
      <c r="U24" s="97">
        <v>787.97199999999998</v>
      </c>
      <c r="V24" s="97">
        <v>1333.771</v>
      </c>
      <c r="W24" s="98">
        <v>169.26629372617302</v>
      </c>
      <c r="X24" s="97">
        <v>0.28299999999999997</v>
      </c>
      <c r="Y24" s="97">
        <v>24.850999999999999</v>
      </c>
      <c r="Z24" s="98" t="s">
        <v>105</v>
      </c>
      <c r="AA24" s="97">
        <v>787.68899999999996</v>
      </c>
      <c r="AB24" s="97">
        <v>1308.92</v>
      </c>
      <c r="AC24" s="98">
        <v>166.17218216834308</v>
      </c>
      <c r="AD24" s="97">
        <v>3053.5239999999999</v>
      </c>
      <c r="AE24" s="97">
        <v>2202.4340000000002</v>
      </c>
      <c r="AF24" s="98">
        <v>72.127613865160384</v>
      </c>
      <c r="AG24" s="97">
        <v>2127.6410000000001</v>
      </c>
      <c r="AH24" s="97">
        <v>1489.5170000000001</v>
      </c>
      <c r="AI24" s="98">
        <v>70.007910169055776</v>
      </c>
      <c r="AJ24" s="97">
        <v>57</v>
      </c>
      <c r="AK24" s="97">
        <v>43</v>
      </c>
      <c r="AL24" s="98">
        <v>75.438596491228068</v>
      </c>
      <c r="AM24" s="97">
        <v>3110.5862573099416</v>
      </c>
      <c r="AN24" s="97">
        <v>2886.660852713178</v>
      </c>
      <c r="AO24" s="98">
        <v>92.801183247353009</v>
      </c>
    </row>
    <row r="25" spans="1:41" ht="15" customHeight="1" x14ac:dyDescent="0.2">
      <c r="A25" s="71">
        <v>17</v>
      </c>
      <c r="B25" s="71" t="s">
        <v>59</v>
      </c>
      <c r="C25" s="72">
        <v>36</v>
      </c>
      <c r="D25" s="72">
        <v>22</v>
      </c>
      <c r="E25" s="72">
        <v>14</v>
      </c>
      <c r="F25" s="72">
        <v>26406.936000000002</v>
      </c>
      <c r="G25" s="72">
        <v>30830.94</v>
      </c>
      <c r="H25" s="73">
        <v>116.75318938933317</v>
      </c>
      <c r="I25" s="72">
        <v>35478.091999999997</v>
      </c>
      <c r="J25" s="72">
        <v>44668.786</v>
      </c>
      <c r="K25" s="73">
        <v>125.90526570594609</v>
      </c>
      <c r="L25" s="72">
        <v>2800.45</v>
      </c>
      <c r="M25" s="72">
        <v>2958.9920000000002</v>
      </c>
      <c r="N25" s="73">
        <v>105.66130443321609</v>
      </c>
      <c r="O25" s="72">
        <v>11871.606</v>
      </c>
      <c r="P25" s="72">
        <v>16796.838</v>
      </c>
      <c r="Q25" s="73">
        <v>141.48749545764912</v>
      </c>
      <c r="R25" s="72">
        <v>369.14800000000002</v>
      </c>
      <c r="S25" s="72">
        <v>268.73099999999999</v>
      </c>
      <c r="T25" s="73">
        <v>72.797631302350268</v>
      </c>
      <c r="U25" s="72">
        <v>2431.3020000000001</v>
      </c>
      <c r="V25" s="72">
        <v>2690.261</v>
      </c>
      <c r="W25" s="73">
        <v>110.65104211652852</v>
      </c>
      <c r="X25" s="72">
        <v>11871.606</v>
      </c>
      <c r="Y25" s="72">
        <v>16796.838</v>
      </c>
      <c r="Z25" s="73">
        <v>141.48749545764912</v>
      </c>
      <c r="AA25" s="72">
        <v>-9440.3040000000001</v>
      </c>
      <c r="AB25" s="72">
        <v>-14106.576999999999</v>
      </c>
      <c r="AC25" s="73">
        <v>149.42926626091702</v>
      </c>
      <c r="AD25" s="72">
        <v>6058.3329999999996</v>
      </c>
      <c r="AE25" s="72">
        <v>6249.299</v>
      </c>
      <c r="AF25" s="73">
        <v>103.15212121882374</v>
      </c>
      <c r="AG25" s="72">
        <v>4019.3229999999999</v>
      </c>
      <c r="AH25" s="72">
        <v>4099.3329999999996</v>
      </c>
      <c r="AI25" s="73">
        <v>101.99063374603136</v>
      </c>
      <c r="AJ25" s="72">
        <v>73</v>
      </c>
      <c r="AK25" s="72">
        <v>72</v>
      </c>
      <c r="AL25" s="73">
        <v>98.630136986301366</v>
      </c>
      <c r="AM25" s="72">
        <v>4588.2682648401824</v>
      </c>
      <c r="AN25" s="72">
        <v>4744.5983796296296</v>
      </c>
      <c r="AO25" s="73">
        <v>103.40717032583736</v>
      </c>
    </row>
    <row r="26" spans="1:41" ht="15" customHeight="1" x14ac:dyDescent="0.2">
      <c r="A26" s="71">
        <v>18</v>
      </c>
      <c r="B26" s="71" t="s">
        <v>51</v>
      </c>
      <c r="C26" s="72">
        <v>42</v>
      </c>
      <c r="D26" s="72">
        <v>29</v>
      </c>
      <c r="E26" s="72">
        <v>13</v>
      </c>
      <c r="F26" s="72">
        <v>199920.02299999999</v>
      </c>
      <c r="G26" s="72">
        <v>223013.54399999999</v>
      </c>
      <c r="H26" s="73">
        <v>111.55137972348072</v>
      </c>
      <c r="I26" s="72">
        <v>195852.63800000001</v>
      </c>
      <c r="J26" s="72">
        <v>231008.557</v>
      </c>
      <c r="K26" s="73">
        <v>117.95018916211892</v>
      </c>
      <c r="L26" s="72">
        <v>10286.168</v>
      </c>
      <c r="M26" s="72">
        <v>13692.991</v>
      </c>
      <c r="N26" s="73">
        <v>133.12042929884095</v>
      </c>
      <c r="O26" s="72">
        <v>6218.7830000000004</v>
      </c>
      <c r="P26" s="72">
        <v>21688.004000000001</v>
      </c>
      <c r="Q26" s="73">
        <v>348.74997246245766</v>
      </c>
      <c r="R26" s="72">
        <v>1920.702</v>
      </c>
      <c r="S26" s="72">
        <v>2771.1709999999998</v>
      </c>
      <c r="T26" s="73">
        <v>144.27907088137567</v>
      </c>
      <c r="U26" s="72">
        <v>8365.4660000000003</v>
      </c>
      <c r="V26" s="72">
        <v>10921.82</v>
      </c>
      <c r="W26" s="73">
        <v>130.55841718799647</v>
      </c>
      <c r="X26" s="72">
        <v>6218.7830000000004</v>
      </c>
      <c r="Y26" s="72">
        <v>21688.004000000001</v>
      </c>
      <c r="Z26" s="73">
        <v>348.74997246245766</v>
      </c>
      <c r="AA26" s="72">
        <v>2146.683</v>
      </c>
      <c r="AB26" s="72">
        <v>-10766.183999999999</v>
      </c>
      <c r="AC26" s="73" t="s">
        <v>1</v>
      </c>
      <c r="AD26" s="72">
        <v>40940.391000000003</v>
      </c>
      <c r="AE26" s="72">
        <v>46182.322999999997</v>
      </c>
      <c r="AF26" s="73">
        <v>112.80381518583933</v>
      </c>
      <c r="AG26" s="72">
        <v>25950.348000000002</v>
      </c>
      <c r="AH26" s="72">
        <v>29241.77</v>
      </c>
      <c r="AI26" s="73">
        <v>112.68353703773066</v>
      </c>
      <c r="AJ26" s="72">
        <v>382</v>
      </c>
      <c r="AK26" s="72">
        <v>427</v>
      </c>
      <c r="AL26" s="73">
        <v>111.78010471204189</v>
      </c>
      <c r="AM26" s="72">
        <v>5661.0706806282724</v>
      </c>
      <c r="AN26" s="72">
        <v>5706.8247462919599</v>
      </c>
      <c r="AO26" s="73">
        <v>100.8082228300073</v>
      </c>
    </row>
    <row r="27" spans="1:41" ht="15" customHeight="1" x14ac:dyDescent="0.2">
      <c r="A27" s="71">
        <v>19</v>
      </c>
      <c r="B27" s="71" t="s">
        <v>50</v>
      </c>
      <c r="C27" s="72">
        <v>38</v>
      </c>
      <c r="D27" s="72">
        <v>27</v>
      </c>
      <c r="E27" s="72">
        <v>11</v>
      </c>
      <c r="F27" s="72">
        <v>109417.03</v>
      </c>
      <c r="G27" s="72">
        <v>115791.76700000001</v>
      </c>
      <c r="H27" s="73">
        <v>105.82609215402758</v>
      </c>
      <c r="I27" s="72">
        <v>106280.803</v>
      </c>
      <c r="J27" s="72">
        <v>110439.59600000001</v>
      </c>
      <c r="K27" s="73">
        <v>103.91302369064712</v>
      </c>
      <c r="L27" s="72">
        <v>9479.6560000000009</v>
      </c>
      <c r="M27" s="72">
        <v>8352.5660000000007</v>
      </c>
      <c r="N27" s="73">
        <v>88.110433543158109</v>
      </c>
      <c r="O27" s="72">
        <v>6343.4290000000001</v>
      </c>
      <c r="P27" s="72">
        <v>3000.395</v>
      </c>
      <c r="Q27" s="73">
        <v>47.299260384249592</v>
      </c>
      <c r="R27" s="72">
        <v>1826.146</v>
      </c>
      <c r="S27" s="72">
        <v>1572.431</v>
      </c>
      <c r="T27" s="73">
        <v>86.106532555447373</v>
      </c>
      <c r="U27" s="72">
        <v>7653.51</v>
      </c>
      <c r="V27" s="72">
        <v>6780.1350000000002</v>
      </c>
      <c r="W27" s="73">
        <v>88.588569166304083</v>
      </c>
      <c r="X27" s="72">
        <v>6343.4290000000001</v>
      </c>
      <c r="Y27" s="72">
        <v>3000.395</v>
      </c>
      <c r="Z27" s="73">
        <v>47.299260384249592</v>
      </c>
      <c r="AA27" s="72">
        <v>1310.0809999999999</v>
      </c>
      <c r="AB27" s="72">
        <v>3779.74</v>
      </c>
      <c r="AC27" s="73">
        <v>288.51193170498618</v>
      </c>
      <c r="AD27" s="72">
        <v>14170.124</v>
      </c>
      <c r="AE27" s="72">
        <v>15507.212</v>
      </c>
      <c r="AF27" s="73">
        <v>109.43596541568725</v>
      </c>
      <c r="AG27" s="72">
        <v>9094.3680000000004</v>
      </c>
      <c r="AH27" s="72">
        <v>10190.126</v>
      </c>
      <c r="AI27" s="73">
        <v>112.04875369019595</v>
      </c>
      <c r="AJ27" s="72">
        <v>165</v>
      </c>
      <c r="AK27" s="72">
        <v>173</v>
      </c>
      <c r="AL27" s="73">
        <v>104.84848484848486</v>
      </c>
      <c r="AM27" s="72">
        <v>4593.1151515151514</v>
      </c>
      <c r="AN27" s="72">
        <v>4908.5385356454726</v>
      </c>
      <c r="AO27" s="73">
        <v>106.86730843284585</v>
      </c>
    </row>
    <row r="28" spans="1:41" ht="15" customHeight="1" x14ac:dyDescent="0.2">
      <c r="A28" s="95">
        <v>20</v>
      </c>
      <c r="B28" s="95" t="s">
        <v>57</v>
      </c>
      <c r="C28" s="97">
        <v>12</v>
      </c>
      <c r="D28" s="97">
        <v>8</v>
      </c>
      <c r="E28" s="97">
        <v>4</v>
      </c>
      <c r="F28" s="97">
        <v>13487.356</v>
      </c>
      <c r="G28" s="97">
        <v>15062.133</v>
      </c>
      <c r="H28" s="98">
        <v>111.67595042349294</v>
      </c>
      <c r="I28" s="97">
        <v>14689.288</v>
      </c>
      <c r="J28" s="97">
        <v>15035.339</v>
      </c>
      <c r="K28" s="98">
        <v>102.35580512819955</v>
      </c>
      <c r="L28" s="97">
        <v>949.98900000000003</v>
      </c>
      <c r="M28" s="97">
        <v>840.52099999999996</v>
      </c>
      <c r="N28" s="98">
        <v>88.47691920643291</v>
      </c>
      <c r="O28" s="97">
        <v>2151.9209999999998</v>
      </c>
      <c r="P28" s="97">
        <v>813.72699999999998</v>
      </c>
      <c r="Q28" s="98">
        <v>37.813981089454494</v>
      </c>
      <c r="R28" s="97">
        <v>137.39599999999999</v>
      </c>
      <c r="S28" s="97">
        <v>143.03</v>
      </c>
      <c r="T28" s="98">
        <v>104.10055605694488</v>
      </c>
      <c r="U28" s="97">
        <v>812.59299999999996</v>
      </c>
      <c r="V28" s="97">
        <v>697.49099999999999</v>
      </c>
      <c r="W28" s="98">
        <v>85.835221322359416</v>
      </c>
      <c r="X28" s="97">
        <v>2151.9209999999998</v>
      </c>
      <c r="Y28" s="97">
        <v>813.72699999999998</v>
      </c>
      <c r="Z28" s="98">
        <v>37.813981089454494</v>
      </c>
      <c r="AA28" s="97">
        <v>-1339.328</v>
      </c>
      <c r="AB28" s="97">
        <v>-116.236</v>
      </c>
      <c r="AC28" s="98">
        <v>8.6786806517895538</v>
      </c>
      <c r="AD28" s="97">
        <v>4066.1970000000001</v>
      </c>
      <c r="AE28" s="97">
        <v>4557.2510000000002</v>
      </c>
      <c r="AF28" s="98">
        <v>112.07649309662075</v>
      </c>
      <c r="AG28" s="97">
        <v>2748.0419999999999</v>
      </c>
      <c r="AH28" s="97">
        <v>3096.261</v>
      </c>
      <c r="AI28" s="98">
        <v>112.67153122113854</v>
      </c>
      <c r="AJ28" s="97">
        <v>67</v>
      </c>
      <c r="AK28" s="97">
        <v>68</v>
      </c>
      <c r="AL28" s="98">
        <v>101.49253731343283</v>
      </c>
      <c r="AM28" s="97">
        <v>3417.9626865671639</v>
      </c>
      <c r="AN28" s="97">
        <v>3794.4375</v>
      </c>
      <c r="AO28" s="98">
        <v>111.01459693847475</v>
      </c>
    </row>
    <row r="29" spans="1:41" ht="15" customHeight="1" x14ac:dyDescent="0.2">
      <c r="A29" s="95">
        <v>21</v>
      </c>
      <c r="B29" s="96" t="s">
        <v>53</v>
      </c>
      <c r="C29" s="97">
        <v>15</v>
      </c>
      <c r="D29" s="97">
        <v>5</v>
      </c>
      <c r="E29" s="97">
        <v>10</v>
      </c>
      <c r="F29" s="97">
        <v>9321.8150000000005</v>
      </c>
      <c r="G29" s="97">
        <v>9341.9279999999999</v>
      </c>
      <c r="H29" s="98">
        <v>100.21576270286418</v>
      </c>
      <c r="I29" s="97">
        <v>9636.1380000000008</v>
      </c>
      <c r="J29" s="97">
        <v>8932.9519999999993</v>
      </c>
      <c r="K29" s="98">
        <v>92.702615923516248</v>
      </c>
      <c r="L29" s="97">
        <v>462.84899999999999</v>
      </c>
      <c r="M29" s="97">
        <v>702.55499999999995</v>
      </c>
      <c r="N29" s="98">
        <v>151.78924444041144</v>
      </c>
      <c r="O29" s="97">
        <v>777.17200000000003</v>
      </c>
      <c r="P29" s="97">
        <v>293.57900000000001</v>
      </c>
      <c r="Q29" s="98">
        <v>37.775292985336577</v>
      </c>
      <c r="R29" s="97">
        <v>83.228999999999999</v>
      </c>
      <c r="S29" s="97">
        <v>148.822</v>
      </c>
      <c r="T29" s="98">
        <v>178.81027045861418</v>
      </c>
      <c r="U29" s="97">
        <v>380.03500000000003</v>
      </c>
      <c r="V29" s="97">
        <v>553.76700000000005</v>
      </c>
      <c r="W29" s="98">
        <v>145.71473680055783</v>
      </c>
      <c r="X29" s="97">
        <v>777.58699999999999</v>
      </c>
      <c r="Y29" s="97">
        <v>293.613</v>
      </c>
      <c r="Z29" s="98">
        <v>37.759504724230212</v>
      </c>
      <c r="AA29" s="97">
        <v>-397.55200000000002</v>
      </c>
      <c r="AB29" s="97">
        <v>260.154</v>
      </c>
      <c r="AC29" s="98" t="s">
        <v>1</v>
      </c>
      <c r="AD29" s="97">
        <v>1324.912</v>
      </c>
      <c r="AE29" s="97">
        <v>1063.422</v>
      </c>
      <c r="AF29" s="98">
        <v>80.263594865168415</v>
      </c>
      <c r="AG29" s="97">
        <v>902.25599999999997</v>
      </c>
      <c r="AH29" s="97">
        <v>738.721</v>
      </c>
      <c r="AI29" s="98">
        <v>81.8748780833821</v>
      </c>
      <c r="AJ29" s="97">
        <v>16</v>
      </c>
      <c r="AK29" s="97">
        <v>19</v>
      </c>
      <c r="AL29" s="98">
        <v>118.75</v>
      </c>
      <c r="AM29" s="97">
        <v>4699.25</v>
      </c>
      <c r="AN29" s="97">
        <v>3240.0043859649122</v>
      </c>
      <c r="AO29" s="98">
        <v>68.947265754427036</v>
      </c>
    </row>
    <row r="30" spans="1:41" ht="15" customHeight="1" x14ac:dyDescent="0.2">
      <c r="A30" s="80">
        <v>22</v>
      </c>
      <c r="B30" s="80" t="s">
        <v>106</v>
      </c>
      <c r="C30" s="81">
        <v>250</v>
      </c>
      <c r="D30" s="81">
        <v>156</v>
      </c>
      <c r="E30" s="81">
        <v>94</v>
      </c>
      <c r="F30" s="81">
        <v>619422.88600000006</v>
      </c>
      <c r="G30" s="81">
        <v>678261.65899999999</v>
      </c>
      <c r="H30" s="82">
        <v>109.49896659129898</v>
      </c>
      <c r="I30" s="81">
        <v>625970.99800000002</v>
      </c>
      <c r="J30" s="81">
        <v>683778.674</v>
      </c>
      <c r="K30" s="82">
        <v>109.23488087861858</v>
      </c>
      <c r="L30" s="81">
        <v>36484.964</v>
      </c>
      <c r="M30" s="81">
        <v>45075.934000000001</v>
      </c>
      <c r="N30" s="82">
        <v>123.54660402022049</v>
      </c>
      <c r="O30" s="81">
        <v>43033.076000000001</v>
      </c>
      <c r="P30" s="81">
        <v>50592.949000000001</v>
      </c>
      <c r="Q30" s="82">
        <v>117.5675868487765</v>
      </c>
      <c r="R30" s="81">
        <v>6138.3609999999999</v>
      </c>
      <c r="S30" s="81">
        <v>593.53300000000002</v>
      </c>
      <c r="T30" s="82">
        <v>9.669242327064179</v>
      </c>
      <c r="U30" s="81">
        <v>30347.018</v>
      </c>
      <c r="V30" s="81">
        <v>44482.434999999998</v>
      </c>
      <c r="W30" s="82">
        <v>146.57926192286834</v>
      </c>
      <c r="X30" s="81">
        <v>43033.491000000002</v>
      </c>
      <c r="Y30" s="81">
        <v>50592.983</v>
      </c>
      <c r="Z30" s="82">
        <v>117.56653207614507</v>
      </c>
      <c r="AA30" s="81">
        <v>-12686.473</v>
      </c>
      <c r="AB30" s="81">
        <v>-6110.5479999999998</v>
      </c>
      <c r="AC30" s="82">
        <v>48.165853503964421</v>
      </c>
      <c r="AD30" s="81">
        <v>109612.342</v>
      </c>
      <c r="AE30" s="81">
        <v>124891.804</v>
      </c>
      <c r="AF30" s="82">
        <v>113.93954523843675</v>
      </c>
      <c r="AG30" s="81">
        <v>70874.505999999994</v>
      </c>
      <c r="AH30" s="81">
        <v>80826.070000000007</v>
      </c>
      <c r="AI30" s="82">
        <v>114.04110527415881</v>
      </c>
      <c r="AJ30" s="81">
        <v>1231</v>
      </c>
      <c r="AK30" s="81">
        <v>1333</v>
      </c>
      <c r="AL30" s="82">
        <v>108.2859463850528</v>
      </c>
      <c r="AM30" s="81">
        <v>4797.8950717573789</v>
      </c>
      <c r="AN30" s="81">
        <v>5052.8925981495377</v>
      </c>
      <c r="AO30" s="82">
        <v>105.31477913915191</v>
      </c>
    </row>
  </sheetData>
  <sortState ref="A9:AO29">
    <sortCondition ref="A9:A29"/>
  </sortState>
  <mergeCells count="14">
    <mergeCell ref="O7:Q7"/>
    <mergeCell ref="A7:B7"/>
    <mergeCell ref="C7:E7"/>
    <mergeCell ref="F7:H7"/>
    <mergeCell ref="I7:K7"/>
    <mergeCell ref="L7:N7"/>
    <mergeCell ref="AJ7:AL7"/>
    <mergeCell ref="AM7:AO7"/>
    <mergeCell ref="R7:T7"/>
    <mergeCell ref="U7:W7"/>
    <mergeCell ref="X7:Z7"/>
    <mergeCell ref="AA7:AC7"/>
    <mergeCell ref="AD7:AF7"/>
    <mergeCell ref="AG7:AI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9"/>
  <sheetViews>
    <sheetView showGridLines="0" workbookViewId="0">
      <selection activeCell="B34" sqref="B34"/>
    </sheetView>
  </sheetViews>
  <sheetFormatPr defaultRowHeight="12" x14ac:dyDescent="0.2"/>
  <cols>
    <col min="1" max="1" width="5.7109375" style="70" customWidth="1"/>
    <col min="2" max="2" width="35.85546875" style="70" customWidth="1"/>
    <col min="3" max="3" width="4.28515625" style="70" bestFit="1" customWidth="1"/>
    <col min="4" max="5" width="8" style="70" bestFit="1" customWidth="1"/>
    <col min="6" max="7" width="7.42578125" style="70" bestFit="1" customWidth="1"/>
    <col min="8" max="8" width="5.7109375" style="70" customWidth="1"/>
    <col min="9" max="10" width="7.42578125" style="70" bestFit="1" customWidth="1"/>
    <col min="11" max="11" width="5.7109375" style="70" customWidth="1"/>
    <col min="12" max="13" width="6.42578125" style="70" bestFit="1" customWidth="1"/>
    <col min="14" max="14" width="5.7109375" style="70" customWidth="1"/>
    <col min="15" max="16" width="6.42578125" style="70" bestFit="1" customWidth="1"/>
    <col min="17" max="17" width="5.7109375" style="70" customWidth="1"/>
    <col min="18" max="19" width="5.42578125" style="70" bestFit="1" customWidth="1"/>
    <col min="20" max="20" width="5.7109375" style="70" customWidth="1"/>
    <col min="21" max="22" width="6.42578125" style="70" bestFit="1" customWidth="1"/>
    <col min="23" max="23" width="5.7109375" style="70" customWidth="1"/>
    <col min="24" max="25" width="6.42578125" style="70" bestFit="1" customWidth="1"/>
    <col min="26" max="26" width="5.7109375" style="70" customWidth="1"/>
    <col min="27" max="28" width="6.42578125" style="70" bestFit="1" customWidth="1"/>
    <col min="29" max="29" width="5.7109375" style="70" customWidth="1"/>
    <col min="30" max="31" width="6.42578125" style="70" bestFit="1" customWidth="1"/>
    <col min="32" max="32" width="5.42578125" style="70" bestFit="1" customWidth="1"/>
    <col min="33" max="34" width="6.42578125" style="70" bestFit="1" customWidth="1"/>
    <col min="35" max="35" width="5.42578125" style="70" bestFit="1" customWidth="1"/>
    <col min="36" max="37" width="5.42578125" style="70" customWidth="1"/>
    <col min="38" max="38" width="5.7109375" style="70" customWidth="1"/>
    <col min="39" max="40" width="5.42578125" style="70" bestFit="1" customWidth="1"/>
    <col min="41" max="41" width="5.7109375" style="70" customWidth="1"/>
    <col min="42" max="16384" width="9.140625" style="70"/>
  </cols>
  <sheetData>
    <row r="1" spans="1:41" s="67" customFormat="1" x14ac:dyDescent="0.25">
      <c r="A1" s="66" t="s">
        <v>107</v>
      </c>
    </row>
    <row r="2" spans="1:41" s="67" customFormat="1" x14ac:dyDescent="0.25">
      <c r="A2" s="68" t="s">
        <v>9</v>
      </c>
      <c r="B2" s="69"/>
    </row>
    <row r="3" spans="1:41" s="67" customFormat="1" x14ac:dyDescent="0.25">
      <c r="A3" s="68" t="s">
        <v>10</v>
      </c>
      <c r="B3" s="69"/>
    </row>
    <row r="4" spans="1:41" s="67" customFormat="1" x14ac:dyDescent="0.25">
      <c r="A4" s="68" t="s">
        <v>34</v>
      </c>
      <c r="B4" s="69"/>
    </row>
    <row r="5" spans="1:41" s="67" customFormat="1" x14ac:dyDescent="0.25">
      <c r="A5" s="68" t="s">
        <v>11</v>
      </c>
      <c r="B5" s="69"/>
    </row>
    <row r="7" spans="1:41" x14ac:dyDescent="0.2">
      <c r="A7" s="87" t="s">
        <v>96</v>
      </c>
      <c r="B7" s="87"/>
      <c r="C7" s="87" t="s">
        <v>13</v>
      </c>
      <c r="D7" s="87"/>
      <c r="E7" s="87"/>
      <c r="F7" s="87" t="s">
        <v>16</v>
      </c>
      <c r="G7" s="87"/>
      <c r="H7" s="87"/>
      <c r="I7" s="87" t="s">
        <v>17</v>
      </c>
      <c r="J7" s="87"/>
      <c r="K7" s="87"/>
      <c r="L7" s="87" t="s">
        <v>18</v>
      </c>
      <c r="M7" s="87"/>
      <c r="N7" s="87"/>
      <c r="O7" s="87" t="s">
        <v>19</v>
      </c>
      <c r="P7" s="87"/>
      <c r="Q7" s="87"/>
      <c r="R7" s="87" t="s">
        <v>20</v>
      </c>
      <c r="S7" s="87"/>
      <c r="T7" s="87"/>
      <c r="U7" s="87" t="s">
        <v>21</v>
      </c>
      <c r="V7" s="87"/>
      <c r="W7" s="87"/>
      <c r="X7" s="87" t="s">
        <v>22</v>
      </c>
      <c r="Y7" s="87"/>
      <c r="Z7" s="87"/>
      <c r="AA7" s="87" t="s">
        <v>23</v>
      </c>
      <c r="AB7" s="87"/>
      <c r="AC7" s="87"/>
      <c r="AD7" s="87" t="s">
        <v>97</v>
      </c>
      <c r="AE7" s="87"/>
      <c r="AF7" s="87"/>
      <c r="AG7" s="87" t="s">
        <v>98</v>
      </c>
      <c r="AH7" s="87"/>
      <c r="AI7" s="87"/>
      <c r="AJ7" s="87" t="s">
        <v>99</v>
      </c>
      <c r="AK7" s="87"/>
      <c r="AL7" s="87"/>
      <c r="AM7" s="87" t="s">
        <v>24</v>
      </c>
      <c r="AN7" s="87"/>
      <c r="AO7" s="87"/>
    </row>
    <row r="8" spans="1:41" ht="15" customHeight="1" x14ac:dyDescent="0.2">
      <c r="A8" s="79" t="s">
        <v>100</v>
      </c>
      <c r="B8" s="79" t="s">
        <v>101</v>
      </c>
      <c r="C8" s="79" t="s">
        <v>102</v>
      </c>
      <c r="D8" s="79" t="s">
        <v>103</v>
      </c>
      <c r="E8" s="79" t="s">
        <v>104</v>
      </c>
      <c r="F8" s="79" t="s">
        <v>28</v>
      </c>
      <c r="G8" s="79" t="s">
        <v>108</v>
      </c>
      <c r="H8" s="79" t="s">
        <v>12</v>
      </c>
      <c r="I8" s="83" t="s">
        <v>28</v>
      </c>
      <c r="J8" s="83" t="s">
        <v>108</v>
      </c>
      <c r="K8" s="79" t="s">
        <v>12</v>
      </c>
      <c r="L8" s="83" t="s">
        <v>28</v>
      </c>
      <c r="M8" s="83" t="s">
        <v>108</v>
      </c>
      <c r="N8" s="79" t="s">
        <v>12</v>
      </c>
      <c r="O8" s="83" t="s">
        <v>28</v>
      </c>
      <c r="P8" s="83" t="s">
        <v>108</v>
      </c>
      <c r="Q8" s="79" t="s">
        <v>12</v>
      </c>
      <c r="R8" s="83" t="s">
        <v>28</v>
      </c>
      <c r="S8" s="83" t="s">
        <v>108</v>
      </c>
      <c r="T8" s="79" t="s">
        <v>12</v>
      </c>
      <c r="U8" s="83" t="s">
        <v>28</v>
      </c>
      <c r="V8" s="83" t="s">
        <v>108</v>
      </c>
      <c r="W8" s="79" t="s">
        <v>12</v>
      </c>
      <c r="X8" s="83" t="s">
        <v>28</v>
      </c>
      <c r="Y8" s="83" t="s">
        <v>108</v>
      </c>
      <c r="Z8" s="79" t="s">
        <v>12</v>
      </c>
      <c r="AA8" s="83" t="s">
        <v>28</v>
      </c>
      <c r="AB8" s="83" t="s">
        <v>108</v>
      </c>
      <c r="AC8" s="79" t="s">
        <v>12</v>
      </c>
      <c r="AD8" s="83" t="s">
        <v>28</v>
      </c>
      <c r="AE8" s="83" t="s">
        <v>108</v>
      </c>
      <c r="AF8" s="79" t="s">
        <v>12</v>
      </c>
      <c r="AG8" s="83" t="s">
        <v>28</v>
      </c>
      <c r="AH8" s="83" t="s">
        <v>108</v>
      </c>
      <c r="AI8" s="79" t="s">
        <v>12</v>
      </c>
      <c r="AJ8" s="83" t="s">
        <v>28</v>
      </c>
      <c r="AK8" s="83" t="s">
        <v>108</v>
      </c>
      <c r="AL8" s="79" t="s">
        <v>12</v>
      </c>
      <c r="AM8" s="83" t="s">
        <v>28</v>
      </c>
      <c r="AN8" s="83" t="s">
        <v>108</v>
      </c>
      <c r="AO8" s="79" t="s">
        <v>12</v>
      </c>
    </row>
    <row r="9" spans="1:41" ht="15" customHeight="1" x14ac:dyDescent="0.2">
      <c r="A9" s="95">
        <v>1</v>
      </c>
      <c r="B9" s="95" t="s">
        <v>60</v>
      </c>
      <c r="C9" s="97">
        <v>6</v>
      </c>
      <c r="D9" s="97">
        <v>4</v>
      </c>
      <c r="E9" s="97">
        <v>2</v>
      </c>
      <c r="F9" s="97">
        <v>6445.9170000000004</v>
      </c>
      <c r="G9" s="97">
        <v>5946.46</v>
      </c>
      <c r="H9" s="98">
        <v>92.251575687369225</v>
      </c>
      <c r="I9" s="97">
        <v>6385.2340000000004</v>
      </c>
      <c r="J9" s="97">
        <v>6214.5789999999997</v>
      </c>
      <c r="K9" s="98">
        <v>97.327349318756376</v>
      </c>
      <c r="L9" s="97">
        <v>60.936999999999998</v>
      </c>
      <c r="M9" s="97">
        <v>22.599</v>
      </c>
      <c r="N9" s="98">
        <v>37.085842755632861</v>
      </c>
      <c r="O9" s="97">
        <v>0.254</v>
      </c>
      <c r="P9" s="97">
        <v>290.71800000000002</v>
      </c>
      <c r="Q9" s="98" t="s">
        <v>105</v>
      </c>
      <c r="R9" s="97">
        <v>10.709</v>
      </c>
      <c r="S9" s="97">
        <v>3.0449999999999999</v>
      </c>
      <c r="T9" s="98">
        <v>28.434027453543749</v>
      </c>
      <c r="U9" s="97">
        <v>50.228000000000002</v>
      </c>
      <c r="V9" s="97">
        <v>19.553999999999998</v>
      </c>
      <c r="W9" s="98">
        <v>38.930477024767065</v>
      </c>
      <c r="X9" s="97">
        <v>0.254</v>
      </c>
      <c r="Y9" s="97">
        <v>290.71800000000002</v>
      </c>
      <c r="Z9" s="98" t="s">
        <v>105</v>
      </c>
      <c r="AA9" s="97">
        <v>49.973999999999997</v>
      </c>
      <c r="AB9" s="97">
        <v>-271.16399999999999</v>
      </c>
      <c r="AC9" s="98" t="s">
        <v>1</v>
      </c>
      <c r="AD9" s="97">
        <v>1673.2560000000001</v>
      </c>
      <c r="AE9" s="97">
        <v>1785.0129999999999</v>
      </c>
      <c r="AF9" s="98">
        <v>106.67901385083934</v>
      </c>
      <c r="AG9" s="97">
        <v>963.005</v>
      </c>
      <c r="AH9" s="97">
        <v>1024.616</v>
      </c>
      <c r="AI9" s="98">
        <v>106.39778609664539</v>
      </c>
      <c r="AJ9" s="97">
        <v>19</v>
      </c>
      <c r="AK9" s="97">
        <v>19</v>
      </c>
      <c r="AL9" s="98">
        <v>100</v>
      </c>
      <c r="AM9" s="97">
        <v>4223.7061403508769</v>
      </c>
      <c r="AN9" s="97">
        <v>4493.9298245614036</v>
      </c>
      <c r="AO9" s="98">
        <v>106.39778609664539</v>
      </c>
    </row>
    <row r="10" spans="1:41" ht="15" customHeight="1" x14ac:dyDescent="0.2">
      <c r="A10" s="95">
        <v>2</v>
      </c>
      <c r="B10" s="95" t="s">
        <v>52</v>
      </c>
      <c r="C10" s="97">
        <v>1</v>
      </c>
      <c r="D10" s="97">
        <v>1</v>
      </c>
      <c r="E10" s="97">
        <v>0</v>
      </c>
      <c r="F10" s="97">
        <v>199.74100000000001</v>
      </c>
      <c r="G10" s="97">
        <v>2E-3</v>
      </c>
      <c r="H10" s="98">
        <v>1.0012966791995634E-3</v>
      </c>
      <c r="I10" s="97">
        <v>111.73099999999999</v>
      </c>
      <c r="J10" s="97">
        <v>2E-3</v>
      </c>
      <c r="K10" s="98">
        <v>1.7900135146020353E-3</v>
      </c>
      <c r="L10" s="97">
        <v>88.01</v>
      </c>
      <c r="M10" s="97">
        <v>0</v>
      </c>
      <c r="N10" s="98">
        <v>0</v>
      </c>
      <c r="O10" s="97">
        <v>0</v>
      </c>
      <c r="P10" s="97">
        <v>0</v>
      </c>
      <c r="Q10" s="98"/>
      <c r="R10" s="97">
        <v>10.561</v>
      </c>
      <c r="S10" s="97">
        <v>0</v>
      </c>
      <c r="T10" s="98">
        <v>0</v>
      </c>
      <c r="U10" s="97">
        <v>77.448999999999998</v>
      </c>
      <c r="V10" s="97">
        <v>0</v>
      </c>
      <c r="W10" s="98">
        <v>0</v>
      </c>
      <c r="X10" s="97">
        <v>0</v>
      </c>
      <c r="Y10" s="97">
        <v>0</v>
      </c>
      <c r="Z10" s="98"/>
      <c r="AA10" s="97">
        <v>77.448999999999998</v>
      </c>
      <c r="AB10" s="97">
        <v>0</v>
      </c>
      <c r="AC10" s="98">
        <v>0</v>
      </c>
      <c r="AD10" s="97">
        <v>0</v>
      </c>
      <c r="AE10" s="97">
        <v>0</v>
      </c>
      <c r="AF10" s="98"/>
      <c r="AG10" s="97">
        <v>0</v>
      </c>
      <c r="AH10" s="97">
        <v>0</v>
      </c>
      <c r="AI10" s="98"/>
      <c r="AJ10" s="97">
        <v>0</v>
      </c>
      <c r="AK10" s="97">
        <v>0</v>
      </c>
      <c r="AL10" s="98"/>
      <c r="AM10" s="97"/>
      <c r="AN10" s="97"/>
      <c r="AO10" s="98"/>
    </row>
    <row r="11" spans="1:41" ht="15" customHeight="1" x14ac:dyDescent="0.2">
      <c r="A11" s="95">
        <v>3</v>
      </c>
      <c r="B11" s="95" t="s">
        <v>67</v>
      </c>
      <c r="C11" s="97">
        <v>1</v>
      </c>
      <c r="D11" s="97">
        <v>0</v>
      </c>
      <c r="E11" s="97">
        <v>1</v>
      </c>
      <c r="F11" s="97">
        <v>289.40100000000001</v>
      </c>
      <c r="G11" s="97">
        <v>350.11</v>
      </c>
      <c r="H11" s="98">
        <v>120.97746725132257</v>
      </c>
      <c r="I11" s="97">
        <v>288.44200000000001</v>
      </c>
      <c r="J11" s="97">
        <v>408.59899999999999</v>
      </c>
      <c r="K11" s="98">
        <v>141.65724825094819</v>
      </c>
      <c r="L11" s="97">
        <v>0.95899999999999996</v>
      </c>
      <c r="M11" s="97">
        <v>0</v>
      </c>
      <c r="N11" s="98">
        <v>0</v>
      </c>
      <c r="O11" s="97">
        <v>0</v>
      </c>
      <c r="P11" s="97">
        <v>58.488999999999997</v>
      </c>
      <c r="Q11" s="98"/>
      <c r="R11" s="97">
        <v>0.22600000000000001</v>
      </c>
      <c r="S11" s="97">
        <v>0</v>
      </c>
      <c r="T11" s="98">
        <v>0</v>
      </c>
      <c r="U11" s="97">
        <v>0.73299999999999998</v>
      </c>
      <c r="V11" s="97">
        <v>0</v>
      </c>
      <c r="W11" s="98">
        <v>0</v>
      </c>
      <c r="X11" s="97">
        <v>0</v>
      </c>
      <c r="Y11" s="97">
        <v>58.488999999999997</v>
      </c>
      <c r="Z11" s="98"/>
      <c r="AA11" s="97">
        <v>0.73299999999999998</v>
      </c>
      <c r="AB11" s="97">
        <v>-58.488999999999997</v>
      </c>
      <c r="AC11" s="98" t="s">
        <v>1</v>
      </c>
      <c r="AD11" s="97">
        <v>127.30800000000001</v>
      </c>
      <c r="AE11" s="97">
        <v>146.62200000000001</v>
      </c>
      <c r="AF11" s="98">
        <v>115.17108115750779</v>
      </c>
      <c r="AG11" s="97">
        <v>88.111000000000004</v>
      </c>
      <c r="AH11" s="97">
        <v>105.571</v>
      </c>
      <c r="AI11" s="98">
        <v>119.81591401754605</v>
      </c>
      <c r="AJ11" s="97">
        <v>3</v>
      </c>
      <c r="AK11" s="97">
        <v>3</v>
      </c>
      <c r="AL11" s="98">
        <v>100</v>
      </c>
      <c r="AM11" s="97">
        <v>2447.5277777777778</v>
      </c>
      <c r="AN11" s="97">
        <v>2932.5277777777778</v>
      </c>
      <c r="AO11" s="98">
        <v>119.81591401754605</v>
      </c>
    </row>
    <row r="12" spans="1:41" ht="15" customHeight="1" x14ac:dyDescent="0.2">
      <c r="A12" s="95">
        <v>5</v>
      </c>
      <c r="B12" s="95" t="s">
        <v>61</v>
      </c>
      <c r="C12" s="97">
        <v>3</v>
      </c>
      <c r="D12" s="97">
        <v>1</v>
      </c>
      <c r="E12" s="97">
        <v>2</v>
      </c>
      <c r="F12" s="97">
        <v>3006.0439999999999</v>
      </c>
      <c r="G12" s="97">
        <v>2333.9490000000001</v>
      </c>
      <c r="H12" s="98">
        <v>77.641877497468442</v>
      </c>
      <c r="I12" s="97">
        <v>4093.8029999999999</v>
      </c>
      <c r="J12" s="97">
        <v>3687.779</v>
      </c>
      <c r="K12" s="98">
        <v>90.081984892775736</v>
      </c>
      <c r="L12" s="97">
        <v>74.177999999999997</v>
      </c>
      <c r="M12" s="97">
        <v>34.225000000000001</v>
      </c>
      <c r="N12" s="98">
        <v>46.139016959206238</v>
      </c>
      <c r="O12" s="97">
        <v>1161.9369999999999</v>
      </c>
      <c r="P12" s="97">
        <v>1388.0550000000001</v>
      </c>
      <c r="Q12" s="98">
        <v>119.46043546250786</v>
      </c>
      <c r="R12" s="97">
        <v>8.9019999999999992</v>
      </c>
      <c r="S12" s="97">
        <v>8.1050000000000004</v>
      </c>
      <c r="T12" s="98">
        <v>91.046955740283082</v>
      </c>
      <c r="U12" s="97">
        <v>65.275999999999996</v>
      </c>
      <c r="V12" s="97">
        <v>26.12</v>
      </c>
      <c r="W12" s="98">
        <v>40.01470678350389</v>
      </c>
      <c r="X12" s="97">
        <v>1161.9369999999999</v>
      </c>
      <c r="Y12" s="97">
        <v>1388.0550000000001</v>
      </c>
      <c r="Z12" s="98">
        <v>119.46043546250786</v>
      </c>
      <c r="AA12" s="97">
        <v>-1096.6610000000001</v>
      </c>
      <c r="AB12" s="97">
        <v>-1361.9349999999999</v>
      </c>
      <c r="AC12" s="98">
        <v>124.18924353104561</v>
      </c>
      <c r="AD12" s="97">
        <v>601.12</v>
      </c>
      <c r="AE12" s="97">
        <v>604.55499999999995</v>
      </c>
      <c r="AF12" s="98">
        <v>100.57143332446101</v>
      </c>
      <c r="AG12" s="97">
        <v>388.45100000000002</v>
      </c>
      <c r="AH12" s="97">
        <v>387.81200000000001</v>
      </c>
      <c r="AI12" s="98">
        <v>99.83550048783502</v>
      </c>
      <c r="AJ12" s="97">
        <v>10</v>
      </c>
      <c r="AK12" s="97">
        <v>8</v>
      </c>
      <c r="AL12" s="98">
        <v>80</v>
      </c>
      <c r="AM12" s="97">
        <v>3237.0916666666667</v>
      </c>
      <c r="AN12" s="97">
        <v>4039.7083333333335</v>
      </c>
      <c r="AO12" s="98">
        <v>124.79437560979379</v>
      </c>
    </row>
    <row r="13" spans="1:41" ht="15" customHeight="1" x14ac:dyDescent="0.2">
      <c r="A13" s="95">
        <v>6</v>
      </c>
      <c r="B13" s="95" t="s">
        <v>66</v>
      </c>
      <c r="C13" s="97">
        <v>2</v>
      </c>
      <c r="D13" s="97">
        <v>2</v>
      </c>
      <c r="E13" s="97">
        <v>0</v>
      </c>
      <c r="F13" s="97">
        <v>1292.5429999999999</v>
      </c>
      <c r="G13" s="97">
        <v>744.51700000000005</v>
      </c>
      <c r="H13" s="98">
        <v>57.600946351494684</v>
      </c>
      <c r="I13" s="97">
        <v>1113.2139999999999</v>
      </c>
      <c r="J13" s="97">
        <v>727.38599999999997</v>
      </c>
      <c r="K13" s="98">
        <v>65.341075480545513</v>
      </c>
      <c r="L13" s="97">
        <v>179.376</v>
      </c>
      <c r="M13" s="97">
        <v>17.131</v>
      </c>
      <c r="N13" s="98">
        <v>9.5503300330033003</v>
      </c>
      <c r="O13" s="97">
        <v>4.7E-2</v>
      </c>
      <c r="P13" s="97">
        <v>0</v>
      </c>
      <c r="Q13" s="98">
        <v>0</v>
      </c>
      <c r="R13" s="97">
        <v>25.459</v>
      </c>
      <c r="S13" s="97">
        <v>2.2189999999999999</v>
      </c>
      <c r="T13" s="98">
        <v>8.7159747044267259</v>
      </c>
      <c r="U13" s="97">
        <v>153.917</v>
      </c>
      <c r="V13" s="97">
        <v>14.912000000000001</v>
      </c>
      <c r="W13" s="98">
        <v>9.6883385201114898</v>
      </c>
      <c r="X13" s="97">
        <v>4.7E-2</v>
      </c>
      <c r="Y13" s="97">
        <v>0</v>
      </c>
      <c r="Z13" s="98">
        <v>0</v>
      </c>
      <c r="AA13" s="97">
        <v>153.87</v>
      </c>
      <c r="AB13" s="97">
        <v>14.912000000000001</v>
      </c>
      <c r="AC13" s="98">
        <v>9.6912978488334307</v>
      </c>
      <c r="AD13" s="97">
        <v>11.663</v>
      </c>
      <c r="AE13" s="97">
        <v>31.616</v>
      </c>
      <c r="AF13" s="98">
        <v>271.07948212295292</v>
      </c>
      <c r="AG13" s="97">
        <v>7.5780000000000003</v>
      </c>
      <c r="AH13" s="97">
        <v>16.5</v>
      </c>
      <c r="AI13" s="98">
        <v>217.73555027711797</v>
      </c>
      <c r="AJ13" s="97">
        <v>1</v>
      </c>
      <c r="AK13" s="97">
        <v>1</v>
      </c>
      <c r="AL13" s="98">
        <v>100</v>
      </c>
      <c r="AM13" s="97">
        <v>631.5</v>
      </c>
      <c r="AN13" s="97">
        <v>1375</v>
      </c>
      <c r="AO13" s="98">
        <v>217.73555027711797</v>
      </c>
    </row>
    <row r="14" spans="1:41" ht="15" customHeight="1" x14ac:dyDescent="0.2">
      <c r="A14" s="95">
        <v>7</v>
      </c>
      <c r="B14" s="95" t="s">
        <v>54</v>
      </c>
      <c r="C14" s="97">
        <v>2</v>
      </c>
      <c r="D14" s="97">
        <v>2</v>
      </c>
      <c r="E14" s="97">
        <v>0</v>
      </c>
      <c r="F14" s="97">
        <v>1571.7249999999999</v>
      </c>
      <c r="G14" s="97">
        <v>1607.9349999999999</v>
      </c>
      <c r="H14" s="98">
        <v>102.30383813962366</v>
      </c>
      <c r="I14" s="97">
        <v>1777.951</v>
      </c>
      <c r="J14" s="97">
        <v>1116.3779999999999</v>
      </c>
      <c r="K14" s="98">
        <v>62.790144385306455</v>
      </c>
      <c r="L14" s="97">
        <v>0</v>
      </c>
      <c r="M14" s="97">
        <v>491.55700000000002</v>
      </c>
      <c r="N14" s="98"/>
      <c r="O14" s="97">
        <v>206.226</v>
      </c>
      <c r="P14" s="97">
        <v>0</v>
      </c>
      <c r="Q14" s="98">
        <v>0</v>
      </c>
      <c r="R14" s="97">
        <v>0</v>
      </c>
      <c r="S14" s="97">
        <v>21.015999999999998</v>
      </c>
      <c r="T14" s="98"/>
      <c r="U14" s="97">
        <v>0</v>
      </c>
      <c r="V14" s="97">
        <v>470.541</v>
      </c>
      <c r="W14" s="98"/>
      <c r="X14" s="97">
        <v>206.226</v>
      </c>
      <c r="Y14" s="97">
        <v>0</v>
      </c>
      <c r="Z14" s="98">
        <v>0</v>
      </c>
      <c r="AA14" s="97">
        <v>-206.226</v>
      </c>
      <c r="AB14" s="97">
        <v>470.541</v>
      </c>
      <c r="AC14" s="98" t="s">
        <v>1</v>
      </c>
      <c r="AD14" s="97">
        <v>494.98599999999999</v>
      </c>
      <c r="AE14" s="97">
        <v>125.797</v>
      </c>
      <c r="AF14" s="98">
        <v>25.414254140521148</v>
      </c>
      <c r="AG14" s="97">
        <v>324.14299999999997</v>
      </c>
      <c r="AH14" s="97">
        <v>78.760999999999996</v>
      </c>
      <c r="AI14" s="98">
        <v>24.298226400076508</v>
      </c>
      <c r="AJ14" s="97">
        <v>8</v>
      </c>
      <c r="AK14" s="97">
        <v>2</v>
      </c>
      <c r="AL14" s="98">
        <v>25</v>
      </c>
      <c r="AM14" s="97">
        <v>3376.4895833333335</v>
      </c>
      <c r="AN14" s="97">
        <v>3281.7083333333335</v>
      </c>
      <c r="AO14" s="98">
        <v>97.192905600306034</v>
      </c>
    </row>
    <row r="15" spans="1:41" ht="15" customHeight="1" x14ac:dyDescent="0.2">
      <c r="A15" s="71">
        <v>8</v>
      </c>
      <c r="B15" s="71" t="s">
        <v>68</v>
      </c>
      <c r="C15" s="72">
        <v>8</v>
      </c>
      <c r="D15" s="72">
        <v>5</v>
      </c>
      <c r="E15" s="72">
        <v>3</v>
      </c>
      <c r="F15" s="72">
        <v>8534.8189999999995</v>
      </c>
      <c r="G15" s="72">
        <v>7786.973</v>
      </c>
      <c r="H15" s="73">
        <v>91.237705216712868</v>
      </c>
      <c r="I15" s="72">
        <v>7490.3289999999997</v>
      </c>
      <c r="J15" s="72">
        <v>7472.08</v>
      </c>
      <c r="K15" s="73">
        <v>99.756365841874242</v>
      </c>
      <c r="L15" s="72">
        <v>1294.0060000000001</v>
      </c>
      <c r="M15" s="72">
        <v>766.61800000000005</v>
      </c>
      <c r="N15" s="73">
        <v>59.243774758385968</v>
      </c>
      <c r="O15" s="72">
        <v>249.51599999999999</v>
      </c>
      <c r="P15" s="72">
        <v>451.72500000000002</v>
      </c>
      <c r="Q15" s="73">
        <v>181.04049439715288</v>
      </c>
      <c r="R15" s="72">
        <v>235.68899999999999</v>
      </c>
      <c r="S15" s="72">
        <v>0.91400000000000003</v>
      </c>
      <c r="T15" s="73">
        <v>0.38779917603282293</v>
      </c>
      <c r="U15" s="72">
        <v>1058.317</v>
      </c>
      <c r="V15" s="72">
        <v>765.70399999999995</v>
      </c>
      <c r="W15" s="73">
        <v>72.351100851635181</v>
      </c>
      <c r="X15" s="72">
        <v>249.51599999999999</v>
      </c>
      <c r="Y15" s="72">
        <v>451.72500000000002</v>
      </c>
      <c r="Z15" s="73">
        <v>181.04049439715288</v>
      </c>
      <c r="AA15" s="72">
        <v>808.80100000000004</v>
      </c>
      <c r="AB15" s="72">
        <v>313.97899999999998</v>
      </c>
      <c r="AC15" s="73">
        <v>38.820303140080192</v>
      </c>
      <c r="AD15" s="72">
        <v>998.46</v>
      </c>
      <c r="AE15" s="72">
        <v>957.50300000000004</v>
      </c>
      <c r="AF15" s="73">
        <v>95.897982893656234</v>
      </c>
      <c r="AG15" s="72">
        <v>661.71199999999999</v>
      </c>
      <c r="AH15" s="72">
        <v>669.66399999999999</v>
      </c>
      <c r="AI15" s="73">
        <v>101.20173126677467</v>
      </c>
      <c r="AJ15" s="72">
        <v>13</v>
      </c>
      <c r="AK15" s="72">
        <v>14</v>
      </c>
      <c r="AL15" s="73">
        <v>107.69230769230769</v>
      </c>
      <c r="AM15" s="72">
        <v>4241.7435897435898</v>
      </c>
      <c r="AN15" s="72">
        <v>3986.0952380952381</v>
      </c>
      <c r="AO15" s="73">
        <v>93.973036176290762</v>
      </c>
    </row>
    <row r="16" spans="1:41" ht="15" customHeight="1" x14ac:dyDescent="0.2">
      <c r="A16" s="95">
        <v>11</v>
      </c>
      <c r="B16" s="95" t="s">
        <v>55</v>
      </c>
      <c r="C16" s="97">
        <v>4</v>
      </c>
      <c r="D16" s="97">
        <v>2</v>
      </c>
      <c r="E16" s="97">
        <v>2</v>
      </c>
      <c r="F16" s="97">
        <v>1805.615</v>
      </c>
      <c r="G16" s="97">
        <v>1615.6320000000001</v>
      </c>
      <c r="H16" s="98">
        <v>89.478211025052403</v>
      </c>
      <c r="I16" s="97">
        <v>1799.568</v>
      </c>
      <c r="J16" s="97">
        <v>1444.9639999999999</v>
      </c>
      <c r="K16" s="98">
        <v>80.295048589439247</v>
      </c>
      <c r="L16" s="97">
        <v>169.99299999999999</v>
      </c>
      <c r="M16" s="97">
        <v>196.90600000000001</v>
      </c>
      <c r="N16" s="98">
        <v>115.83182836940344</v>
      </c>
      <c r="O16" s="97">
        <v>163.946</v>
      </c>
      <c r="P16" s="97">
        <v>26.238</v>
      </c>
      <c r="Q16" s="98">
        <v>16.004050114061947</v>
      </c>
      <c r="R16" s="97">
        <v>25.099</v>
      </c>
      <c r="S16" s="97">
        <v>28.103000000000002</v>
      </c>
      <c r="T16" s="98">
        <v>111.96860432686562</v>
      </c>
      <c r="U16" s="97">
        <v>144.89400000000001</v>
      </c>
      <c r="V16" s="97">
        <v>168.803</v>
      </c>
      <c r="W16" s="98">
        <v>116.50102833795741</v>
      </c>
      <c r="X16" s="97">
        <v>163.946</v>
      </c>
      <c r="Y16" s="97">
        <v>26.238</v>
      </c>
      <c r="Z16" s="98">
        <v>16.004050114061947</v>
      </c>
      <c r="AA16" s="97">
        <v>-19.052</v>
      </c>
      <c r="AB16" s="97">
        <v>142.565</v>
      </c>
      <c r="AC16" s="98" t="s">
        <v>1</v>
      </c>
      <c r="AD16" s="97">
        <v>263.30599999999998</v>
      </c>
      <c r="AE16" s="97">
        <v>311.72699999999998</v>
      </c>
      <c r="AF16" s="98">
        <v>118.38963031605812</v>
      </c>
      <c r="AG16" s="97">
        <v>177.56800000000001</v>
      </c>
      <c r="AH16" s="97">
        <v>206.066</v>
      </c>
      <c r="AI16" s="98">
        <v>116.04906289421517</v>
      </c>
      <c r="AJ16" s="97">
        <v>4</v>
      </c>
      <c r="AK16" s="97">
        <v>5</v>
      </c>
      <c r="AL16" s="98">
        <v>125</v>
      </c>
      <c r="AM16" s="97">
        <v>3699.3333333333335</v>
      </c>
      <c r="AN16" s="97">
        <v>3434.4333333333329</v>
      </c>
      <c r="AO16" s="98">
        <v>92.839250315372141</v>
      </c>
    </row>
    <row r="17" spans="1:41" ht="15" customHeight="1" x14ac:dyDescent="0.2">
      <c r="A17" s="95">
        <v>12</v>
      </c>
      <c r="B17" s="95" t="s">
        <v>64</v>
      </c>
      <c r="C17" s="97">
        <v>3</v>
      </c>
      <c r="D17" s="97">
        <v>1</v>
      </c>
      <c r="E17" s="97">
        <v>2</v>
      </c>
      <c r="F17" s="97">
        <v>1204.2929999999999</v>
      </c>
      <c r="G17" s="97">
        <v>730.86099999999999</v>
      </c>
      <c r="H17" s="98">
        <v>60.687972113098724</v>
      </c>
      <c r="I17" s="97">
        <v>1867.5309999999999</v>
      </c>
      <c r="J17" s="97">
        <v>1246.0360000000001</v>
      </c>
      <c r="K17" s="98">
        <v>66.7210343496306</v>
      </c>
      <c r="L17" s="97">
        <v>121.07899999999999</v>
      </c>
      <c r="M17" s="97">
        <v>17.22</v>
      </c>
      <c r="N17" s="98">
        <v>14.222119442677922</v>
      </c>
      <c r="O17" s="97">
        <v>784.31700000000001</v>
      </c>
      <c r="P17" s="97">
        <v>532.39499999999998</v>
      </c>
      <c r="Q17" s="98">
        <v>67.880079100669761</v>
      </c>
      <c r="R17" s="97">
        <v>14.53</v>
      </c>
      <c r="S17" s="97">
        <v>0</v>
      </c>
      <c r="T17" s="98">
        <v>0</v>
      </c>
      <c r="U17" s="97">
        <v>106.54900000000001</v>
      </c>
      <c r="V17" s="97">
        <v>17.22</v>
      </c>
      <c r="W17" s="98">
        <v>16.161578240997098</v>
      </c>
      <c r="X17" s="97">
        <v>784.31700000000001</v>
      </c>
      <c r="Y17" s="97">
        <v>532.39499999999998</v>
      </c>
      <c r="Z17" s="98">
        <v>67.880079100669761</v>
      </c>
      <c r="AA17" s="97">
        <v>-677.76800000000003</v>
      </c>
      <c r="AB17" s="97">
        <v>-515.17499999999995</v>
      </c>
      <c r="AC17" s="98">
        <v>76.01052277475479</v>
      </c>
      <c r="AD17" s="97">
        <v>553.53399999999999</v>
      </c>
      <c r="AE17" s="97">
        <v>372.16399999999999</v>
      </c>
      <c r="AF17" s="98">
        <v>67.234171703996509</v>
      </c>
      <c r="AG17" s="97">
        <v>379.42200000000003</v>
      </c>
      <c r="AH17" s="97">
        <v>252.886</v>
      </c>
      <c r="AI17" s="98">
        <v>66.650326022212738</v>
      </c>
      <c r="AJ17" s="97">
        <v>8</v>
      </c>
      <c r="AK17" s="97">
        <v>5</v>
      </c>
      <c r="AL17" s="98">
        <v>62.5</v>
      </c>
      <c r="AM17" s="97">
        <v>3952.3125</v>
      </c>
      <c r="AN17" s="97">
        <v>4214.7666666666664</v>
      </c>
      <c r="AO17" s="98">
        <v>106.64052163554037</v>
      </c>
    </row>
    <row r="18" spans="1:41" ht="15" customHeight="1" x14ac:dyDescent="0.2">
      <c r="A18" s="71">
        <v>13</v>
      </c>
      <c r="B18" s="71" t="s">
        <v>56</v>
      </c>
      <c r="C18" s="72">
        <v>6</v>
      </c>
      <c r="D18" s="72">
        <v>3</v>
      </c>
      <c r="E18" s="72">
        <v>3</v>
      </c>
      <c r="F18" s="72">
        <v>2242.009</v>
      </c>
      <c r="G18" s="72">
        <v>1508.164</v>
      </c>
      <c r="H18" s="73">
        <v>67.268418637034912</v>
      </c>
      <c r="I18" s="72">
        <v>2316.2779999999998</v>
      </c>
      <c r="J18" s="72">
        <v>1676.752</v>
      </c>
      <c r="K18" s="73">
        <v>72.389929015429061</v>
      </c>
      <c r="L18" s="72">
        <v>6.9480000000000004</v>
      </c>
      <c r="M18" s="72">
        <v>41.53</v>
      </c>
      <c r="N18" s="73">
        <v>597.72596430627516</v>
      </c>
      <c r="O18" s="72">
        <v>81.216999999999999</v>
      </c>
      <c r="P18" s="72">
        <v>210.11799999999999</v>
      </c>
      <c r="Q18" s="73">
        <v>258.7118460420848</v>
      </c>
      <c r="R18" s="72">
        <v>0.98099999999999998</v>
      </c>
      <c r="S18" s="72">
        <v>5.1840000000000002</v>
      </c>
      <c r="T18" s="73">
        <v>528.44036697247714</v>
      </c>
      <c r="U18" s="72">
        <v>5.9669999999999996</v>
      </c>
      <c r="V18" s="72">
        <v>36.345999999999997</v>
      </c>
      <c r="W18" s="73">
        <v>609.11680911680912</v>
      </c>
      <c r="X18" s="72">
        <v>81.216999999999999</v>
      </c>
      <c r="Y18" s="72">
        <v>210.11799999999999</v>
      </c>
      <c r="Z18" s="73">
        <v>258.7118460420848</v>
      </c>
      <c r="AA18" s="72">
        <v>-75.25</v>
      </c>
      <c r="AB18" s="72">
        <v>-173.77199999999999</v>
      </c>
      <c r="AC18" s="73">
        <v>230.92624584717609</v>
      </c>
      <c r="AD18" s="72">
        <v>148.84899999999999</v>
      </c>
      <c r="AE18" s="72">
        <v>268.92500000000001</v>
      </c>
      <c r="AF18" s="73">
        <v>180.66967194942524</v>
      </c>
      <c r="AG18" s="72">
        <v>87.046999999999997</v>
      </c>
      <c r="AH18" s="72">
        <v>163.655</v>
      </c>
      <c r="AI18" s="73">
        <v>188.00762806300045</v>
      </c>
      <c r="AJ18" s="72">
        <v>2</v>
      </c>
      <c r="AK18" s="72">
        <v>5</v>
      </c>
      <c r="AL18" s="73">
        <v>250</v>
      </c>
      <c r="AM18" s="72">
        <v>3626.9583333333335</v>
      </c>
      <c r="AN18" s="72">
        <v>2727.5833333333335</v>
      </c>
      <c r="AO18" s="73">
        <v>75.203051225200184</v>
      </c>
    </row>
    <row r="19" spans="1:41" ht="15" customHeight="1" x14ac:dyDescent="0.2">
      <c r="A19" s="95">
        <v>14</v>
      </c>
      <c r="B19" s="95" t="s">
        <v>62</v>
      </c>
      <c r="C19" s="97">
        <v>6</v>
      </c>
      <c r="D19" s="97">
        <v>4</v>
      </c>
      <c r="E19" s="97">
        <v>2</v>
      </c>
      <c r="F19" s="97">
        <v>57802.677000000003</v>
      </c>
      <c r="G19" s="97">
        <v>42995.190999999999</v>
      </c>
      <c r="H19" s="98">
        <v>74.382698572939802</v>
      </c>
      <c r="I19" s="97">
        <v>54879.006000000001</v>
      </c>
      <c r="J19" s="97">
        <v>41931.101999999999</v>
      </c>
      <c r="K19" s="98">
        <v>76.406453134373464</v>
      </c>
      <c r="L19" s="97">
        <v>2923.6709999999998</v>
      </c>
      <c r="M19" s="97">
        <v>1588.6949999999999</v>
      </c>
      <c r="N19" s="98">
        <v>54.339048408661569</v>
      </c>
      <c r="O19" s="97">
        <v>0</v>
      </c>
      <c r="P19" s="97">
        <v>524.60599999999999</v>
      </c>
      <c r="Q19" s="98"/>
      <c r="R19" s="97">
        <v>92.126999999999995</v>
      </c>
      <c r="S19" s="97">
        <v>241.149</v>
      </c>
      <c r="T19" s="98">
        <v>261.75713960076854</v>
      </c>
      <c r="U19" s="97">
        <v>2831.5439999999999</v>
      </c>
      <c r="V19" s="97">
        <v>1347.546</v>
      </c>
      <c r="W19" s="98">
        <v>47.590501860469061</v>
      </c>
      <c r="X19" s="97">
        <v>0</v>
      </c>
      <c r="Y19" s="97">
        <v>524.60599999999999</v>
      </c>
      <c r="Z19" s="98"/>
      <c r="AA19" s="97">
        <v>2831.5439999999999</v>
      </c>
      <c r="AB19" s="97">
        <v>822.94</v>
      </c>
      <c r="AC19" s="98">
        <v>29.063295502383152</v>
      </c>
      <c r="AD19" s="97">
        <v>8680.9660000000003</v>
      </c>
      <c r="AE19" s="97">
        <v>9423.9519999999993</v>
      </c>
      <c r="AF19" s="98">
        <v>108.55879403282999</v>
      </c>
      <c r="AG19" s="97">
        <v>5802.4750000000004</v>
      </c>
      <c r="AH19" s="97">
        <v>6375.0079999999998</v>
      </c>
      <c r="AI19" s="98">
        <v>109.86704811308967</v>
      </c>
      <c r="AJ19" s="97">
        <v>132</v>
      </c>
      <c r="AK19" s="97">
        <v>139</v>
      </c>
      <c r="AL19" s="98">
        <v>105.3030303030303</v>
      </c>
      <c r="AM19" s="97">
        <v>3663.1786616161612</v>
      </c>
      <c r="AN19" s="97">
        <v>3821.9472422062349</v>
      </c>
      <c r="AO19" s="98">
        <v>104.33417518653121</v>
      </c>
    </row>
    <row r="20" spans="1:41" ht="15" customHeight="1" x14ac:dyDescent="0.2">
      <c r="A20" s="71">
        <v>15</v>
      </c>
      <c r="B20" s="71" t="s">
        <v>63</v>
      </c>
      <c r="C20" s="72">
        <v>9</v>
      </c>
      <c r="D20" s="72">
        <v>7</v>
      </c>
      <c r="E20" s="72">
        <v>2</v>
      </c>
      <c r="F20" s="72">
        <v>63537.968000000001</v>
      </c>
      <c r="G20" s="72">
        <v>81078.888999999996</v>
      </c>
      <c r="H20" s="73">
        <v>127.6069908310571</v>
      </c>
      <c r="I20" s="72">
        <v>71209.721999999994</v>
      </c>
      <c r="J20" s="72">
        <v>65888.876000000004</v>
      </c>
      <c r="K20" s="73">
        <v>92.52792195986946</v>
      </c>
      <c r="L20" s="72">
        <v>592.85</v>
      </c>
      <c r="M20" s="72">
        <v>22812.037</v>
      </c>
      <c r="N20" s="73" t="s">
        <v>105</v>
      </c>
      <c r="O20" s="72">
        <v>8264.6039999999994</v>
      </c>
      <c r="P20" s="72">
        <v>7622.0240000000003</v>
      </c>
      <c r="Q20" s="73">
        <v>92.224914829555047</v>
      </c>
      <c r="R20" s="72">
        <v>91.713999999999999</v>
      </c>
      <c r="S20" s="72">
        <v>168.58799999999999</v>
      </c>
      <c r="T20" s="73">
        <v>183.81926423446802</v>
      </c>
      <c r="U20" s="72">
        <v>501.13600000000002</v>
      </c>
      <c r="V20" s="72">
        <v>22643.449000000001</v>
      </c>
      <c r="W20" s="73" t="s">
        <v>105</v>
      </c>
      <c r="X20" s="72">
        <v>8264.6039999999994</v>
      </c>
      <c r="Y20" s="72">
        <v>7622.0240000000003</v>
      </c>
      <c r="Z20" s="73">
        <v>92.224914829555047</v>
      </c>
      <c r="AA20" s="72">
        <v>-7763.4679999999998</v>
      </c>
      <c r="AB20" s="72">
        <v>15021.424999999999</v>
      </c>
      <c r="AC20" s="73" t="s">
        <v>1</v>
      </c>
      <c r="AD20" s="72">
        <v>7819.125</v>
      </c>
      <c r="AE20" s="72">
        <v>7753.625</v>
      </c>
      <c r="AF20" s="73">
        <v>99.162310360814033</v>
      </c>
      <c r="AG20" s="72">
        <v>5465.1409999999996</v>
      </c>
      <c r="AH20" s="72">
        <v>5037.76</v>
      </c>
      <c r="AI20" s="73">
        <v>92.17987239487509</v>
      </c>
      <c r="AJ20" s="72">
        <v>75</v>
      </c>
      <c r="AK20" s="72">
        <v>83</v>
      </c>
      <c r="AL20" s="73">
        <v>110.66666666666667</v>
      </c>
      <c r="AM20" s="72">
        <v>6072.3788888888885</v>
      </c>
      <c r="AN20" s="72">
        <v>5057.9919678714859</v>
      </c>
      <c r="AO20" s="73">
        <v>83.29506541705581</v>
      </c>
    </row>
    <row r="21" spans="1:41" ht="15" customHeight="1" x14ac:dyDescent="0.2">
      <c r="A21" s="95">
        <v>16</v>
      </c>
      <c r="B21" s="95" t="s">
        <v>49</v>
      </c>
      <c r="C21" s="97">
        <v>5</v>
      </c>
      <c r="D21" s="97">
        <v>4</v>
      </c>
      <c r="E21" s="97">
        <v>1</v>
      </c>
      <c r="F21" s="97">
        <v>85394.956999999995</v>
      </c>
      <c r="G21" s="97">
        <v>82070.678</v>
      </c>
      <c r="H21" s="98">
        <v>96.107171761910948</v>
      </c>
      <c r="I21" s="97">
        <v>82300.535000000003</v>
      </c>
      <c r="J21" s="97">
        <v>79322.023000000001</v>
      </c>
      <c r="K21" s="98">
        <v>96.380932396125985</v>
      </c>
      <c r="L21" s="97">
        <v>3448.2669999999998</v>
      </c>
      <c r="M21" s="97">
        <v>2773.8580000000002</v>
      </c>
      <c r="N21" s="98">
        <v>80.442088736168046</v>
      </c>
      <c r="O21" s="97">
        <v>353.84500000000003</v>
      </c>
      <c r="P21" s="97">
        <v>25.202999999999999</v>
      </c>
      <c r="Q21" s="98">
        <v>7.1226101824245074</v>
      </c>
      <c r="R21" s="97">
        <v>734.44</v>
      </c>
      <c r="S21" s="97">
        <v>602.05799999999999</v>
      </c>
      <c r="T21" s="98">
        <v>81.97511028811067</v>
      </c>
      <c r="U21" s="97">
        <v>2713.8270000000002</v>
      </c>
      <c r="V21" s="97">
        <v>2171.8000000000002</v>
      </c>
      <c r="W21" s="98">
        <v>80.027208808815004</v>
      </c>
      <c r="X21" s="97">
        <v>353.84500000000003</v>
      </c>
      <c r="Y21" s="97">
        <v>25.202999999999999</v>
      </c>
      <c r="Z21" s="98">
        <v>7.1226101824245074</v>
      </c>
      <c r="AA21" s="97">
        <v>2359.982</v>
      </c>
      <c r="AB21" s="97">
        <v>2146.5970000000002</v>
      </c>
      <c r="AC21" s="98">
        <v>90.958193748935372</v>
      </c>
      <c r="AD21" s="97">
        <v>23451.254000000001</v>
      </c>
      <c r="AE21" s="97">
        <v>24021.063999999998</v>
      </c>
      <c r="AF21" s="98">
        <v>102.42976345742534</v>
      </c>
      <c r="AG21" s="97">
        <v>15819.441000000001</v>
      </c>
      <c r="AH21" s="97">
        <v>16518.502</v>
      </c>
      <c r="AI21" s="98">
        <v>104.41899938183656</v>
      </c>
      <c r="AJ21" s="97">
        <v>271</v>
      </c>
      <c r="AK21" s="97">
        <v>270</v>
      </c>
      <c r="AL21" s="98">
        <v>99.630996309963109</v>
      </c>
      <c r="AM21" s="97">
        <v>4864.5267527675278</v>
      </c>
      <c r="AN21" s="97">
        <v>5098.3030864197526</v>
      </c>
      <c r="AO21" s="98">
        <v>104.80573641658411</v>
      </c>
    </row>
    <row r="22" spans="1:41" ht="15" customHeight="1" x14ac:dyDescent="0.2">
      <c r="A22" s="71">
        <v>17</v>
      </c>
      <c r="B22" s="71" t="s">
        <v>59</v>
      </c>
      <c r="C22" s="72">
        <v>21</v>
      </c>
      <c r="D22" s="72">
        <v>12</v>
      </c>
      <c r="E22" s="72">
        <v>9</v>
      </c>
      <c r="F22" s="72">
        <v>34926.669000000002</v>
      </c>
      <c r="G22" s="72">
        <v>33514.18</v>
      </c>
      <c r="H22" s="73">
        <v>95.955843942633066</v>
      </c>
      <c r="I22" s="72">
        <v>36291.275999999998</v>
      </c>
      <c r="J22" s="72">
        <v>34357.96</v>
      </c>
      <c r="K22" s="73">
        <v>94.672780312271186</v>
      </c>
      <c r="L22" s="72">
        <v>1317.309</v>
      </c>
      <c r="M22" s="72">
        <v>2608.1129999999998</v>
      </c>
      <c r="N22" s="73">
        <v>197.98794360320926</v>
      </c>
      <c r="O22" s="72">
        <v>2681.9160000000002</v>
      </c>
      <c r="P22" s="72">
        <v>3451.893</v>
      </c>
      <c r="Q22" s="73">
        <v>128.70995959604997</v>
      </c>
      <c r="R22" s="72">
        <v>320.096</v>
      </c>
      <c r="S22" s="72">
        <v>629.68299999999999</v>
      </c>
      <c r="T22" s="73">
        <v>196.71692242327302</v>
      </c>
      <c r="U22" s="72">
        <v>997.21299999999997</v>
      </c>
      <c r="V22" s="72">
        <v>1978.43</v>
      </c>
      <c r="W22" s="73">
        <v>198.39592945539218</v>
      </c>
      <c r="X22" s="72">
        <v>2681.9160000000002</v>
      </c>
      <c r="Y22" s="72">
        <v>3451.893</v>
      </c>
      <c r="Z22" s="73">
        <v>128.70995959604997</v>
      </c>
      <c r="AA22" s="72">
        <v>-1684.703</v>
      </c>
      <c r="AB22" s="72">
        <v>-1473.463</v>
      </c>
      <c r="AC22" s="73">
        <v>87.461291396762519</v>
      </c>
      <c r="AD22" s="72">
        <v>8518.6849999999995</v>
      </c>
      <c r="AE22" s="72">
        <v>8410.4490000000005</v>
      </c>
      <c r="AF22" s="73">
        <v>98.729428309651084</v>
      </c>
      <c r="AG22" s="72">
        <v>5460.1760000000004</v>
      </c>
      <c r="AH22" s="72">
        <v>5471.134</v>
      </c>
      <c r="AI22" s="73">
        <v>100.20068950158382</v>
      </c>
      <c r="AJ22" s="72">
        <v>80</v>
      </c>
      <c r="AK22" s="72">
        <v>86</v>
      </c>
      <c r="AL22" s="73">
        <v>107.5</v>
      </c>
      <c r="AM22" s="72">
        <v>5687.6833333333334</v>
      </c>
      <c r="AN22" s="72">
        <v>5301.4864341085276</v>
      </c>
      <c r="AO22" s="73">
        <v>93.20994372240358</v>
      </c>
    </row>
    <row r="23" spans="1:41" ht="15" customHeight="1" x14ac:dyDescent="0.2">
      <c r="A23" s="71">
        <v>18</v>
      </c>
      <c r="B23" s="71" t="s">
        <v>51</v>
      </c>
      <c r="C23" s="72">
        <v>17</v>
      </c>
      <c r="D23" s="72">
        <v>13</v>
      </c>
      <c r="E23" s="72">
        <v>4</v>
      </c>
      <c r="F23" s="72">
        <v>61278.01</v>
      </c>
      <c r="G23" s="72">
        <v>58194.531000000003</v>
      </c>
      <c r="H23" s="73">
        <v>94.96804971310263</v>
      </c>
      <c r="I23" s="72">
        <v>49828.624000000003</v>
      </c>
      <c r="J23" s="72">
        <v>50085.741000000002</v>
      </c>
      <c r="K23" s="73">
        <v>100.5160026092633</v>
      </c>
      <c r="L23" s="72">
        <v>11704.59</v>
      </c>
      <c r="M23" s="72">
        <v>8459.4709999999995</v>
      </c>
      <c r="N23" s="73">
        <v>72.274816973512102</v>
      </c>
      <c r="O23" s="72">
        <v>255.20400000000001</v>
      </c>
      <c r="P23" s="72">
        <v>350.68099999999998</v>
      </c>
      <c r="Q23" s="73">
        <v>137.41203115938623</v>
      </c>
      <c r="R23" s="72">
        <v>1461.8920000000001</v>
      </c>
      <c r="S23" s="72">
        <v>1467.259</v>
      </c>
      <c r="T23" s="73">
        <v>100.36712698338866</v>
      </c>
      <c r="U23" s="72">
        <v>10242.698</v>
      </c>
      <c r="V23" s="72">
        <v>6995.5190000000002</v>
      </c>
      <c r="W23" s="73">
        <v>68.297620412121887</v>
      </c>
      <c r="X23" s="72">
        <v>255.20400000000001</v>
      </c>
      <c r="Y23" s="72">
        <v>353.988</v>
      </c>
      <c r="Z23" s="73">
        <v>138.70785724361687</v>
      </c>
      <c r="AA23" s="72">
        <v>9987.4940000000006</v>
      </c>
      <c r="AB23" s="72">
        <v>6641.5309999999999</v>
      </c>
      <c r="AC23" s="73">
        <v>66.498472990321702</v>
      </c>
      <c r="AD23" s="72">
        <v>10367.808999999999</v>
      </c>
      <c r="AE23" s="72">
        <v>10857.44</v>
      </c>
      <c r="AF23" s="73">
        <v>104.72260821934509</v>
      </c>
      <c r="AG23" s="72">
        <v>6345.9930000000004</v>
      </c>
      <c r="AH23" s="72">
        <v>6764.8509999999997</v>
      </c>
      <c r="AI23" s="73">
        <v>106.60035395563783</v>
      </c>
      <c r="AJ23" s="72">
        <v>81</v>
      </c>
      <c r="AK23" s="72">
        <v>81</v>
      </c>
      <c r="AL23" s="73">
        <v>100</v>
      </c>
      <c r="AM23" s="72">
        <v>6528.7993827160499</v>
      </c>
      <c r="AN23" s="72">
        <v>6959.7232510288059</v>
      </c>
      <c r="AO23" s="73">
        <v>106.60035395563783</v>
      </c>
    </row>
    <row r="24" spans="1:41" ht="15" customHeight="1" x14ac:dyDescent="0.2">
      <c r="A24" s="71">
        <v>19</v>
      </c>
      <c r="B24" s="71" t="s">
        <v>50</v>
      </c>
      <c r="C24" s="72">
        <v>16</v>
      </c>
      <c r="D24" s="72">
        <v>12</v>
      </c>
      <c r="E24" s="72">
        <v>4</v>
      </c>
      <c r="F24" s="72">
        <v>75317.225000000006</v>
      </c>
      <c r="G24" s="72">
        <v>69111.383000000002</v>
      </c>
      <c r="H24" s="73">
        <v>91.7603947835306</v>
      </c>
      <c r="I24" s="72">
        <v>70176.414000000004</v>
      </c>
      <c r="J24" s="72">
        <v>67412.777000000002</v>
      </c>
      <c r="K24" s="73">
        <v>96.061872013009946</v>
      </c>
      <c r="L24" s="72">
        <v>8650.0120000000006</v>
      </c>
      <c r="M24" s="72">
        <v>1912.47</v>
      </c>
      <c r="N24" s="73">
        <v>22.109449096718016</v>
      </c>
      <c r="O24" s="72">
        <v>3509.201</v>
      </c>
      <c r="P24" s="72">
        <v>213.864</v>
      </c>
      <c r="Q24" s="73">
        <v>6.0943787488946919</v>
      </c>
      <c r="R24" s="72">
        <v>480.58300000000003</v>
      </c>
      <c r="S24" s="72">
        <v>351.72300000000001</v>
      </c>
      <c r="T24" s="73">
        <v>73.186733613132375</v>
      </c>
      <c r="U24" s="72">
        <v>8169.4290000000001</v>
      </c>
      <c r="V24" s="72">
        <v>1560.7470000000001</v>
      </c>
      <c r="W24" s="73">
        <v>19.104725679114171</v>
      </c>
      <c r="X24" s="72">
        <v>3509.201</v>
      </c>
      <c r="Y24" s="72">
        <v>213.864</v>
      </c>
      <c r="Z24" s="73">
        <v>6.0943787488946919</v>
      </c>
      <c r="AA24" s="72">
        <v>4660.2280000000001</v>
      </c>
      <c r="AB24" s="72">
        <v>1346.883</v>
      </c>
      <c r="AC24" s="73">
        <v>28.901654597157052</v>
      </c>
      <c r="AD24" s="72">
        <v>12652.951999999999</v>
      </c>
      <c r="AE24" s="72">
        <v>13330.038</v>
      </c>
      <c r="AF24" s="73">
        <v>105.35120974141054</v>
      </c>
      <c r="AG24" s="72">
        <v>8285.93</v>
      </c>
      <c r="AH24" s="72">
        <v>8395.777</v>
      </c>
      <c r="AI24" s="73">
        <v>101.32570514112477</v>
      </c>
      <c r="AJ24" s="72">
        <v>123</v>
      </c>
      <c r="AK24" s="72">
        <v>119</v>
      </c>
      <c r="AL24" s="73">
        <v>96.747967479674799</v>
      </c>
      <c r="AM24" s="72">
        <v>5613.7737127371265</v>
      </c>
      <c r="AN24" s="72">
        <v>5879.3956582633045</v>
      </c>
      <c r="AO24" s="73">
        <v>104.73161119628864</v>
      </c>
    </row>
    <row r="25" spans="1:41" ht="15" customHeight="1" x14ac:dyDescent="0.2">
      <c r="A25" s="95">
        <v>20</v>
      </c>
      <c r="B25" s="95" t="s">
        <v>57</v>
      </c>
      <c r="C25" s="97">
        <v>3</v>
      </c>
      <c r="D25" s="97">
        <v>1</v>
      </c>
      <c r="E25" s="97">
        <v>2</v>
      </c>
      <c r="F25" s="97">
        <v>1647.7370000000001</v>
      </c>
      <c r="G25" s="97">
        <v>1586.2070000000001</v>
      </c>
      <c r="H25" s="98">
        <v>96.265787561971365</v>
      </c>
      <c r="I25" s="97">
        <v>1509.77</v>
      </c>
      <c r="J25" s="97">
        <v>1506.4380000000001</v>
      </c>
      <c r="K25" s="98">
        <v>99.779304132417522</v>
      </c>
      <c r="L25" s="97">
        <v>196.45099999999999</v>
      </c>
      <c r="M25" s="97">
        <v>127.01</v>
      </c>
      <c r="N25" s="98">
        <v>64.652254251696348</v>
      </c>
      <c r="O25" s="97">
        <v>58.484000000000002</v>
      </c>
      <c r="P25" s="97">
        <v>47.241</v>
      </c>
      <c r="Q25" s="98">
        <v>80.775938718281921</v>
      </c>
      <c r="R25" s="97">
        <v>24.619</v>
      </c>
      <c r="S25" s="97">
        <v>15.553000000000001</v>
      </c>
      <c r="T25" s="98">
        <v>63.17478370364352</v>
      </c>
      <c r="U25" s="97">
        <v>171.83199999999999</v>
      </c>
      <c r="V25" s="97">
        <v>111.45699999999999</v>
      </c>
      <c r="W25" s="98">
        <v>64.863936868569311</v>
      </c>
      <c r="X25" s="97">
        <v>58.484000000000002</v>
      </c>
      <c r="Y25" s="97">
        <v>47.241</v>
      </c>
      <c r="Z25" s="98">
        <v>80.775938718281921</v>
      </c>
      <c r="AA25" s="97">
        <v>113.348</v>
      </c>
      <c r="AB25" s="97">
        <v>64.215999999999994</v>
      </c>
      <c r="AC25" s="98">
        <v>56.653844796555738</v>
      </c>
      <c r="AD25" s="97">
        <v>350.42200000000003</v>
      </c>
      <c r="AE25" s="97">
        <v>414.48899999999998</v>
      </c>
      <c r="AF25" s="98">
        <v>118.2828132936859</v>
      </c>
      <c r="AG25" s="97">
        <v>238.24</v>
      </c>
      <c r="AH25" s="97">
        <v>283.81200000000001</v>
      </c>
      <c r="AI25" s="98">
        <v>119.12860980523841</v>
      </c>
      <c r="AJ25" s="97">
        <v>6</v>
      </c>
      <c r="AK25" s="97">
        <v>6</v>
      </c>
      <c r="AL25" s="98">
        <v>100</v>
      </c>
      <c r="AM25" s="97">
        <v>3308.8888888888887</v>
      </c>
      <c r="AN25" s="97">
        <v>3941.8333333333335</v>
      </c>
      <c r="AO25" s="98">
        <v>119.12860980523843</v>
      </c>
    </row>
    <row r="26" spans="1:41" ht="15" customHeight="1" x14ac:dyDescent="0.2">
      <c r="A26" s="99">
        <v>21</v>
      </c>
      <c r="B26" s="99" t="s">
        <v>53</v>
      </c>
      <c r="C26" s="100">
        <v>5</v>
      </c>
      <c r="D26" s="100">
        <v>4</v>
      </c>
      <c r="E26" s="100">
        <v>1</v>
      </c>
      <c r="F26" s="100">
        <v>20097.576000000001</v>
      </c>
      <c r="G26" s="100">
        <v>25807.481</v>
      </c>
      <c r="H26" s="101">
        <v>128.41091383358869</v>
      </c>
      <c r="I26" s="100">
        <v>19239.991000000002</v>
      </c>
      <c r="J26" s="100">
        <v>22507.812999999998</v>
      </c>
      <c r="K26" s="101">
        <v>116.98452977446819</v>
      </c>
      <c r="L26" s="100">
        <v>858.42200000000003</v>
      </c>
      <c r="M26" s="100">
        <v>3299.6840000000002</v>
      </c>
      <c r="N26" s="101">
        <v>384.38949607535687</v>
      </c>
      <c r="O26" s="100">
        <v>0.83699999999999997</v>
      </c>
      <c r="P26" s="100">
        <v>1.6E-2</v>
      </c>
      <c r="Q26" s="101">
        <v>1.9115890083632019</v>
      </c>
      <c r="R26" s="100">
        <v>30.300999999999998</v>
      </c>
      <c r="S26" s="100">
        <v>125.244</v>
      </c>
      <c r="T26" s="101">
        <v>413.33289330385139</v>
      </c>
      <c r="U26" s="100">
        <v>828.12099999999998</v>
      </c>
      <c r="V26" s="100">
        <v>3174.44</v>
      </c>
      <c r="W26" s="101">
        <v>383.33045533201067</v>
      </c>
      <c r="X26" s="100">
        <v>0.83699999999999997</v>
      </c>
      <c r="Y26" s="100">
        <v>1.6E-2</v>
      </c>
      <c r="Z26" s="101">
        <v>1.9115890083632019</v>
      </c>
      <c r="AA26" s="100">
        <v>827.28399999999999</v>
      </c>
      <c r="AB26" s="100">
        <v>3174.424</v>
      </c>
      <c r="AC26" s="101">
        <v>383.71635375517957</v>
      </c>
      <c r="AD26" s="100">
        <v>1792.77</v>
      </c>
      <c r="AE26" s="100">
        <v>2010.2840000000001</v>
      </c>
      <c r="AF26" s="101">
        <v>112.13284470400554</v>
      </c>
      <c r="AG26" s="100">
        <v>1183.8879999999999</v>
      </c>
      <c r="AH26" s="100">
        <v>1441.7059999999999</v>
      </c>
      <c r="AI26" s="101">
        <v>121.77722892706066</v>
      </c>
      <c r="AJ26" s="100">
        <v>26</v>
      </c>
      <c r="AK26" s="100">
        <v>31</v>
      </c>
      <c r="AL26" s="101">
        <v>119.23076923076923</v>
      </c>
      <c r="AM26" s="100">
        <v>3794.5128205128203</v>
      </c>
      <c r="AN26" s="100">
        <v>3875.5537634408606</v>
      </c>
      <c r="AO26" s="101">
        <v>102.135740390438</v>
      </c>
    </row>
    <row r="27" spans="1:41" s="74" customFormat="1" ht="14.25" customHeight="1" x14ac:dyDescent="0.2">
      <c r="A27" s="80">
        <v>22</v>
      </c>
      <c r="B27" s="80" t="s">
        <v>106</v>
      </c>
      <c r="C27" s="81">
        <v>118</v>
      </c>
      <c r="D27" s="81">
        <v>78</v>
      </c>
      <c r="E27" s="81">
        <v>40</v>
      </c>
      <c r="F27" s="81">
        <v>426594.92599999998</v>
      </c>
      <c r="G27" s="81">
        <v>416983.14299999998</v>
      </c>
      <c r="H27" s="82">
        <v>97.746859511404509</v>
      </c>
      <c r="I27" s="81">
        <v>412679.41899999999</v>
      </c>
      <c r="J27" s="81">
        <v>387007.28499999997</v>
      </c>
      <c r="K27" s="82">
        <v>93.779158150845404</v>
      </c>
      <c r="L27" s="81">
        <v>31687.058000000001</v>
      </c>
      <c r="M27" s="81">
        <v>45169.124000000003</v>
      </c>
      <c r="N27" s="82">
        <v>142.54754732989096</v>
      </c>
      <c r="O27" s="81">
        <v>17771.550999999999</v>
      </c>
      <c r="P27" s="81">
        <v>15193.266</v>
      </c>
      <c r="Q27" s="82">
        <v>85.49206538022483</v>
      </c>
      <c r="R27" s="81">
        <v>3567.9279999999999</v>
      </c>
      <c r="S27" s="81">
        <v>3669.8429999999998</v>
      </c>
      <c r="T27" s="82">
        <v>102.85641974838057</v>
      </c>
      <c r="U27" s="81">
        <v>28119.13</v>
      </c>
      <c r="V27" s="81">
        <v>41502.588000000003</v>
      </c>
      <c r="W27" s="82">
        <v>147.59556216710828</v>
      </c>
      <c r="X27" s="81">
        <v>17771.550999999999</v>
      </c>
      <c r="Y27" s="81">
        <v>15196.573</v>
      </c>
      <c r="Z27" s="82">
        <v>85.510673772930673</v>
      </c>
      <c r="AA27" s="81">
        <v>10347.579</v>
      </c>
      <c r="AB27" s="81">
        <v>26306.014999999999</v>
      </c>
      <c r="AC27" s="82">
        <v>254.22386241264743</v>
      </c>
      <c r="AD27" s="81">
        <v>78506.464999999997</v>
      </c>
      <c r="AE27" s="81">
        <v>80825.263000000006</v>
      </c>
      <c r="AF27" s="82">
        <v>102.95363955057715</v>
      </c>
      <c r="AG27" s="81">
        <v>51678.321000000004</v>
      </c>
      <c r="AH27" s="81">
        <v>53194.080999999998</v>
      </c>
      <c r="AI27" s="82">
        <v>102.93306742686164</v>
      </c>
      <c r="AJ27" s="81">
        <v>862</v>
      </c>
      <c r="AK27" s="81">
        <v>877</v>
      </c>
      <c r="AL27" s="82">
        <v>101.74013921113689</v>
      </c>
      <c r="AM27" s="81">
        <v>4995.9707076566128</v>
      </c>
      <c r="AN27" s="81">
        <v>5054.5496959331058</v>
      </c>
      <c r="AO27" s="82">
        <v>101.17252465445239</v>
      </c>
    </row>
    <row r="28" spans="1:41" x14ac:dyDescent="0.2">
      <c r="C28" s="75"/>
    </row>
    <row r="29" spans="1:41" x14ac:dyDescent="0.2">
      <c r="C29" s="75"/>
    </row>
  </sheetData>
  <sortState ref="A9:AO26">
    <sortCondition ref="A9:A26"/>
  </sortState>
  <mergeCells count="14">
    <mergeCell ref="O7:Q7"/>
    <mergeCell ref="A7:B7"/>
    <mergeCell ref="C7:E7"/>
    <mergeCell ref="F7:H7"/>
    <mergeCell ref="I7:K7"/>
    <mergeCell ref="L7:N7"/>
    <mergeCell ref="AJ7:AL7"/>
    <mergeCell ref="AM7:AO7"/>
    <mergeCell ref="R7:T7"/>
    <mergeCell ref="U7:W7"/>
    <mergeCell ref="X7:Z7"/>
    <mergeCell ref="AA7:AC7"/>
    <mergeCell ref="AD7:AF7"/>
    <mergeCell ref="AG7:A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1</vt:i4>
      </vt:variant>
    </vt:vector>
  </HeadingPairs>
  <TitlesOfParts>
    <vt:vector size="8" baseType="lpstr">
      <vt:lpstr>Tablica 1</vt:lpstr>
      <vt:lpstr>Tablica 2</vt:lpstr>
      <vt:lpstr>2009_2019</vt:lpstr>
      <vt:lpstr>Tablica 3</vt:lpstr>
      <vt:lpstr>Tablica 4</vt:lpstr>
      <vt:lpstr>NKD C11.02 po županijama</vt:lpstr>
      <vt:lpstr>NKD A01.21 po županijama</vt:lpstr>
      <vt:lpstr>'Tablica 2'!_ftnref1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Fabrični</dc:creator>
  <cp:lastModifiedBy>korisnik</cp:lastModifiedBy>
  <dcterms:created xsi:type="dcterms:W3CDTF">2015-02-16T09:02:58Z</dcterms:created>
  <dcterms:modified xsi:type="dcterms:W3CDTF">2020-11-09T11:04:35Z</dcterms:modified>
</cp:coreProperties>
</file>