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9410" windowHeight="9855"/>
  </bookViews>
  <sheets>
    <sheet name="Vlasnička struktura_RH" sheetId="1" r:id="rId1"/>
    <sheet name="Vlasnička struktura_županijama" sheetId="5" r:id="rId2"/>
    <sheet name="Vlasnička struktura djelatnosti" sheetId="6" r:id="rId3"/>
    <sheet name="Vlasnička struktura djelat " sheetId="8" r:id="rId4"/>
  </sheets>
  <calcPr calcId="145621"/>
</workbook>
</file>

<file path=xl/calcChain.xml><?xml version="1.0" encoding="utf-8"?>
<calcChain xmlns="http://schemas.openxmlformats.org/spreadsheetml/2006/main">
  <c r="K4" i="1" l="1"/>
  <c r="C16" i="6" l="1"/>
  <c r="C15" i="6"/>
  <c r="C14" i="6"/>
  <c r="C13" i="6"/>
  <c r="C12" i="6"/>
  <c r="R9" i="1" l="1"/>
  <c r="Q9" i="1"/>
  <c r="P9" i="1"/>
  <c r="O9" i="1"/>
  <c r="N9" i="1"/>
  <c r="M9" i="1"/>
  <c r="L9" i="1"/>
  <c r="R8" i="1"/>
  <c r="Q8" i="1"/>
  <c r="P8" i="1"/>
  <c r="O8" i="1"/>
  <c r="N8" i="1"/>
  <c r="M8" i="1"/>
  <c r="L8" i="1"/>
  <c r="R7" i="1"/>
  <c r="Q7" i="1"/>
  <c r="P7" i="1"/>
  <c r="O7" i="1"/>
  <c r="N7" i="1"/>
  <c r="M7" i="1"/>
  <c r="L7" i="1"/>
  <c r="R6" i="1"/>
  <c r="Q6" i="1"/>
  <c r="P6" i="1"/>
  <c r="O6" i="1"/>
  <c r="N6" i="1"/>
  <c r="M6" i="1"/>
  <c r="L6" i="1"/>
  <c r="R5" i="1"/>
  <c r="Q5" i="1"/>
  <c r="P5" i="1"/>
  <c r="O5" i="1"/>
  <c r="N5" i="1"/>
  <c r="M5" i="1"/>
  <c r="L5" i="1"/>
  <c r="R4" i="1"/>
  <c r="Q4" i="1"/>
  <c r="P4" i="1"/>
  <c r="O4" i="1"/>
  <c r="N4" i="1"/>
  <c r="M4" i="1"/>
  <c r="L4" i="1"/>
  <c r="K5" i="1"/>
  <c r="K6" i="1"/>
  <c r="K7" i="1"/>
  <c r="K8" i="1"/>
  <c r="K9" i="1"/>
  <c r="W8" i="5" l="1"/>
  <c r="I26" i="6" l="1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I164" i="6"/>
  <c r="H164" i="6"/>
  <c r="I163" i="6"/>
  <c r="H163" i="6"/>
  <c r="I162" i="6"/>
  <c r="H162" i="6"/>
  <c r="I161" i="6"/>
  <c r="H161" i="6"/>
  <c r="I160" i="6"/>
  <c r="H160" i="6"/>
  <c r="I159" i="6"/>
  <c r="H159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8" i="6"/>
  <c r="H108" i="6"/>
  <c r="I107" i="6"/>
  <c r="H107" i="6"/>
  <c r="I106" i="6"/>
  <c r="H106" i="6"/>
  <c r="I105" i="6"/>
  <c r="H105" i="6"/>
  <c r="I104" i="6"/>
  <c r="H104" i="6"/>
  <c r="I101" i="6"/>
  <c r="H101" i="6"/>
  <c r="I100" i="6"/>
  <c r="H100" i="6"/>
  <c r="I99" i="6"/>
  <c r="H99" i="6"/>
  <c r="I98" i="6"/>
  <c r="H98" i="6"/>
  <c r="I97" i="6"/>
  <c r="H97" i="6"/>
  <c r="I96" i="6"/>
  <c r="H96" i="6"/>
  <c r="I94" i="6"/>
  <c r="H94" i="6"/>
  <c r="I93" i="6"/>
  <c r="H93" i="6"/>
  <c r="I92" i="6"/>
  <c r="H92" i="6"/>
  <c r="I91" i="6"/>
  <c r="H91" i="6"/>
  <c r="I90" i="6"/>
  <c r="H90" i="6"/>
  <c r="I89" i="6"/>
  <c r="H89" i="6"/>
  <c r="I87" i="6"/>
  <c r="H87" i="6"/>
  <c r="I86" i="6"/>
  <c r="H86" i="6"/>
  <c r="I85" i="6"/>
  <c r="H85" i="6"/>
  <c r="I84" i="6"/>
  <c r="H84" i="6"/>
  <c r="I83" i="6"/>
  <c r="H83" i="6"/>
  <c r="I82" i="6"/>
  <c r="H82" i="6"/>
  <c r="I80" i="6"/>
  <c r="H80" i="6"/>
  <c r="I79" i="6"/>
  <c r="H79" i="6"/>
  <c r="I78" i="6"/>
  <c r="H78" i="6"/>
  <c r="I77" i="6"/>
  <c r="H77" i="6"/>
  <c r="I76" i="6"/>
  <c r="H76" i="6"/>
  <c r="I75" i="6"/>
  <c r="H75" i="6"/>
  <c r="I73" i="6"/>
  <c r="H73" i="6"/>
  <c r="I72" i="6"/>
  <c r="H72" i="6"/>
  <c r="I71" i="6"/>
  <c r="H71" i="6"/>
  <c r="I70" i="6"/>
  <c r="H70" i="6"/>
  <c r="I69" i="6"/>
  <c r="H69" i="6"/>
  <c r="I68" i="6"/>
  <c r="H68" i="6"/>
  <c r="I66" i="6"/>
  <c r="H66" i="6"/>
  <c r="I65" i="6"/>
  <c r="H65" i="6"/>
  <c r="I64" i="6"/>
  <c r="H64" i="6"/>
  <c r="I63" i="6"/>
  <c r="H63" i="6"/>
  <c r="I62" i="6"/>
  <c r="H62" i="6"/>
  <c r="I61" i="6"/>
  <c r="H61" i="6"/>
  <c r="I59" i="6"/>
  <c r="H59" i="6"/>
  <c r="I58" i="6"/>
  <c r="H58" i="6"/>
  <c r="I57" i="6"/>
  <c r="H57" i="6"/>
  <c r="I56" i="6"/>
  <c r="H56" i="6"/>
  <c r="I55" i="6"/>
  <c r="H55" i="6"/>
  <c r="I54" i="6"/>
  <c r="H54" i="6"/>
  <c r="I52" i="6"/>
  <c r="H52" i="6"/>
  <c r="I51" i="6"/>
  <c r="H51" i="6"/>
  <c r="I50" i="6"/>
  <c r="H50" i="6"/>
  <c r="I49" i="6"/>
  <c r="H49" i="6"/>
  <c r="I48" i="6"/>
  <c r="H48" i="6"/>
  <c r="I47" i="6"/>
  <c r="H47" i="6"/>
  <c r="I45" i="6"/>
  <c r="H45" i="6"/>
  <c r="I44" i="6"/>
  <c r="H44" i="6"/>
  <c r="I43" i="6"/>
  <c r="H43" i="6"/>
  <c r="I42" i="6"/>
  <c r="H42" i="6"/>
  <c r="I41" i="6"/>
  <c r="H41" i="6"/>
  <c r="I40" i="6"/>
  <c r="H40" i="6"/>
  <c r="I38" i="6"/>
  <c r="H38" i="6"/>
  <c r="I37" i="6"/>
  <c r="H37" i="6"/>
  <c r="I36" i="6"/>
  <c r="H36" i="6"/>
  <c r="I35" i="6"/>
  <c r="H35" i="6"/>
  <c r="I34" i="6"/>
  <c r="H34" i="6"/>
  <c r="I33" i="6"/>
  <c r="H33" i="6"/>
  <c r="I31" i="6"/>
  <c r="H31" i="6"/>
  <c r="I30" i="6"/>
  <c r="H30" i="6"/>
  <c r="I29" i="6"/>
  <c r="H29" i="6"/>
  <c r="I28" i="6"/>
  <c r="H28" i="6"/>
  <c r="I27" i="6"/>
  <c r="H27" i="6"/>
  <c r="H26" i="6"/>
  <c r="I24" i="6"/>
  <c r="H24" i="6"/>
  <c r="I23" i="6"/>
  <c r="H23" i="6"/>
  <c r="I22" i="6"/>
  <c r="H22" i="6"/>
  <c r="I21" i="6"/>
  <c r="H21" i="6"/>
  <c r="I20" i="6"/>
  <c r="H20" i="6"/>
  <c r="I19" i="6"/>
  <c r="H19" i="6"/>
  <c r="I17" i="6"/>
  <c r="H17" i="6"/>
  <c r="I16" i="6"/>
  <c r="H16" i="6"/>
  <c r="I15" i="6"/>
  <c r="H15" i="6"/>
  <c r="I14" i="6"/>
  <c r="H14" i="6"/>
  <c r="I13" i="6"/>
  <c r="H13" i="6"/>
  <c r="I12" i="6"/>
  <c r="H12" i="6"/>
  <c r="I10" i="6"/>
  <c r="H10" i="6"/>
  <c r="I9" i="6"/>
  <c r="H9" i="6"/>
  <c r="I8" i="6"/>
  <c r="H8" i="6"/>
  <c r="I7" i="6"/>
  <c r="H7" i="6"/>
  <c r="I6" i="6"/>
  <c r="H6" i="6"/>
  <c r="I5" i="6"/>
  <c r="H5" i="6"/>
  <c r="B27" i="1" l="1"/>
  <c r="B28" i="1"/>
  <c r="B26" i="1"/>
  <c r="B25" i="1"/>
  <c r="B24" i="1"/>
</calcChain>
</file>

<file path=xl/sharedStrings.xml><?xml version="1.0" encoding="utf-8"?>
<sst xmlns="http://schemas.openxmlformats.org/spreadsheetml/2006/main" count="332" uniqueCount="113">
  <si>
    <t>Broj poduzetnika koji su predali GFI za promatranu godinu</t>
  </si>
  <si>
    <t>2011</t>
  </si>
  <si>
    <t>2012</t>
  </si>
  <si>
    <t>2013</t>
  </si>
  <si>
    <t>2014</t>
  </si>
  <si>
    <t>2015</t>
  </si>
  <si>
    <t>2016</t>
  </si>
  <si>
    <t>2017</t>
  </si>
  <si>
    <t>Indexs 2012/2011</t>
  </si>
  <si>
    <t>Indexs 2013/2012</t>
  </si>
  <si>
    <t>Indexs 2014/2013</t>
  </si>
  <si>
    <t>Indexs 2015/2014</t>
  </si>
  <si>
    <t>Indexs 2016/2015</t>
  </si>
  <si>
    <t>Indexs 2017/2016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</si>
  <si>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</si>
  <si>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</si>
  <si>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</si>
  <si>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</si>
  <si>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</si>
  <si>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</si>
  <si>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 xml:space="preserve">Žene poduzetnice </t>
  </si>
  <si>
    <t>Tvrtke unutar kojih su svi osnivači žene</t>
  </si>
  <si>
    <t>Muški poduzetnici</t>
  </si>
  <si>
    <t>Tvrtke unutar kojih su svi osnivači muškarci</t>
  </si>
  <si>
    <t>Pravne osobe</t>
  </si>
  <si>
    <t>Tvrtke unutar kojih su svi osnivači pravne osobe</t>
  </si>
  <si>
    <t>Mještovito</t>
  </si>
  <si>
    <t>Tvrtke unutar kojih su osnivači kombinacija gornje tri opcije</t>
  </si>
  <si>
    <t>Nema OIB-a osnivača ili nije definirani spol …</t>
  </si>
  <si>
    <t>Osnivači</t>
  </si>
  <si>
    <t>Udio</t>
  </si>
  <si>
    <t>ZŽ</t>
  </si>
  <si>
    <t>KZŽ</t>
  </si>
  <si>
    <t>SMŽ</t>
  </si>
  <si>
    <t>KŽ</t>
  </si>
  <si>
    <t>VŽ</t>
  </si>
  <si>
    <t>KKŽ</t>
  </si>
  <si>
    <t>BBŽ</t>
  </si>
  <si>
    <t>PGŽ</t>
  </si>
  <si>
    <t>LSŽ</t>
  </si>
  <si>
    <t>VPŽ</t>
  </si>
  <si>
    <t>PSŽ</t>
  </si>
  <si>
    <t>BPŽ</t>
  </si>
  <si>
    <t>Zad.Ž.</t>
  </si>
  <si>
    <t>OBŽ</t>
  </si>
  <si>
    <t>ŠKŽ</t>
  </si>
  <si>
    <t>VSŽ</t>
  </si>
  <si>
    <t>SDŽ</t>
  </si>
  <si>
    <t>IŽ</t>
  </si>
  <si>
    <t>DNŽ</t>
  </si>
  <si>
    <t>MŽ</t>
  </si>
  <si>
    <t>GZ</t>
  </si>
  <si>
    <t>Registar godišnjih financijskih izvještaja</t>
  </si>
  <si>
    <t>Broj poduzetnika</t>
  </si>
  <si>
    <t>Ukupan prihod</t>
  </si>
  <si>
    <t>Broj zaposlenih</t>
  </si>
  <si>
    <t>Imovina</t>
  </si>
  <si>
    <t>Prihod po zaposlenom</t>
  </si>
  <si>
    <t>Dobit/gubitak po zaposlenom</t>
  </si>
  <si>
    <t>Podrucje djalatnosti - A</t>
  </si>
  <si>
    <t>Podrucje djalatnosti - B</t>
  </si>
  <si>
    <t>Podrucje djalatnosti - C</t>
  </si>
  <si>
    <t>Podrucje djalatnosti - D</t>
  </si>
  <si>
    <t>Podrucje djalatnosti - E</t>
  </si>
  <si>
    <t>Podrucje djalatnosti - F</t>
  </si>
  <si>
    <t>Podrucje djalatnosti - G</t>
  </si>
  <si>
    <t>Podrucje djalatnosti - H</t>
  </si>
  <si>
    <t>Podrucje djalatnosti - I</t>
  </si>
  <si>
    <t>Podrucje djalatnosti - J</t>
  </si>
  <si>
    <t>Podrucje djalatnosti - K</t>
  </si>
  <si>
    <t>Podrucje djalatnosti - L</t>
  </si>
  <si>
    <t>Podrucje djalatnosti - M</t>
  </si>
  <si>
    <t>Podrucje djalatnosti - N</t>
  </si>
  <si>
    <t>Podrucje djalatnosti - O</t>
  </si>
  <si>
    <t>Podrucje djalatnosti - P</t>
  </si>
  <si>
    <t>Podrucje djalatnosti - Q</t>
  </si>
  <si>
    <t>Podrucje djalatnosti - R</t>
  </si>
  <si>
    <t>Podrucje djalatnosti - S</t>
  </si>
  <si>
    <t>Podrucje djalatnosti - T</t>
  </si>
  <si>
    <t>Podrucje djalatnosti - U</t>
  </si>
  <si>
    <t>Područje djelatnosti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</si>
  <si>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</si>
  <si>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</si>
  <si>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</si>
  <si>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</si>
  <si>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</si>
  <si>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</si>
  <si>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</si>
  <si>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</si>
  <si>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</si>
  <si>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</si>
  <si>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</si>
  <si>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</si>
  <si>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</si>
  <si>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</si>
  <si>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</si>
  <si>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</si>
  <si>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</si>
  <si>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</si>
  <si>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</si>
  <si>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</si>
  <si>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2018</t>
  </si>
  <si>
    <t>Indexs 2018/2017</t>
  </si>
  <si>
    <t>UKUPNO</t>
  </si>
  <si>
    <t>Dobit/Gubitak</t>
  </si>
  <si>
    <t>Ukupno sve djelatnosti</t>
  </si>
  <si>
    <t>Broj poduzetnika koji su predali GFI za 2019. godinu po županijama</t>
  </si>
  <si>
    <t>Podrucje djalatnosti -0</t>
  </si>
  <si>
    <t xml:space="preserve">Broj poduzetnika po vlasničkoj strukturi prema obradi podataka iz GFI-a za 2019. g. </t>
  </si>
  <si>
    <t>2011.-2019. Struktura osnivača</t>
  </si>
  <si>
    <t>2019</t>
  </si>
  <si>
    <t>Indexs 2019/2018</t>
  </si>
  <si>
    <t>Izvor: Financijska agencija – 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</si>
</sst>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,##0"/>
    <numFmt numFmtId="165" formatCode="#,##0.0"/>
    <numFmt numFmtId="166" formatCode="0.0%"/>
    <numFmt numFmtId="167" formatCode="#,##0_ ;[Red]\-#,##0\ "/>
    <numFmt numFmtId="168" formatCode="0.0"/>
  </numFmts>
  <fonts count="30" x14ac:knownFonts="1"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25A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3" tint="-0.499984740745262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medium">
        <color rgb="FF0000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0000"/>
      </top>
      <bottom style="thin">
        <color theme="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FF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ont="0" applyFill="0" applyBorder="0" applyAlignment="0" applyProtection="0"/>
    <xf numFmtId="0" fontId="12" fillId="0" borderId="0"/>
  </cellStyleXfs>
  <cellXfs count="148">
    <xf numFmtId="0" fontId="0" fillId="0" borderId="0" xfId="0"/>
    <xf numFmtId="0" fontId="3" fillId="3" borderId="1" xfId="0" applyFont="1" applyFill="1" applyBorder="1"/>
    <xf numFmtId="0" fontId="6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/>
    </xf>
    <xf numFmtId="0" fontId="9" fillId="0" borderId="5" xfId="1" applyFont="1" applyBorder="1"/>
    <xf numFmtId="0" fontId="8" fillId="0" borderId="0" xfId="1" applyNumberFormat="1" applyFont="1" applyFill="1" applyBorder="1" applyAlignment="1"/>
    <xf numFmtId="0" fontId="9" fillId="0" borderId="6" xfId="1" applyFont="1" applyBorder="1"/>
    <xf numFmtId="0" fontId="7" fillId="6" borderId="1" xfId="1" applyFont="1" applyFill="1" applyBorder="1" applyAlignment="1">
      <alignment horizontal="center" vertical="center" wrapText="1"/>
    </xf>
    <xf numFmtId="3" fontId="7" fillId="6" borderId="1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right" vertical="center"/>
    </xf>
    <xf numFmtId="0" fontId="9" fillId="0" borderId="0" xfId="1" applyFont="1"/>
    <xf numFmtId="3" fontId="9" fillId="0" borderId="0" xfId="1" applyNumberFormat="1" applyFont="1"/>
    <xf numFmtId="0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/>
    <xf numFmtId="0" fontId="7" fillId="6" borderId="1" xfId="1" applyNumberFormat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 wrapText="1"/>
    </xf>
    <xf numFmtId="3" fontId="14" fillId="2" borderId="8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right" vertical="center"/>
    </xf>
    <xf numFmtId="164" fontId="17" fillId="0" borderId="2" xfId="1" applyNumberFormat="1" applyFont="1" applyFill="1" applyBorder="1" applyAlignment="1">
      <alignment horizontal="right" wrapText="1"/>
    </xf>
    <xf numFmtId="165" fontId="17" fillId="0" borderId="3" xfId="1" applyNumberFormat="1" applyFont="1" applyFill="1" applyBorder="1" applyAlignment="1">
      <alignment horizontal="right" wrapText="1"/>
    </xf>
    <xf numFmtId="3" fontId="17" fillId="0" borderId="3" xfId="1" applyNumberFormat="1" applyFont="1" applyFill="1" applyBorder="1" applyAlignment="1">
      <alignment horizontal="right" wrapText="1"/>
    </xf>
    <xf numFmtId="3" fontId="10" fillId="0" borderId="3" xfId="1" applyNumberFormat="1" applyFont="1" applyFill="1" applyBorder="1" applyAlignment="1"/>
    <xf numFmtId="3" fontId="10" fillId="0" borderId="3" xfId="1" applyNumberFormat="1" applyFont="1" applyFill="1" applyBorder="1" applyAlignment="1">
      <alignment vertical="center" wrapText="1"/>
    </xf>
    <xf numFmtId="0" fontId="7" fillId="2" borderId="1" xfId="1" applyNumberFormat="1" applyFont="1" applyFill="1" applyBorder="1" applyAlignment="1">
      <alignment horizontal="right" vertical="center"/>
    </xf>
    <xf numFmtId="164" fontId="17" fillId="0" borderId="11" xfId="1" applyNumberFormat="1" applyFont="1" applyFill="1" applyBorder="1" applyAlignment="1">
      <alignment horizontal="right" wrapText="1"/>
    </xf>
    <xf numFmtId="3" fontId="17" fillId="0" borderId="12" xfId="1" applyNumberFormat="1" applyFont="1" applyFill="1" applyBorder="1" applyAlignment="1">
      <alignment horizontal="right" wrapText="1"/>
    </xf>
    <xf numFmtId="0" fontId="6" fillId="8" borderId="1" xfId="1" applyNumberFormat="1" applyFont="1" applyFill="1" applyBorder="1" applyAlignment="1">
      <alignment horizontal="right" vertical="center"/>
    </xf>
    <xf numFmtId="3" fontId="6" fillId="8" borderId="1" xfId="1" applyNumberFormat="1" applyFont="1" applyFill="1" applyBorder="1" applyAlignment="1">
      <alignment horizontal="right" wrapText="1"/>
    </xf>
    <xf numFmtId="0" fontId="15" fillId="0" borderId="0" xfId="1" applyNumberFormat="1" applyFont="1" applyFill="1" applyBorder="1" applyAlignment="1"/>
    <xf numFmtId="3" fontId="19" fillId="0" borderId="3" xfId="1" applyNumberFormat="1" applyFont="1" applyFill="1" applyBorder="1" applyAlignment="1">
      <alignment vertical="center" wrapText="1"/>
    </xf>
    <xf numFmtId="0" fontId="7" fillId="2" borderId="14" xfId="1" applyNumberFormat="1" applyFont="1" applyFill="1" applyBorder="1" applyAlignment="1">
      <alignment horizontal="right" vertical="center"/>
    </xf>
    <xf numFmtId="164" fontId="20" fillId="8" borderId="1" xfId="1" applyNumberFormat="1" applyFont="1" applyFill="1" applyBorder="1" applyAlignment="1">
      <alignment horizontal="right" vertical="center" wrapText="1"/>
    </xf>
    <xf numFmtId="3" fontId="20" fillId="8" borderId="1" xfId="1" applyNumberFormat="1" applyFont="1" applyFill="1" applyBorder="1" applyAlignment="1">
      <alignment horizontal="right" vertical="center" wrapText="1"/>
    </xf>
    <xf numFmtId="0" fontId="6" fillId="4" borderId="1" xfId="1" applyNumberFormat="1" applyFont="1" applyFill="1" applyBorder="1" applyAlignment="1">
      <alignment horizontal="right"/>
    </xf>
    <xf numFmtId="164" fontId="17" fillId="0" borderId="2" xfId="1" applyNumberFormat="1" applyFont="1" applyFill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horizontal="right" vertical="center" wrapText="1"/>
    </xf>
    <xf numFmtId="164" fontId="17" fillId="0" borderId="11" xfId="1" applyNumberFormat="1" applyFont="1" applyFill="1" applyBorder="1" applyAlignment="1">
      <alignment horizontal="right" vertical="center" wrapText="1"/>
    </xf>
    <xf numFmtId="0" fontId="7" fillId="2" borderId="1" xfId="1" applyNumberFormat="1" applyFont="1" applyFill="1" applyBorder="1" applyAlignment="1">
      <alignment horizontal="right"/>
    </xf>
    <xf numFmtId="0" fontId="6" fillId="8" borderId="1" xfId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/>
    <xf numFmtId="0" fontId="6" fillId="0" borderId="0" xfId="1" applyNumberFormat="1" applyFont="1" applyFill="1" applyBorder="1" applyAlignment="1"/>
    <xf numFmtId="0" fontId="14" fillId="2" borderId="1" xfId="1" applyFont="1" applyFill="1" applyBorder="1" applyAlignment="1">
      <alignment vertical="center" wrapText="1"/>
    </xf>
    <xf numFmtId="164" fontId="23" fillId="7" borderId="1" xfId="0" applyNumberFormat="1" applyFont="1" applyFill="1" applyBorder="1" applyAlignment="1">
      <alignment horizontal="right" vertical="center" wrapText="1"/>
    </xf>
    <xf numFmtId="4" fontId="23" fillId="7" borderId="1" xfId="0" applyNumberFormat="1" applyFont="1" applyFill="1" applyBorder="1" applyAlignment="1">
      <alignment horizontal="right" vertical="center" wrapText="1"/>
    </xf>
    <xf numFmtId="164" fontId="22" fillId="9" borderId="1" xfId="0" applyNumberFormat="1" applyFont="1" applyFill="1" applyBorder="1" applyAlignment="1">
      <alignment horizontal="right" vertical="center" wrapText="1"/>
    </xf>
    <xf numFmtId="4" fontId="22" fillId="9" borderId="1" xfId="0" applyNumberFormat="1" applyFont="1" applyFill="1" applyBorder="1" applyAlignment="1">
      <alignment horizontal="right" vertical="center" wrapText="1"/>
    </xf>
    <xf numFmtId="0" fontId="0" fillId="10" borderId="1" xfId="0" applyNumberFormat="1" applyFont="1" applyFill="1" applyBorder="1" applyAlignment="1"/>
    <xf numFmtId="166" fontId="4" fillId="0" borderId="4" xfId="0" applyNumberFormat="1" applyFont="1" applyBorder="1"/>
    <xf numFmtId="166" fontId="4" fillId="0" borderId="2" xfId="0" applyNumberFormat="1" applyFont="1" applyBorder="1"/>
    <xf numFmtId="164" fontId="24" fillId="7" borderId="1" xfId="0" applyNumberFormat="1" applyFont="1" applyFill="1" applyBorder="1" applyAlignment="1">
      <alignment horizontal="right" wrapText="1"/>
    </xf>
    <xf numFmtId="164" fontId="24" fillId="7" borderId="1" xfId="0" applyNumberFormat="1" applyFont="1" applyFill="1" applyBorder="1" applyAlignment="1">
      <alignment horizontal="right" vertical="center" wrapText="1"/>
    </xf>
    <xf numFmtId="164" fontId="25" fillId="11" borderId="1" xfId="0" applyNumberFormat="1" applyFont="1" applyFill="1" applyBorder="1" applyAlignment="1">
      <alignment horizontal="right" wrapText="1"/>
    </xf>
    <xf numFmtId="164" fontId="25" fillId="12" borderId="1" xfId="0" applyNumberFormat="1" applyFont="1" applyFill="1" applyBorder="1" applyAlignment="1">
      <alignment horizontal="right" vertical="center" wrapText="1"/>
    </xf>
    <xf numFmtId="164" fontId="25" fillId="12" borderId="1" xfId="0" applyNumberFormat="1" applyFont="1" applyFill="1" applyBorder="1" applyAlignment="1">
      <alignment horizontal="right" wrapText="1"/>
    </xf>
    <xf numFmtId="164" fontId="25" fillId="12" borderId="0" xfId="1" applyNumberFormat="1" applyFont="1" applyFill="1" applyBorder="1" applyAlignment="1"/>
    <xf numFmtId="165" fontId="10" fillId="13" borderId="3" xfId="1" applyNumberFormat="1" applyFont="1" applyFill="1" applyBorder="1" applyAlignment="1">
      <alignment horizontal="right" wrapText="1"/>
    </xf>
    <xf numFmtId="0" fontId="6" fillId="4" borderId="8" xfId="1" applyNumberFormat="1" applyFont="1" applyFill="1" applyBorder="1" applyAlignment="1">
      <alignment horizontal="right" vertical="center"/>
    </xf>
    <xf numFmtId="0" fontId="7" fillId="2" borderId="8" xfId="1" applyNumberFormat="1" applyFont="1" applyFill="1" applyBorder="1" applyAlignment="1">
      <alignment horizontal="right" vertical="center"/>
    </xf>
    <xf numFmtId="164" fontId="6" fillId="8" borderId="15" xfId="0" applyNumberFormat="1" applyFont="1" applyFill="1" applyBorder="1" applyAlignment="1">
      <alignment horizontal="right" wrapText="1"/>
    </xf>
    <xf numFmtId="165" fontId="6" fillId="8" borderId="15" xfId="1" applyNumberFormat="1" applyFont="1" applyFill="1" applyBorder="1" applyAlignment="1">
      <alignment horizontal="right" wrapText="1"/>
    </xf>
    <xf numFmtId="3" fontId="6" fillId="8" borderId="15" xfId="0" applyNumberFormat="1" applyFont="1" applyFill="1" applyBorder="1" applyAlignment="1">
      <alignment horizontal="right" wrapText="1"/>
    </xf>
    <xf numFmtId="164" fontId="10" fillId="13" borderId="3" xfId="0" applyNumberFormat="1" applyFont="1" applyFill="1" applyBorder="1" applyAlignment="1">
      <alignment horizontal="right" wrapText="1"/>
    </xf>
    <xf numFmtId="3" fontId="10" fillId="13" borderId="3" xfId="0" applyNumberFormat="1" applyFont="1" applyFill="1" applyBorder="1" applyAlignment="1">
      <alignment horizontal="right" wrapText="1"/>
    </xf>
    <xf numFmtId="165" fontId="17" fillId="0" borderId="12" xfId="1" applyNumberFormat="1" applyFont="1" applyFill="1" applyBorder="1" applyAlignment="1">
      <alignment horizontal="right" wrapText="1"/>
    </xf>
    <xf numFmtId="164" fontId="17" fillId="0" borderId="1" xfId="1" applyNumberFormat="1" applyFont="1" applyFill="1" applyBorder="1" applyAlignment="1">
      <alignment horizontal="right" vertical="center" wrapText="1"/>
    </xf>
    <xf numFmtId="3" fontId="7" fillId="6" borderId="14" xfId="1" applyNumberFormat="1" applyFont="1" applyFill="1" applyBorder="1" applyAlignment="1">
      <alignment horizontal="center" vertical="center" wrapText="1"/>
    </xf>
    <xf numFmtId="164" fontId="24" fillId="7" borderId="8" xfId="0" applyNumberFormat="1" applyFont="1" applyFill="1" applyBorder="1" applyAlignment="1">
      <alignment horizontal="right" wrapText="1"/>
    </xf>
    <xf numFmtId="0" fontId="7" fillId="6" borderId="14" xfId="1" applyFont="1" applyFill="1" applyBorder="1" applyAlignment="1">
      <alignment horizontal="center" vertical="center" wrapText="1"/>
    </xf>
    <xf numFmtId="164" fontId="24" fillId="7" borderId="15" xfId="0" applyNumberFormat="1" applyFont="1" applyFill="1" applyBorder="1" applyAlignment="1">
      <alignment horizontal="right" wrapText="1"/>
    </xf>
    <xf numFmtId="164" fontId="24" fillId="7" borderId="16" xfId="0" applyNumberFormat="1" applyFont="1" applyFill="1" applyBorder="1" applyAlignment="1">
      <alignment horizontal="right" wrapText="1"/>
    </xf>
    <xf numFmtId="0" fontId="8" fillId="0" borderId="0" xfId="1" applyNumberFormat="1" applyFont="1" applyFill="1" applyBorder="1" applyAlignment="1">
      <alignment vertical="center"/>
    </xf>
    <xf numFmtId="166" fontId="27" fillId="0" borderId="0" xfId="1" applyNumberFormat="1" applyFont="1" applyFill="1" applyBorder="1" applyAlignment="1"/>
    <xf numFmtId="164" fontId="25" fillId="8" borderId="17" xfId="0" applyNumberFormat="1" applyFont="1" applyFill="1" applyBorder="1" applyAlignment="1">
      <alignment horizontal="right" vertical="center" wrapText="1"/>
    </xf>
    <xf numFmtId="164" fontId="25" fillId="8" borderId="1" xfId="0" applyNumberFormat="1" applyFont="1" applyFill="1" applyBorder="1" applyAlignment="1">
      <alignment horizontal="right" vertical="center" wrapText="1"/>
    </xf>
    <xf numFmtId="166" fontId="9" fillId="14" borderId="0" xfId="1" applyNumberFormat="1" applyFont="1" applyFill="1"/>
    <xf numFmtId="166" fontId="26" fillId="14" borderId="16" xfId="1" applyNumberFormat="1" applyFont="1" applyFill="1" applyBorder="1"/>
    <xf numFmtId="166" fontId="9" fillId="14" borderId="18" xfId="1" applyNumberFormat="1" applyFont="1" applyFill="1" applyBorder="1"/>
    <xf numFmtId="166" fontId="9" fillId="14" borderId="1" xfId="1" applyNumberFormat="1" applyFont="1" applyFill="1" applyBorder="1"/>
    <xf numFmtId="166" fontId="9" fillId="14" borderId="19" xfId="1" applyNumberFormat="1" applyFont="1" applyFill="1" applyBorder="1"/>
    <xf numFmtId="166" fontId="9" fillId="14" borderId="20" xfId="1" applyNumberFormat="1" applyFont="1" applyFill="1" applyBorder="1"/>
    <xf numFmtId="166" fontId="9" fillId="14" borderId="8" xfId="1" applyNumberFormat="1" applyFont="1" applyFill="1" applyBorder="1"/>
    <xf numFmtId="166" fontId="9" fillId="14" borderId="21" xfId="1" applyNumberFormat="1" applyFont="1" applyFill="1" applyBorder="1"/>
    <xf numFmtId="166" fontId="9" fillId="14" borderId="22" xfId="1" applyNumberFormat="1" applyFont="1" applyFill="1" applyBorder="1"/>
    <xf numFmtId="167" fontId="10" fillId="13" borderId="3" xfId="1" applyNumberFormat="1" applyFont="1" applyFill="1" applyBorder="1" applyAlignment="1">
      <alignment horizontal="right" wrapText="1"/>
    </xf>
    <xf numFmtId="167" fontId="17" fillId="0" borderId="3" xfId="1" applyNumberFormat="1" applyFont="1" applyFill="1" applyBorder="1" applyAlignment="1">
      <alignment horizontal="right" wrapText="1"/>
    </xf>
    <xf numFmtId="167" fontId="10" fillId="0" borderId="3" xfId="1" applyNumberFormat="1" applyFont="1" applyFill="1" applyBorder="1" applyAlignment="1">
      <alignment horizontal="right" wrapText="1"/>
    </xf>
    <xf numFmtId="167" fontId="8" fillId="0" borderId="0" xfId="1" applyNumberFormat="1" applyFont="1" applyFill="1" applyBorder="1" applyAlignment="1"/>
    <xf numFmtId="164" fontId="28" fillId="13" borderId="3" xfId="0" applyNumberFormat="1" applyFont="1" applyFill="1" applyBorder="1" applyAlignment="1">
      <alignment horizontal="right" wrapText="1"/>
    </xf>
    <xf numFmtId="165" fontId="28" fillId="13" borderId="3" xfId="1" applyNumberFormat="1" applyFont="1" applyFill="1" applyBorder="1" applyAlignment="1">
      <alignment horizontal="right" wrapText="1"/>
    </xf>
    <xf numFmtId="164" fontId="28" fillId="0" borderId="2" xfId="1" applyNumberFormat="1" applyFont="1" applyFill="1" applyBorder="1" applyAlignment="1">
      <alignment horizontal="right" wrapText="1"/>
    </xf>
    <xf numFmtId="165" fontId="28" fillId="0" borderId="3" xfId="1" applyNumberFormat="1" applyFont="1" applyFill="1" applyBorder="1" applyAlignment="1">
      <alignment horizontal="right" wrapText="1"/>
    </xf>
    <xf numFmtId="0" fontId="14" fillId="2" borderId="1" xfId="1" applyFont="1" applyFill="1" applyBorder="1" applyAlignment="1">
      <alignment horizontal="center" vertical="center" wrapText="1"/>
    </xf>
    <xf numFmtId="3" fontId="19" fillId="13" borderId="3" xfId="0" applyNumberFormat="1" applyFont="1" applyFill="1" applyBorder="1" applyAlignment="1">
      <alignment horizontal="right" wrapText="1"/>
    </xf>
    <xf numFmtId="167" fontId="17" fillId="13" borderId="3" xfId="1" applyNumberFormat="1" applyFont="1" applyFill="1" applyBorder="1" applyAlignment="1">
      <alignment horizontal="right" wrapText="1"/>
    </xf>
    <xf numFmtId="3" fontId="18" fillId="13" borderId="3" xfId="1" applyNumberFormat="1" applyFont="1" applyFill="1" applyBorder="1" applyAlignment="1">
      <alignment horizontal="right" wrapText="1"/>
    </xf>
    <xf numFmtId="3" fontId="10" fillId="13" borderId="3" xfId="1" applyNumberFormat="1" applyFont="1" applyFill="1" applyBorder="1" applyAlignment="1">
      <alignment horizontal="right" wrapText="1"/>
    </xf>
    <xf numFmtId="3" fontId="19" fillId="13" borderId="12" xfId="1" applyNumberFormat="1" applyFont="1" applyFill="1" applyBorder="1" applyAlignment="1">
      <alignment horizontal="right" wrapText="1"/>
    </xf>
    <xf numFmtId="167" fontId="18" fillId="13" borderId="3" xfId="1" applyNumberFormat="1" applyFont="1" applyFill="1" applyBorder="1" applyAlignment="1">
      <alignment horizontal="right" wrapText="1"/>
    </xf>
    <xf numFmtId="3" fontId="17" fillId="13" borderId="3" xfId="1" applyNumberFormat="1" applyFont="1" applyFill="1" applyBorder="1" applyAlignment="1">
      <alignment horizontal="right" wrapText="1"/>
    </xf>
    <xf numFmtId="3" fontId="17" fillId="13" borderId="12" xfId="1" applyNumberFormat="1" applyFont="1" applyFill="1" applyBorder="1" applyAlignment="1">
      <alignment horizontal="right" wrapText="1"/>
    </xf>
    <xf numFmtId="3" fontId="17" fillId="13" borderId="3" xfId="1" applyNumberFormat="1" applyFont="1" applyFill="1" applyBorder="1" applyAlignment="1">
      <alignment horizontal="right" vertical="center" wrapText="1"/>
    </xf>
    <xf numFmtId="3" fontId="11" fillId="13" borderId="0" xfId="1" applyNumberFormat="1" applyFont="1" applyFill="1" applyBorder="1" applyAlignment="1"/>
    <xf numFmtId="0" fontId="2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right" vertical="center"/>
    </xf>
    <xf numFmtId="165" fontId="3" fillId="6" borderId="2" xfId="0" applyNumberFormat="1" applyFont="1" applyFill="1" applyBorder="1"/>
    <xf numFmtId="167" fontId="17" fillId="13" borderId="12" xfId="1" applyNumberFormat="1" applyFont="1" applyFill="1" applyBorder="1" applyAlignment="1">
      <alignment horizontal="right" wrapText="1"/>
    </xf>
    <xf numFmtId="3" fontId="19" fillId="13" borderId="3" xfId="1" applyNumberFormat="1" applyFont="1" applyFill="1" applyBorder="1" applyAlignment="1">
      <alignment horizontal="right" wrapText="1"/>
    </xf>
    <xf numFmtId="167" fontId="11" fillId="0" borderId="0" xfId="1" applyNumberFormat="1" applyFont="1" applyFill="1" applyBorder="1" applyAlignment="1"/>
    <xf numFmtId="0" fontId="1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1" fillId="6" borderId="1" xfId="1" applyNumberFormat="1" applyFont="1" applyFill="1" applyBorder="1" applyAlignment="1">
      <alignment vertical="center"/>
    </xf>
    <xf numFmtId="0" fontId="7" fillId="2" borderId="15" xfId="1" applyNumberFormat="1" applyFont="1" applyFill="1" applyBorder="1" applyAlignment="1">
      <alignment horizontal="left" vertical="center"/>
    </xf>
    <xf numFmtId="164" fontId="17" fillId="7" borderId="1" xfId="1" applyNumberFormat="1" applyFont="1" applyFill="1" applyBorder="1" applyAlignment="1">
      <alignment horizontal="right" vertical="center" wrapText="1"/>
    </xf>
    <xf numFmtId="0" fontId="7" fillId="2" borderId="1" xfId="1" applyNumberFormat="1" applyFont="1" applyFill="1" applyBorder="1" applyAlignment="1">
      <alignment horizontal="left" vertical="center"/>
    </xf>
    <xf numFmtId="167" fontId="25" fillId="11" borderId="1" xfId="0" applyNumberFormat="1" applyFont="1" applyFill="1" applyBorder="1" applyAlignment="1">
      <alignment horizontal="right" vertical="center" wrapText="1"/>
    </xf>
    <xf numFmtId="3" fontId="28" fillId="8" borderId="15" xfId="0" applyNumberFormat="1" applyFont="1" applyFill="1" applyBorder="1" applyAlignment="1">
      <alignment horizontal="right" wrapText="1"/>
    </xf>
    <xf numFmtId="3" fontId="28" fillId="8" borderId="1" xfId="1" applyNumberFormat="1" applyFont="1" applyFill="1" applyBorder="1" applyAlignment="1">
      <alignment horizontal="right" wrapText="1"/>
    </xf>
    <xf numFmtId="0" fontId="29" fillId="0" borderId="0" xfId="0" applyFont="1" applyAlignment="1">
      <alignment vertical="center"/>
    </xf>
    <xf numFmtId="168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0" fillId="7" borderId="7" xfId="0" applyFill="1" applyBorder="1" applyAlignment="1">
      <alignment vertical="center"/>
    </xf>
    <xf numFmtId="0" fontId="0" fillId="7" borderId="7" xfId="0" applyFill="1" applyBorder="1" applyAlignment="1"/>
    <xf numFmtId="0" fontId="7" fillId="3" borderId="23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3" fillId="7" borderId="0" xfId="2" applyFont="1" applyFill="1" applyAlignment="1">
      <alignment horizontal="center" vertical="center" wrapText="1"/>
    </xf>
    <xf numFmtId="0" fontId="13" fillId="7" borderId="7" xfId="2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38014715373697E-2"/>
          <c:y val="2.5976315013814977E-2"/>
          <c:w val="0.58214190439309843"/>
          <c:h val="0.89313370408719328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50000"/>
                  <a:alpha val="83000"/>
                </a:schemeClr>
              </a:solidFill>
            </a:ln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50000"/>
                    <a:alpha val="83000"/>
                  </a:schemeClr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50000"/>
                    <a:alpha val="83000"/>
                  </a:schemeClr>
                </a:solidFill>
              </a:ln>
            </c:spPr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layout>
                <c:manualLayout>
                  <c:x val="-0.11165575872431782"/>
                  <c:y val="0.178408050836186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996505067651905E-2"/>
                  <c:y val="-0.33411458549086109"/>
                </c:manualLayout>
              </c:layout>
              <c:tx>
                <c:rich>
                  <a:bodyPr/>
                  <a:lstStyle/>
                  <a:p>
                    <a:r>
                      <a:rPr lang="hr-HR" sz="8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59,1%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2073727138202818E-2"/>
                  <c:y val="8.82229180574771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6095225752446182E-2"/>
                  <c:y val="0.152950277042916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9076594257475595E-2"/>
                  <c:y val="5.52673037905191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'Vlasnička struktura_RH'!$A$24:$A$28</c:f>
              <c:strCache>
                <c:ptCount val="5"/>
                <c:pt idx="0">
                  <c:v>Žene poduzetnice </c:v>
                </c:pt>
                <c:pt idx="1">
                  <c:v>Muški poduzetnici</c:v>
                </c:pt>
                <c:pt idx="2">
                  <c:v>Pravne osobe</c:v>
                </c:pt>
                <c:pt idx="3">
                  <c:v>Mještovito</c:v>
                </c:pt>
                <c:pt idx="4">
                  <c:v>Neodređeno</c:v>
                </c:pt>
              </c:strCache>
            </c:strRef>
          </c:cat>
          <c:val>
            <c:numRef>
              <c:f>'Vlasnička struktura_RH'!$B$24:$B$28</c:f>
              <c:numCache>
                <c:formatCode>0.0%</c:formatCode>
                <c:ptCount val="5"/>
                <c:pt idx="0">
                  <c:v>0.22081126530355655</c:v>
                </c:pt>
                <c:pt idx="1">
                  <c:v>0.59050118656587403</c:v>
                </c:pt>
                <c:pt idx="2">
                  <c:v>5.3992676295399895E-2</c:v>
                </c:pt>
                <c:pt idx="3">
                  <c:v>9.4280909648116432E-2</c:v>
                </c:pt>
                <c:pt idx="4">
                  <c:v>4.0413962187053072E-2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6476957213266052"/>
          <c:y val="0.27011324519014562"/>
          <c:w val="0.33523042786733948"/>
          <c:h val="0.4059015053024914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15875">
      <a:solidFill>
        <a:schemeClr val="bg1">
          <a:lumMod val="50000"/>
          <a:alpha val="86000"/>
        </a:schemeClr>
      </a:solidFill>
    </a:ln>
    <a:effectLst>
      <a:glow rad="63500">
        <a:schemeClr val="bg1">
          <a:lumMod val="6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'Vlasnička struktura_županijama'!$A$3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struktura_županijama'!$B$3:$V$3</c:f>
              <c:numCache>
                <c:formatCode>##,##0</c:formatCode>
                <c:ptCount val="21"/>
                <c:pt idx="0">
                  <c:v>1949</c:v>
                </c:pt>
                <c:pt idx="1">
                  <c:v>408</c:v>
                </c:pt>
                <c:pt idx="2">
                  <c:v>498</c:v>
                </c:pt>
                <c:pt idx="3">
                  <c:v>477</c:v>
                </c:pt>
                <c:pt idx="4">
                  <c:v>784</c:v>
                </c:pt>
                <c:pt idx="5">
                  <c:v>398</c:v>
                </c:pt>
                <c:pt idx="6">
                  <c:v>492</c:v>
                </c:pt>
                <c:pt idx="7">
                  <c:v>2422</c:v>
                </c:pt>
                <c:pt idx="8">
                  <c:v>199</c:v>
                </c:pt>
                <c:pt idx="9">
                  <c:v>194</c:v>
                </c:pt>
                <c:pt idx="10">
                  <c:v>174</c:v>
                </c:pt>
                <c:pt idx="11">
                  <c:v>382</c:v>
                </c:pt>
                <c:pt idx="12">
                  <c:v>977</c:v>
                </c:pt>
                <c:pt idx="13">
                  <c:v>1124</c:v>
                </c:pt>
                <c:pt idx="14">
                  <c:v>444</c:v>
                </c:pt>
                <c:pt idx="15">
                  <c:v>401</c:v>
                </c:pt>
                <c:pt idx="16">
                  <c:v>3005</c:v>
                </c:pt>
                <c:pt idx="17">
                  <c:v>2185</c:v>
                </c:pt>
                <c:pt idx="18">
                  <c:v>808</c:v>
                </c:pt>
                <c:pt idx="19">
                  <c:v>747</c:v>
                </c:pt>
                <c:pt idx="20">
                  <c:v>10032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'Vlasnička struktura_županijama'!$A$4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rgbClr val="1D4575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struktura_županijama'!$B$4:$V$4</c:f>
              <c:numCache>
                <c:formatCode>##,##0</c:formatCode>
                <c:ptCount val="21"/>
                <c:pt idx="0">
                  <c:v>5336</c:v>
                </c:pt>
                <c:pt idx="1">
                  <c:v>1362</c:v>
                </c:pt>
                <c:pt idx="2">
                  <c:v>1211</c:v>
                </c:pt>
                <c:pt idx="3">
                  <c:v>1281</c:v>
                </c:pt>
                <c:pt idx="4">
                  <c:v>2291</c:v>
                </c:pt>
                <c:pt idx="5">
                  <c:v>1145</c:v>
                </c:pt>
                <c:pt idx="6">
                  <c:v>1179</c:v>
                </c:pt>
                <c:pt idx="7">
                  <c:v>6100</c:v>
                </c:pt>
                <c:pt idx="8">
                  <c:v>533</c:v>
                </c:pt>
                <c:pt idx="9">
                  <c:v>663</c:v>
                </c:pt>
                <c:pt idx="10">
                  <c:v>578</c:v>
                </c:pt>
                <c:pt idx="11">
                  <c:v>1173</c:v>
                </c:pt>
                <c:pt idx="12">
                  <c:v>2796</c:v>
                </c:pt>
                <c:pt idx="13">
                  <c:v>3313</c:v>
                </c:pt>
                <c:pt idx="14">
                  <c:v>1334</c:v>
                </c:pt>
                <c:pt idx="15">
                  <c:v>1158</c:v>
                </c:pt>
                <c:pt idx="16">
                  <c:v>8524</c:v>
                </c:pt>
                <c:pt idx="17">
                  <c:v>6001</c:v>
                </c:pt>
                <c:pt idx="18">
                  <c:v>2416</c:v>
                </c:pt>
                <c:pt idx="19">
                  <c:v>1889</c:v>
                </c:pt>
                <c:pt idx="20">
                  <c:v>24863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'Vlasnička struktura_županijama'!$A$5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401B5B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struktura_županijama'!$B$5:$V$5</c:f>
              <c:numCache>
                <c:formatCode>##,##0</c:formatCode>
                <c:ptCount val="21"/>
                <c:pt idx="0">
                  <c:v>300</c:v>
                </c:pt>
                <c:pt idx="1">
                  <c:v>78</c:v>
                </c:pt>
                <c:pt idx="2">
                  <c:v>95</c:v>
                </c:pt>
                <c:pt idx="3">
                  <c:v>92</c:v>
                </c:pt>
                <c:pt idx="4">
                  <c:v>182</c:v>
                </c:pt>
                <c:pt idx="5">
                  <c:v>66</c:v>
                </c:pt>
                <c:pt idx="6">
                  <c:v>76</c:v>
                </c:pt>
                <c:pt idx="7">
                  <c:v>502</c:v>
                </c:pt>
                <c:pt idx="8">
                  <c:v>54</c:v>
                </c:pt>
                <c:pt idx="9">
                  <c:v>50</c:v>
                </c:pt>
                <c:pt idx="10">
                  <c:v>32</c:v>
                </c:pt>
                <c:pt idx="11">
                  <c:v>89</c:v>
                </c:pt>
                <c:pt idx="12">
                  <c:v>272</c:v>
                </c:pt>
                <c:pt idx="13">
                  <c:v>271</c:v>
                </c:pt>
                <c:pt idx="14">
                  <c:v>170</c:v>
                </c:pt>
                <c:pt idx="15">
                  <c:v>128</c:v>
                </c:pt>
                <c:pt idx="16">
                  <c:v>608</c:v>
                </c:pt>
                <c:pt idx="17">
                  <c:v>519</c:v>
                </c:pt>
                <c:pt idx="18">
                  <c:v>230</c:v>
                </c:pt>
                <c:pt idx="19">
                  <c:v>98</c:v>
                </c:pt>
                <c:pt idx="20">
                  <c:v>2959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56672"/>
        <c:axId val="139465792"/>
      </c:lineChart>
      <c:catAx>
        <c:axId val="1441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39465792"/>
        <c:crosses val="autoZero"/>
        <c:auto val="1"/>
        <c:lblAlgn val="ctr"/>
        <c:lblOffset val="100"/>
        <c:noMultiLvlLbl val="0"/>
      </c:catAx>
      <c:valAx>
        <c:axId val="139465792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##,##0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44156672"/>
        <c:crosses val="autoZero"/>
        <c:crossBetween val="between"/>
      </c:valAx>
    </c:plotArea>
    <c:legend>
      <c:legendPos val="r"/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43191472589844E-2"/>
          <c:y val="4.2145593869731802E-2"/>
          <c:w val="0.91346593911578633"/>
          <c:h val="0.87363984674329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'Vlasnička struktura djelat '!$A$7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'Vlasnička struktura djelat '!$B$6:$U$6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'!$B$7:$U$7</c:f>
              <c:numCache>
                <c:formatCode>##,##0</c:formatCode>
                <c:ptCount val="20"/>
                <c:pt idx="0">
                  <c:v>454</c:v>
                </c:pt>
                <c:pt idx="1">
                  <c:v>17</c:v>
                </c:pt>
                <c:pt idx="2">
                  <c:v>2404</c:v>
                </c:pt>
                <c:pt idx="3">
                  <c:v>76</c:v>
                </c:pt>
                <c:pt idx="4">
                  <c:v>62</c:v>
                </c:pt>
                <c:pt idx="5">
                  <c:v>1830</c:v>
                </c:pt>
                <c:pt idx="6">
                  <c:v>5742</c:v>
                </c:pt>
                <c:pt idx="7">
                  <c:v>847</c:v>
                </c:pt>
                <c:pt idx="8">
                  <c:v>2988</c:v>
                </c:pt>
                <c:pt idx="9">
                  <c:v>863</c:v>
                </c:pt>
                <c:pt idx="10">
                  <c:v>89</c:v>
                </c:pt>
                <c:pt idx="11">
                  <c:v>1060</c:v>
                </c:pt>
                <c:pt idx="12">
                  <c:v>6271</c:v>
                </c:pt>
                <c:pt idx="13">
                  <c:v>1643</c:v>
                </c:pt>
                <c:pt idx="14">
                  <c:v>0</c:v>
                </c:pt>
                <c:pt idx="15">
                  <c:v>433</c:v>
                </c:pt>
                <c:pt idx="16">
                  <c:v>351</c:v>
                </c:pt>
                <c:pt idx="17">
                  <c:v>445</c:v>
                </c:pt>
                <c:pt idx="18">
                  <c:v>2524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'Vlasnička struktura djelat '!$A$8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'Vlasnička struktura djelat '!$B$6:$U$6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'!$B$8:$U$8</c:f>
              <c:numCache>
                <c:formatCode>##,##0</c:formatCode>
                <c:ptCount val="20"/>
                <c:pt idx="0">
                  <c:v>1484</c:v>
                </c:pt>
                <c:pt idx="1">
                  <c:v>98</c:v>
                </c:pt>
                <c:pt idx="2">
                  <c:v>8562</c:v>
                </c:pt>
                <c:pt idx="3">
                  <c:v>345</c:v>
                </c:pt>
                <c:pt idx="4">
                  <c:v>243</c:v>
                </c:pt>
                <c:pt idx="5">
                  <c:v>11422</c:v>
                </c:pt>
                <c:pt idx="6">
                  <c:v>16749</c:v>
                </c:pt>
                <c:pt idx="7">
                  <c:v>4509</c:v>
                </c:pt>
                <c:pt idx="8">
                  <c:v>7086</c:v>
                </c:pt>
                <c:pt idx="9">
                  <c:v>4427</c:v>
                </c:pt>
                <c:pt idx="10">
                  <c:v>229</c:v>
                </c:pt>
                <c:pt idx="11">
                  <c:v>2664</c:v>
                </c:pt>
                <c:pt idx="12">
                  <c:v>10378</c:v>
                </c:pt>
                <c:pt idx="13">
                  <c:v>3745</c:v>
                </c:pt>
                <c:pt idx="14">
                  <c:v>3</c:v>
                </c:pt>
                <c:pt idx="15">
                  <c:v>480</c:v>
                </c:pt>
                <c:pt idx="16">
                  <c:v>360</c:v>
                </c:pt>
                <c:pt idx="17">
                  <c:v>920</c:v>
                </c:pt>
                <c:pt idx="18">
                  <c:v>1441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61344"/>
        <c:axId val="200362240"/>
      </c:barChart>
      <c:catAx>
        <c:axId val="2007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0362240"/>
        <c:crosses val="autoZero"/>
        <c:auto val="1"/>
        <c:lblAlgn val="ctr"/>
        <c:lblOffset val="100"/>
        <c:noMultiLvlLbl val="0"/>
      </c:catAx>
      <c:valAx>
        <c:axId val="200362240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0761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1371600" cy="333375"/>
        </a:xfrm>
        <a:prstGeom prst="rect">
          <a:avLst/>
        </a:prstGeom>
      </xdr:spPr>
    </xdr:pic>
    <xdr:clientData/>
  </xdr:oneCellAnchor>
  <xdr:twoCellAnchor>
    <xdr:from>
      <xdr:col>2</xdr:col>
      <xdr:colOff>351693</xdr:colOff>
      <xdr:row>20</xdr:row>
      <xdr:rowOff>168519</xdr:rowOff>
    </xdr:from>
    <xdr:to>
      <xdr:col>13</xdr:col>
      <xdr:colOff>127489</xdr:colOff>
      <xdr:row>33</xdr:row>
      <xdr:rowOff>36635</xdr:rowOff>
    </xdr:to>
    <xdr:graphicFrame macro="">
      <xdr:nvGraphicFramePr>
        <xdr:cNvPr id="4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9</xdr:row>
      <xdr:rowOff>9525</xdr:rowOff>
    </xdr:from>
    <xdr:to>
      <xdr:col>19</xdr:col>
      <xdr:colOff>228601</xdr:colOff>
      <xdr:row>21</xdr:row>
      <xdr:rowOff>66675</xdr:rowOff>
    </xdr:to>
    <xdr:graphicFrame macro="">
      <xdr:nvGraphicFramePr>
        <xdr:cNvPr id="2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19050</xdr:colOff>
      <xdr:row>0</xdr:row>
      <xdr:rowOff>38100</xdr:rowOff>
    </xdr:from>
    <xdr:ext cx="1257300" cy="288000"/>
    <xdr:pic>
      <xdr:nvPicPr>
        <xdr:cNvPr id="3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8100"/>
          <a:ext cx="1257300" cy="288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23</xdr:row>
      <xdr:rowOff>38100</xdr:rowOff>
    </xdr:from>
    <xdr:ext cx="1257300" cy="288000"/>
    <xdr:pic>
      <xdr:nvPicPr>
        <xdr:cNvPr id="4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8100"/>
          <a:ext cx="1257300" cy="288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32</xdr:row>
      <xdr:rowOff>38100</xdr:rowOff>
    </xdr:from>
    <xdr:ext cx="1257300" cy="288000"/>
    <xdr:pic>
      <xdr:nvPicPr>
        <xdr:cNvPr id="5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743325"/>
          <a:ext cx="1257300" cy="288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0</xdr:row>
      <xdr:rowOff>38100</xdr:rowOff>
    </xdr:from>
    <xdr:ext cx="1257300" cy="288000"/>
    <xdr:pic>
      <xdr:nvPicPr>
        <xdr:cNvPr id="7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8100"/>
          <a:ext cx="125730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19</xdr:col>
      <xdr:colOff>342900</xdr:colOff>
      <xdr:row>26</xdr:row>
      <xdr:rowOff>152400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57151</xdr:rowOff>
    </xdr:from>
    <xdr:ext cx="1371600" cy="295274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1"/>
          <a:ext cx="1371600" cy="2952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A11" sqref="A11"/>
    </sheetView>
  </sheetViews>
  <sheetFormatPr defaultRowHeight="14.25" x14ac:dyDescent="0.2"/>
  <cols>
    <col min="1" max="1" width="16.5" bestFit="1" customWidth="1"/>
    <col min="2" max="2" width="5.625" customWidth="1"/>
    <col min="3" max="6" width="5" bestFit="1" customWidth="1"/>
    <col min="7" max="10" width="5.75" bestFit="1" customWidth="1"/>
    <col min="11" max="18" width="7.25" bestFit="1" customWidth="1"/>
  </cols>
  <sheetData>
    <row r="1" spans="1:18" ht="30" customHeight="1" x14ac:dyDescent="0.2">
      <c r="A1" s="130" t="s">
        <v>109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2"/>
      <c r="M1" s="132"/>
      <c r="N1" s="132"/>
      <c r="O1" s="132"/>
      <c r="P1" s="133"/>
      <c r="Q1" s="133"/>
      <c r="R1" s="133"/>
    </row>
    <row r="2" spans="1:18" ht="14.25" customHeight="1" x14ac:dyDescent="0.2">
      <c r="A2" s="51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 ht="22.5" x14ac:dyDescent="0.2">
      <c r="A3" s="5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101</v>
      </c>
      <c r="J3" s="5" t="s">
        <v>110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102</v>
      </c>
      <c r="R3" s="5" t="s">
        <v>111</v>
      </c>
    </row>
    <row r="4" spans="1:18" x14ac:dyDescent="0.2">
      <c r="A4" s="108" t="s">
        <v>14</v>
      </c>
      <c r="B4" s="47">
        <v>16458</v>
      </c>
      <c r="C4" s="47">
        <v>16933</v>
      </c>
      <c r="D4" s="47">
        <v>18564</v>
      </c>
      <c r="E4" s="47">
        <v>19972</v>
      </c>
      <c r="F4" s="47">
        <v>18115</v>
      </c>
      <c r="G4" s="47">
        <v>23201</v>
      </c>
      <c r="H4" s="47">
        <v>24572</v>
      </c>
      <c r="I4" s="47">
        <v>26676</v>
      </c>
      <c r="J4" s="47">
        <v>28100</v>
      </c>
      <c r="K4" s="48">
        <f>C4/B4*100</f>
        <v>102.88613440272208</v>
      </c>
      <c r="L4" s="48">
        <f t="shared" ref="L4:R9" si="0">D4/C4*100</f>
        <v>109.63207937164117</v>
      </c>
      <c r="M4" s="48">
        <f t="shared" si="0"/>
        <v>107.58457229045464</v>
      </c>
      <c r="N4" s="48">
        <f t="shared" si="0"/>
        <v>90.701982775886236</v>
      </c>
      <c r="O4" s="48">
        <f t="shared" si="0"/>
        <v>128.07617996135798</v>
      </c>
      <c r="P4" s="48">
        <f t="shared" si="0"/>
        <v>105.90922805051505</v>
      </c>
      <c r="Q4" s="48">
        <f t="shared" si="0"/>
        <v>108.56259156763797</v>
      </c>
      <c r="R4" s="48">
        <f t="shared" si="0"/>
        <v>105.33813165392112</v>
      </c>
    </row>
    <row r="5" spans="1:18" x14ac:dyDescent="0.2">
      <c r="A5" s="6" t="s">
        <v>15</v>
      </c>
      <c r="B5" s="47">
        <v>47361</v>
      </c>
      <c r="C5" s="47">
        <v>47802</v>
      </c>
      <c r="D5" s="47">
        <v>49872</v>
      </c>
      <c r="E5" s="47">
        <v>52385</v>
      </c>
      <c r="F5" s="47">
        <v>47225</v>
      </c>
      <c r="G5" s="47">
        <v>59436</v>
      </c>
      <c r="H5" s="47">
        <v>63565</v>
      </c>
      <c r="I5" s="47">
        <v>70078</v>
      </c>
      <c r="J5" s="47">
        <v>75146</v>
      </c>
      <c r="K5" s="48">
        <f t="shared" ref="K5:K9" si="1">C5/B5*100</f>
        <v>100.93114587952113</v>
      </c>
      <c r="L5" s="48">
        <f t="shared" si="0"/>
        <v>104.3303627463286</v>
      </c>
      <c r="M5" s="48">
        <f t="shared" si="0"/>
        <v>105.03889958293232</v>
      </c>
      <c r="N5" s="48">
        <f t="shared" si="0"/>
        <v>90.149852056886516</v>
      </c>
      <c r="O5" s="48">
        <f t="shared" si="0"/>
        <v>125.85706723133934</v>
      </c>
      <c r="P5" s="48">
        <f t="shared" si="0"/>
        <v>106.9469681674406</v>
      </c>
      <c r="Q5" s="48">
        <f t="shared" si="0"/>
        <v>110.2462046723826</v>
      </c>
      <c r="R5" s="48">
        <f t="shared" si="0"/>
        <v>107.23194155084335</v>
      </c>
    </row>
    <row r="6" spans="1:18" x14ac:dyDescent="0.2">
      <c r="A6" s="6" t="s">
        <v>16</v>
      </c>
      <c r="B6" s="47">
        <v>7543</v>
      </c>
      <c r="C6" s="47">
        <v>7551</v>
      </c>
      <c r="D6" s="47">
        <v>7509</v>
      </c>
      <c r="E6" s="47">
        <v>7607</v>
      </c>
      <c r="F6" s="47">
        <v>6444</v>
      </c>
      <c r="G6" s="47">
        <v>7745</v>
      </c>
      <c r="H6" s="47">
        <v>8086</v>
      </c>
      <c r="I6" s="47">
        <v>8473</v>
      </c>
      <c r="J6" s="47">
        <v>6871</v>
      </c>
      <c r="K6" s="48">
        <f t="shared" si="1"/>
        <v>100.10605859737505</v>
      </c>
      <c r="L6" s="48">
        <f t="shared" si="0"/>
        <v>99.443782280492655</v>
      </c>
      <c r="M6" s="48">
        <f t="shared" si="0"/>
        <v>101.30510054601145</v>
      </c>
      <c r="N6" s="48">
        <f t="shared" si="0"/>
        <v>84.711449980281316</v>
      </c>
      <c r="O6" s="48">
        <f t="shared" si="0"/>
        <v>120.1893234016139</v>
      </c>
      <c r="P6" s="48">
        <f t="shared" si="0"/>
        <v>104.40284054228535</v>
      </c>
      <c r="Q6" s="48">
        <f t="shared" si="0"/>
        <v>104.78604996289884</v>
      </c>
      <c r="R6" s="48">
        <f t="shared" si="0"/>
        <v>81.092883276289385</v>
      </c>
    </row>
    <row r="7" spans="1:18" x14ac:dyDescent="0.2">
      <c r="A7" s="6" t="s">
        <v>17</v>
      </c>
      <c r="B7" s="47">
        <v>11922</v>
      </c>
      <c r="C7" s="47">
        <v>12071</v>
      </c>
      <c r="D7" s="47">
        <v>12168</v>
      </c>
      <c r="E7" s="47">
        <v>12144</v>
      </c>
      <c r="F7" s="47">
        <v>10352</v>
      </c>
      <c r="G7" s="47">
        <v>12124</v>
      </c>
      <c r="H7" s="47">
        <v>12239</v>
      </c>
      <c r="I7" s="47">
        <v>12518</v>
      </c>
      <c r="J7" s="47">
        <v>11998</v>
      </c>
      <c r="K7" s="48">
        <f t="shared" si="1"/>
        <v>101.24979030364032</v>
      </c>
      <c r="L7" s="48">
        <f t="shared" si="0"/>
        <v>100.80357882528375</v>
      </c>
      <c r="M7" s="48">
        <f t="shared" si="0"/>
        <v>99.802761341222876</v>
      </c>
      <c r="N7" s="48">
        <f t="shared" si="0"/>
        <v>85.243741765480891</v>
      </c>
      <c r="O7" s="48">
        <f t="shared" si="0"/>
        <v>117.11746522411129</v>
      </c>
      <c r="P7" s="48">
        <f t="shared" si="0"/>
        <v>100.94853183767734</v>
      </c>
      <c r="Q7" s="48">
        <f t="shared" si="0"/>
        <v>102.27959800637308</v>
      </c>
      <c r="R7" s="48">
        <f t="shared" si="0"/>
        <v>95.845981786227824</v>
      </c>
    </row>
    <row r="8" spans="1:18" x14ac:dyDescent="0.2">
      <c r="A8" s="6" t="s">
        <v>18</v>
      </c>
      <c r="B8" s="47">
        <v>8093</v>
      </c>
      <c r="C8" s="47">
        <v>7231</v>
      </c>
      <c r="D8" s="47">
        <v>6380</v>
      </c>
      <c r="E8" s="47">
        <v>5986</v>
      </c>
      <c r="F8" s="47">
        <v>16609</v>
      </c>
      <c r="G8" s="47">
        <v>4087</v>
      </c>
      <c r="H8" s="47">
        <v>3622</v>
      </c>
      <c r="I8" s="47">
        <v>3289</v>
      </c>
      <c r="J8" s="47">
        <v>5143</v>
      </c>
      <c r="K8" s="48">
        <f t="shared" si="1"/>
        <v>89.348819967873467</v>
      </c>
      <c r="L8" s="48">
        <f t="shared" si="0"/>
        <v>88.231226662978841</v>
      </c>
      <c r="M8" s="48">
        <f t="shared" si="0"/>
        <v>93.824451410658298</v>
      </c>
      <c r="N8" s="48">
        <f t="shared" si="0"/>
        <v>277.46408286000673</v>
      </c>
      <c r="O8" s="48">
        <f t="shared" si="0"/>
        <v>24.607140706845687</v>
      </c>
      <c r="P8" s="48">
        <f t="shared" si="0"/>
        <v>88.622461463175924</v>
      </c>
      <c r="Q8" s="48">
        <f t="shared" si="0"/>
        <v>90.806184428492543</v>
      </c>
      <c r="R8" s="48">
        <f t="shared" si="0"/>
        <v>156.36971723928247</v>
      </c>
    </row>
    <row r="9" spans="1:18" x14ac:dyDescent="0.2">
      <c r="A9" s="6" t="s">
        <v>19</v>
      </c>
      <c r="B9" s="49">
        <v>91377</v>
      </c>
      <c r="C9" s="49">
        <v>91588</v>
      </c>
      <c r="D9" s="49">
        <v>94493</v>
      </c>
      <c r="E9" s="49">
        <v>98094</v>
      </c>
      <c r="F9" s="49">
        <v>98745</v>
      </c>
      <c r="G9" s="49">
        <v>106593</v>
      </c>
      <c r="H9" s="49">
        <v>112084</v>
      </c>
      <c r="I9" s="49">
        <v>121034</v>
      </c>
      <c r="J9" s="49">
        <v>127258</v>
      </c>
      <c r="K9" s="50">
        <f t="shared" si="1"/>
        <v>100.23091149851713</v>
      </c>
      <c r="L9" s="50">
        <f t="shared" si="0"/>
        <v>103.17181290125343</v>
      </c>
      <c r="M9" s="50">
        <f t="shared" si="0"/>
        <v>103.81086429682622</v>
      </c>
      <c r="N9" s="50">
        <f t="shared" si="0"/>
        <v>100.6636491528534</v>
      </c>
      <c r="O9" s="50">
        <f t="shared" si="0"/>
        <v>107.94774418957923</v>
      </c>
      <c r="P9" s="50">
        <f t="shared" si="0"/>
        <v>105.15137016502021</v>
      </c>
      <c r="Q9" s="50">
        <f t="shared" si="0"/>
        <v>107.98508261660898</v>
      </c>
      <c r="R9" s="50">
        <f t="shared" si="0"/>
        <v>105.14235669316061</v>
      </c>
    </row>
    <row r="11" spans="1:18" x14ac:dyDescent="0.2"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8" ht="15" x14ac:dyDescent="0.25">
      <c r="K12" s="118"/>
    </row>
    <row r="13" spans="1:18" ht="15" x14ac:dyDescent="0.25">
      <c r="A13" s="107" t="s">
        <v>20</v>
      </c>
      <c r="B13" s="117" t="s">
        <v>21</v>
      </c>
      <c r="C13" s="118"/>
      <c r="D13" s="118"/>
      <c r="E13" s="118"/>
      <c r="F13" s="118"/>
      <c r="G13" s="118"/>
      <c r="H13" s="118"/>
      <c r="I13" s="118"/>
      <c r="J13" s="118"/>
      <c r="K13" s="115"/>
    </row>
    <row r="14" spans="1:18" ht="15" x14ac:dyDescent="0.25">
      <c r="A14" s="1" t="s">
        <v>22</v>
      </c>
      <c r="B14" s="114" t="s">
        <v>23</v>
      </c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8" ht="15" x14ac:dyDescent="0.25">
      <c r="A15" s="1" t="s">
        <v>24</v>
      </c>
      <c r="B15" s="114" t="s">
        <v>25</v>
      </c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8" ht="15" x14ac:dyDescent="0.25">
      <c r="A16" s="1" t="s">
        <v>26</v>
      </c>
      <c r="B16" s="114" t="s">
        <v>27</v>
      </c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6" ht="15" x14ac:dyDescent="0.25">
      <c r="A17" s="1" t="s">
        <v>18</v>
      </c>
      <c r="B17" s="114" t="s">
        <v>28</v>
      </c>
      <c r="C17" s="115"/>
      <c r="D17" s="115"/>
      <c r="E17" s="115"/>
      <c r="F17" s="115"/>
      <c r="G17" s="115"/>
      <c r="H17" s="115"/>
      <c r="I17" s="115"/>
      <c r="J17" s="115"/>
    </row>
    <row r="20" spans="1:16" ht="15" x14ac:dyDescent="0.25">
      <c r="K20" s="116"/>
      <c r="L20" s="116"/>
      <c r="M20" s="116"/>
      <c r="N20" s="116"/>
      <c r="O20" s="116"/>
      <c r="P20" s="116"/>
    </row>
    <row r="21" spans="1:16" ht="15" x14ac:dyDescent="0.25"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6" x14ac:dyDescent="0.2">
      <c r="A22" s="128" t="s">
        <v>29</v>
      </c>
      <c r="B22" s="128" t="s">
        <v>30</v>
      </c>
    </row>
    <row r="23" spans="1:16" x14ac:dyDescent="0.2">
      <c r="A23" s="128"/>
      <c r="B23" s="128"/>
    </row>
    <row r="24" spans="1:16" ht="15" x14ac:dyDescent="0.25">
      <c r="A24" s="2" t="s">
        <v>20</v>
      </c>
      <c r="B24" s="52">
        <f>J4/J9</f>
        <v>0.22081126530355655</v>
      </c>
    </row>
    <row r="25" spans="1:16" ht="15" x14ac:dyDescent="0.25">
      <c r="A25" s="3" t="s">
        <v>22</v>
      </c>
      <c r="B25" s="53">
        <f>J5/J9</f>
        <v>0.59050118656587403</v>
      </c>
    </row>
    <row r="26" spans="1:16" ht="15" x14ac:dyDescent="0.25">
      <c r="A26" s="4" t="s">
        <v>24</v>
      </c>
      <c r="B26" s="53">
        <f>J6/J9</f>
        <v>5.3992676295399895E-2</v>
      </c>
    </row>
    <row r="27" spans="1:16" ht="15" x14ac:dyDescent="0.25">
      <c r="A27" s="4" t="s">
        <v>26</v>
      </c>
      <c r="B27" s="53">
        <f>J7/J9</f>
        <v>9.4280909648116432E-2</v>
      </c>
    </row>
    <row r="28" spans="1:16" ht="15" x14ac:dyDescent="0.25">
      <c r="A28" s="4" t="s">
        <v>18</v>
      </c>
      <c r="B28" s="53">
        <f>J8/J9</f>
        <v>4.0413962187053072E-2</v>
      </c>
    </row>
    <row r="29" spans="1:16" ht="14.25" customHeight="1" x14ac:dyDescent="0.25">
      <c r="A29" s="4" t="s">
        <v>19</v>
      </c>
      <c r="B29" s="109">
        <v>100</v>
      </c>
    </row>
    <row r="36" spans="1:1" x14ac:dyDescent="0.2">
      <c r="A36" s="126" t="s">
        <v>112</v>
      </c>
    </row>
  </sheetData>
  <mergeCells count="4">
    <mergeCell ref="A22:A23"/>
    <mergeCell ref="B22:B23"/>
    <mergeCell ref="B2:R2"/>
    <mergeCell ref="A1:R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Normal="100" workbookViewId="0">
      <selection activeCell="A42" sqref="A42"/>
    </sheetView>
  </sheetViews>
  <sheetFormatPr defaultRowHeight="12.75" x14ac:dyDescent="0.2"/>
  <cols>
    <col min="1" max="1" width="16.5" style="13" customWidth="1"/>
    <col min="2" max="2" width="5.125" style="14" bestFit="1" customWidth="1"/>
    <col min="3" max="8" width="5.25" style="13" bestFit="1" customWidth="1"/>
    <col min="9" max="9" width="5.875" style="13" bestFit="1" customWidth="1"/>
    <col min="10" max="12" width="5" style="13" bestFit="1" customWidth="1"/>
    <col min="13" max="13" width="5.125" style="13" bestFit="1" customWidth="1"/>
    <col min="14" max="14" width="5.75" style="13" bestFit="1" customWidth="1"/>
    <col min="15" max="17" width="5.125" style="13" bestFit="1" customWidth="1"/>
    <col min="18" max="18" width="6" style="13" bestFit="1" customWidth="1"/>
    <col min="19" max="19" width="5.75" style="13" bestFit="1" customWidth="1"/>
    <col min="20" max="21" width="5.125" style="13" bestFit="1" customWidth="1"/>
    <col min="22" max="22" width="6" style="13" bestFit="1" customWidth="1"/>
    <col min="23" max="23" width="6.875" style="8" bestFit="1" customWidth="1"/>
    <col min="24" max="256" width="9" style="8"/>
    <col min="257" max="257" width="16.5" style="8" customWidth="1"/>
    <col min="258" max="265" width="4.875" style="8" bestFit="1" customWidth="1"/>
    <col min="266" max="266" width="3.5" style="8" bestFit="1" customWidth="1"/>
    <col min="267" max="267" width="3.875" style="8" bestFit="1" customWidth="1"/>
    <col min="268" max="268" width="3.625" style="8" bestFit="1" customWidth="1"/>
    <col min="269" max="269" width="4.875" style="8" bestFit="1" customWidth="1"/>
    <col min="270" max="270" width="5.5" style="8" bestFit="1" customWidth="1"/>
    <col min="271" max="273" width="4.875" style="8" bestFit="1" customWidth="1"/>
    <col min="274" max="274" width="5.75" style="8" bestFit="1" customWidth="1"/>
    <col min="275" max="277" width="4.875" style="8" bestFit="1" customWidth="1"/>
    <col min="278" max="278" width="5.75" style="8" bestFit="1" customWidth="1"/>
    <col min="279" max="512" width="9" style="8"/>
    <col min="513" max="513" width="16.5" style="8" customWidth="1"/>
    <col min="514" max="521" width="4.875" style="8" bestFit="1" customWidth="1"/>
    <col min="522" max="522" width="3.5" style="8" bestFit="1" customWidth="1"/>
    <col min="523" max="523" width="3.875" style="8" bestFit="1" customWidth="1"/>
    <col min="524" max="524" width="3.625" style="8" bestFit="1" customWidth="1"/>
    <col min="525" max="525" width="4.875" style="8" bestFit="1" customWidth="1"/>
    <col min="526" max="526" width="5.5" style="8" bestFit="1" customWidth="1"/>
    <col min="527" max="529" width="4.875" style="8" bestFit="1" customWidth="1"/>
    <col min="530" max="530" width="5.75" style="8" bestFit="1" customWidth="1"/>
    <col min="531" max="533" width="4.875" style="8" bestFit="1" customWidth="1"/>
    <col min="534" max="534" width="5.75" style="8" bestFit="1" customWidth="1"/>
    <col min="535" max="768" width="9" style="8"/>
    <col min="769" max="769" width="16.5" style="8" customWidth="1"/>
    <col min="770" max="777" width="4.875" style="8" bestFit="1" customWidth="1"/>
    <col min="778" max="778" width="3.5" style="8" bestFit="1" customWidth="1"/>
    <col min="779" max="779" width="3.875" style="8" bestFit="1" customWidth="1"/>
    <col min="780" max="780" width="3.625" style="8" bestFit="1" customWidth="1"/>
    <col min="781" max="781" width="4.875" style="8" bestFit="1" customWidth="1"/>
    <col min="782" max="782" width="5.5" style="8" bestFit="1" customWidth="1"/>
    <col min="783" max="785" width="4.875" style="8" bestFit="1" customWidth="1"/>
    <col min="786" max="786" width="5.75" style="8" bestFit="1" customWidth="1"/>
    <col min="787" max="789" width="4.875" style="8" bestFit="1" customWidth="1"/>
    <col min="790" max="790" width="5.75" style="8" bestFit="1" customWidth="1"/>
    <col min="791" max="1024" width="9" style="8"/>
    <col min="1025" max="1025" width="16.5" style="8" customWidth="1"/>
    <col min="1026" max="1033" width="4.875" style="8" bestFit="1" customWidth="1"/>
    <col min="1034" max="1034" width="3.5" style="8" bestFit="1" customWidth="1"/>
    <col min="1035" max="1035" width="3.875" style="8" bestFit="1" customWidth="1"/>
    <col min="1036" max="1036" width="3.625" style="8" bestFit="1" customWidth="1"/>
    <col min="1037" max="1037" width="4.875" style="8" bestFit="1" customWidth="1"/>
    <col min="1038" max="1038" width="5.5" style="8" bestFit="1" customWidth="1"/>
    <col min="1039" max="1041" width="4.875" style="8" bestFit="1" customWidth="1"/>
    <col min="1042" max="1042" width="5.75" style="8" bestFit="1" customWidth="1"/>
    <col min="1043" max="1045" width="4.875" style="8" bestFit="1" customWidth="1"/>
    <col min="1046" max="1046" width="5.75" style="8" bestFit="1" customWidth="1"/>
    <col min="1047" max="1280" width="9" style="8"/>
    <col min="1281" max="1281" width="16.5" style="8" customWidth="1"/>
    <col min="1282" max="1289" width="4.875" style="8" bestFit="1" customWidth="1"/>
    <col min="1290" max="1290" width="3.5" style="8" bestFit="1" customWidth="1"/>
    <col min="1291" max="1291" width="3.875" style="8" bestFit="1" customWidth="1"/>
    <col min="1292" max="1292" width="3.625" style="8" bestFit="1" customWidth="1"/>
    <col min="1293" max="1293" width="4.875" style="8" bestFit="1" customWidth="1"/>
    <col min="1294" max="1294" width="5.5" style="8" bestFit="1" customWidth="1"/>
    <col min="1295" max="1297" width="4.875" style="8" bestFit="1" customWidth="1"/>
    <col min="1298" max="1298" width="5.75" style="8" bestFit="1" customWidth="1"/>
    <col min="1299" max="1301" width="4.875" style="8" bestFit="1" customWidth="1"/>
    <col min="1302" max="1302" width="5.75" style="8" bestFit="1" customWidth="1"/>
    <col min="1303" max="1536" width="9" style="8"/>
    <col min="1537" max="1537" width="16.5" style="8" customWidth="1"/>
    <col min="1538" max="1545" width="4.875" style="8" bestFit="1" customWidth="1"/>
    <col min="1546" max="1546" width="3.5" style="8" bestFit="1" customWidth="1"/>
    <col min="1547" max="1547" width="3.875" style="8" bestFit="1" customWidth="1"/>
    <col min="1548" max="1548" width="3.625" style="8" bestFit="1" customWidth="1"/>
    <col min="1549" max="1549" width="4.875" style="8" bestFit="1" customWidth="1"/>
    <col min="1550" max="1550" width="5.5" style="8" bestFit="1" customWidth="1"/>
    <col min="1551" max="1553" width="4.875" style="8" bestFit="1" customWidth="1"/>
    <col min="1554" max="1554" width="5.75" style="8" bestFit="1" customWidth="1"/>
    <col min="1555" max="1557" width="4.875" style="8" bestFit="1" customWidth="1"/>
    <col min="1558" max="1558" width="5.75" style="8" bestFit="1" customWidth="1"/>
    <col min="1559" max="1792" width="9" style="8"/>
    <col min="1793" max="1793" width="16.5" style="8" customWidth="1"/>
    <col min="1794" max="1801" width="4.875" style="8" bestFit="1" customWidth="1"/>
    <col min="1802" max="1802" width="3.5" style="8" bestFit="1" customWidth="1"/>
    <col min="1803" max="1803" width="3.875" style="8" bestFit="1" customWidth="1"/>
    <col min="1804" max="1804" width="3.625" style="8" bestFit="1" customWidth="1"/>
    <col min="1805" max="1805" width="4.875" style="8" bestFit="1" customWidth="1"/>
    <col min="1806" max="1806" width="5.5" style="8" bestFit="1" customWidth="1"/>
    <col min="1807" max="1809" width="4.875" style="8" bestFit="1" customWidth="1"/>
    <col min="1810" max="1810" width="5.75" style="8" bestFit="1" customWidth="1"/>
    <col min="1811" max="1813" width="4.875" style="8" bestFit="1" customWidth="1"/>
    <col min="1814" max="1814" width="5.75" style="8" bestFit="1" customWidth="1"/>
    <col min="1815" max="2048" width="9" style="8"/>
    <col min="2049" max="2049" width="16.5" style="8" customWidth="1"/>
    <col min="2050" max="2057" width="4.875" style="8" bestFit="1" customWidth="1"/>
    <col min="2058" max="2058" width="3.5" style="8" bestFit="1" customWidth="1"/>
    <col min="2059" max="2059" width="3.875" style="8" bestFit="1" customWidth="1"/>
    <col min="2060" max="2060" width="3.625" style="8" bestFit="1" customWidth="1"/>
    <col min="2061" max="2061" width="4.875" style="8" bestFit="1" customWidth="1"/>
    <col min="2062" max="2062" width="5.5" style="8" bestFit="1" customWidth="1"/>
    <col min="2063" max="2065" width="4.875" style="8" bestFit="1" customWidth="1"/>
    <col min="2066" max="2066" width="5.75" style="8" bestFit="1" customWidth="1"/>
    <col min="2067" max="2069" width="4.875" style="8" bestFit="1" customWidth="1"/>
    <col min="2070" max="2070" width="5.75" style="8" bestFit="1" customWidth="1"/>
    <col min="2071" max="2304" width="9" style="8"/>
    <col min="2305" max="2305" width="16.5" style="8" customWidth="1"/>
    <col min="2306" max="2313" width="4.875" style="8" bestFit="1" customWidth="1"/>
    <col min="2314" max="2314" width="3.5" style="8" bestFit="1" customWidth="1"/>
    <col min="2315" max="2315" width="3.875" style="8" bestFit="1" customWidth="1"/>
    <col min="2316" max="2316" width="3.625" style="8" bestFit="1" customWidth="1"/>
    <col min="2317" max="2317" width="4.875" style="8" bestFit="1" customWidth="1"/>
    <col min="2318" max="2318" width="5.5" style="8" bestFit="1" customWidth="1"/>
    <col min="2319" max="2321" width="4.875" style="8" bestFit="1" customWidth="1"/>
    <col min="2322" max="2322" width="5.75" style="8" bestFit="1" customWidth="1"/>
    <col min="2323" max="2325" width="4.875" style="8" bestFit="1" customWidth="1"/>
    <col min="2326" max="2326" width="5.75" style="8" bestFit="1" customWidth="1"/>
    <col min="2327" max="2560" width="9" style="8"/>
    <col min="2561" max="2561" width="16.5" style="8" customWidth="1"/>
    <col min="2562" max="2569" width="4.875" style="8" bestFit="1" customWidth="1"/>
    <col min="2570" max="2570" width="3.5" style="8" bestFit="1" customWidth="1"/>
    <col min="2571" max="2571" width="3.875" style="8" bestFit="1" customWidth="1"/>
    <col min="2572" max="2572" width="3.625" style="8" bestFit="1" customWidth="1"/>
    <col min="2573" max="2573" width="4.875" style="8" bestFit="1" customWidth="1"/>
    <col min="2574" max="2574" width="5.5" style="8" bestFit="1" customWidth="1"/>
    <col min="2575" max="2577" width="4.875" style="8" bestFit="1" customWidth="1"/>
    <col min="2578" max="2578" width="5.75" style="8" bestFit="1" customWidth="1"/>
    <col min="2579" max="2581" width="4.875" style="8" bestFit="1" customWidth="1"/>
    <col min="2582" max="2582" width="5.75" style="8" bestFit="1" customWidth="1"/>
    <col min="2583" max="2816" width="9" style="8"/>
    <col min="2817" max="2817" width="16.5" style="8" customWidth="1"/>
    <col min="2818" max="2825" width="4.875" style="8" bestFit="1" customWidth="1"/>
    <col min="2826" max="2826" width="3.5" style="8" bestFit="1" customWidth="1"/>
    <col min="2827" max="2827" width="3.875" style="8" bestFit="1" customWidth="1"/>
    <col min="2828" max="2828" width="3.625" style="8" bestFit="1" customWidth="1"/>
    <col min="2829" max="2829" width="4.875" style="8" bestFit="1" customWidth="1"/>
    <col min="2830" max="2830" width="5.5" style="8" bestFit="1" customWidth="1"/>
    <col min="2831" max="2833" width="4.875" style="8" bestFit="1" customWidth="1"/>
    <col min="2834" max="2834" width="5.75" style="8" bestFit="1" customWidth="1"/>
    <col min="2835" max="2837" width="4.875" style="8" bestFit="1" customWidth="1"/>
    <col min="2838" max="2838" width="5.75" style="8" bestFit="1" customWidth="1"/>
    <col min="2839" max="3072" width="9" style="8"/>
    <col min="3073" max="3073" width="16.5" style="8" customWidth="1"/>
    <col min="3074" max="3081" width="4.875" style="8" bestFit="1" customWidth="1"/>
    <col min="3082" max="3082" width="3.5" style="8" bestFit="1" customWidth="1"/>
    <col min="3083" max="3083" width="3.875" style="8" bestFit="1" customWidth="1"/>
    <col min="3084" max="3084" width="3.625" style="8" bestFit="1" customWidth="1"/>
    <col min="3085" max="3085" width="4.875" style="8" bestFit="1" customWidth="1"/>
    <col min="3086" max="3086" width="5.5" style="8" bestFit="1" customWidth="1"/>
    <col min="3087" max="3089" width="4.875" style="8" bestFit="1" customWidth="1"/>
    <col min="3090" max="3090" width="5.75" style="8" bestFit="1" customWidth="1"/>
    <col min="3091" max="3093" width="4.875" style="8" bestFit="1" customWidth="1"/>
    <col min="3094" max="3094" width="5.75" style="8" bestFit="1" customWidth="1"/>
    <col min="3095" max="3328" width="9" style="8"/>
    <col min="3329" max="3329" width="16.5" style="8" customWidth="1"/>
    <col min="3330" max="3337" width="4.875" style="8" bestFit="1" customWidth="1"/>
    <col min="3338" max="3338" width="3.5" style="8" bestFit="1" customWidth="1"/>
    <col min="3339" max="3339" width="3.875" style="8" bestFit="1" customWidth="1"/>
    <col min="3340" max="3340" width="3.625" style="8" bestFit="1" customWidth="1"/>
    <col min="3341" max="3341" width="4.875" style="8" bestFit="1" customWidth="1"/>
    <col min="3342" max="3342" width="5.5" style="8" bestFit="1" customWidth="1"/>
    <col min="3343" max="3345" width="4.875" style="8" bestFit="1" customWidth="1"/>
    <col min="3346" max="3346" width="5.75" style="8" bestFit="1" customWidth="1"/>
    <col min="3347" max="3349" width="4.875" style="8" bestFit="1" customWidth="1"/>
    <col min="3350" max="3350" width="5.75" style="8" bestFit="1" customWidth="1"/>
    <col min="3351" max="3584" width="9" style="8"/>
    <col min="3585" max="3585" width="16.5" style="8" customWidth="1"/>
    <col min="3586" max="3593" width="4.875" style="8" bestFit="1" customWidth="1"/>
    <col min="3594" max="3594" width="3.5" style="8" bestFit="1" customWidth="1"/>
    <col min="3595" max="3595" width="3.875" style="8" bestFit="1" customWidth="1"/>
    <col min="3596" max="3596" width="3.625" style="8" bestFit="1" customWidth="1"/>
    <col min="3597" max="3597" width="4.875" style="8" bestFit="1" customWidth="1"/>
    <col min="3598" max="3598" width="5.5" style="8" bestFit="1" customWidth="1"/>
    <col min="3599" max="3601" width="4.875" style="8" bestFit="1" customWidth="1"/>
    <col min="3602" max="3602" width="5.75" style="8" bestFit="1" customWidth="1"/>
    <col min="3603" max="3605" width="4.875" style="8" bestFit="1" customWidth="1"/>
    <col min="3606" max="3606" width="5.75" style="8" bestFit="1" customWidth="1"/>
    <col min="3607" max="3840" width="9" style="8"/>
    <col min="3841" max="3841" width="16.5" style="8" customWidth="1"/>
    <col min="3842" max="3849" width="4.875" style="8" bestFit="1" customWidth="1"/>
    <col min="3850" max="3850" width="3.5" style="8" bestFit="1" customWidth="1"/>
    <col min="3851" max="3851" width="3.875" style="8" bestFit="1" customWidth="1"/>
    <col min="3852" max="3852" width="3.625" style="8" bestFit="1" customWidth="1"/>
    <col min="3853" max="3853" width="4.875" style="8" bestFit="1" customWidth="1"/>
    <col min="3854" max="3854" width="5.5" style="8" bestFit="1" customWidth="1"/>
    <col min="3855" max="3857" width="4.875" style="8" bestFit="1" customWidth="1"/>
    <col min="3858" max="3858" width="5.75" style="8" bestFit="1" customWidth="1"/>
    <col min="3859" max="3861" width="4.875" style="8" bestFit="1" customWidth="1"/>
    <col min="3862" max="3862" width="5.75" style="8" bestFit="1" customWidth="1"/>
    <col min="3863" max="4096" width="9" style="8"/>
    <col min="4097" max="4097" width="16.5" style="8" customWidth="1"/>
    <col min="4098" max="4105" width="4.875" style="8" bestFit="1" customWidth="1"/>
    <col min="4106" max="4106" width="3.5" style="8" bestFit="1" customWidth="1"/>
    <col min="4107" max="4107" width="3.875" style="8" bestFit="1" customWidth="1"/>
    <col min="4108" max="4108" width="3.625" style="8" bestFit="1" customWidth="1"/>
    <col min="4109" max="4109" width="4.875" style="8" bestFit="1" customWidth="1"/>
    <col min="4110" max="4110" width="5.5" style="8" bestFit="1" customWidth="1"/>
    <col min="4111" max="4113" width="4.875" style="8" bestFit="1" customWidth="1"/>
    <col min="4114" max="4114" width="5.75" style="8" bestFit="1" customWidth="1"/>
    <col min="4115" max="4117" width="4.875" style="8" bestFit="1" customWidth="1"/>
    <col min="4118" max="4118" width="5.75" style="8" bestFit="1" customWidth="1"/>
    <col min="4119" max="4352" width="9" style="8"/>
    <col min="4353" max="4353" width="16.5" style="8" customWidth="1"/>
    <col min="4354" max="4361" width="4.875" style="8" bestFit="1" customWidth="1"/>
    <col min="4362" max="4362" width="3.5" style="8" bestFit="1" customWidth="1"/>
    <col min="4363" max="4363" width="3.875" style="8" bestFit="1" customWidth="1"/>
    <col min="4364" max="4364" width="3.625" style="8" bestFit="1" customWidth="1"/>
    <col min="4365" max="4365" width="4.875" style="8" bestFit="1" customWidth="1"/>
    <col min="4366" max="4366" width="5.5" style="8" bestFit="1" customWidth="1"/>
    <col min="4367" max="4369" width="4.875" style="8" bestFit="1" customWidth="1"/>
    <col min="4370" max="4370" width="5.75" style="8" bestFit="1" customWidth="1"/>
    <col min="4371" max="4373" width="4.875" style="8" bestFit="1" customWidth="1"/>
    <col min="4374" max="4374" width="5.75" style="8" bestFit="1" customWidth="1"/>
    <col min="4375" max="4608" width="9" style="8"/>
    <col min="4609" max="4609" width="16.5" style="8" customWidth="1"/>
    <col min="4610" max="4617" width="4.875" style="8" bestFit="1" customWidth="1"/>
    <col min="4618" max="4618" width="3.5" style="8" bestFit="1" customWidth="1"/>
    <col min="4619" max="4619" width="3.875" style="8" bestFit="1" customWidth="1"/>
    <col min="4620" max="4620" width="3.625" style="8" bestFit="1" customWidth="1"/>
    <col min="4621" max="4621" width="4.875" style="8" bestFit="1" customWidth="1"/>
    <col min="4622" max="4622" width="5.5" style="8" bestFit="1" customWidth="1"/>
    <col min="4623" max="4625" width="4.875" style="8" bestFit="1" customWidth="1"/>
    <col min="4626" max="4626" width="5.75" style="8" bestFit="1" customWidth="1"/>
    <col min="4627" max="4629" width="4.875" style="8" bestFit="1" customWidth="1"/>
    <col min="4630" max="4630" width="5.75" style="8" bestFit="1" customWidth="1"/>
    <col min="4631" max="4864" width="9" style="8"/>
    <col min="4865" max="4865" width="16.5" style="8" customWidth="1"/>
    <col min="4866" max="4873" width="4.875" style="8" bestFit="1" customWidth="1"/>
    <col min="4874" max="4874" width="3.5" style="8" bestFit="1" customWidth="1"/>
    <col min="4875" max="4875" width="3.875" style="8" bestFit="1" customWidth="1"/>
    <col min="4876" max="4876" width="3.625" style="8" bestFit="1" customWidth="1"/>
    <col min="4877" max="4877" width="4.875" style="8" bestFit="1" customWidth="1"/>
    <col min="4878" max="4878" width="5.5" style="8" bestFit="1" customWidth="1"/>
    <col min="4879" max="4881" width="4.875" style="8" bestFit="1" customWidth="1"/>
    <col min="4882" max="4882" width="5.75" style="8" bestFit="1" customWidth="1"/>
    <col min="4883" max="4885" width="4.875" style="8" bestFit="1" customWidth="1"/>
    <col min="4886" max="4886" width="5.75" style="8" bestFit="1" customWidth="1"/>
    <col min="4887" max="5120" width="9" style="8"/>
    <col min="5121" max="5121" width="16.5" style="8" customWidth="1"/>
    <col min="5122" max="5129" width="4.875" style="8" bestFit="1" customWidth="1"/>
    <col min="5130" max="5130" width="3.5" style="8" bestFit="1" customWidth="1"/>
    <col min="5131" max="5131" width="3.875" style="8" bestFit="1" customWidth="1"/>
    <col min="5132" max="5132" width="3.625" style="8" bestFit="1" customWidth="1"/>
    <col min="5133" max="5133" width="4.875" style="8" bestFit="1" customWidth="1"/>
    <col min="5134" max="5134" width="5.5" style="8" bestFit="1" customWidth="1"/>
    <col min="5135" max="5137" width="4.875" style="8" bestFit="1" customWidth="1"/>
    <col min="5138" max="5138" width="5.75" style="8" bestFit="1" customWidth="1"/>
    <col min="5139" max="5141" width="4.875" style="8" bestFit="1" customWidth="1"/>
    <col min="5142" max="5142" width="5.75" style="8" bestFit="1" customWidth="1"/>
    <col min="5143" max="5376" width="9" style="8"/>
    <col min="5377" max="5377" width="16.5" style="8" customWidth="1"/>
    <col min="5378" max="5385" width="4.875" style="8" bestFit="1" customWidth="1"/>
    <col min="5386" max="5386" width="3.5" style="8" bestFit="1" customWidth="1"/>
    <col min="5387" max="5387" width="3.875" style="8" bestFit="1" customWidth="1"/>
    <col min="5388" max="5388" width="3.625" style="8" bestFit="1" customWidth="1"/>
    <col min="5389" max="5389" width="4.875" style="8" bestFit="1" customWidth="1"/>
    <col min="5390" max="5390" width="5.5" style="8" bestFit="1" customWidth="1"/>
    <col min="5391" max="5393" width="4.875" style="8" bestFit="1" customWidth="1"/>
    <col min="5394" max="5394" width="5.75" style="8" bestFit="1" customWidth="1"/>
    <col min="5395" max="5397" width="4.875" style="8" bestFit="1" customWidth="1"/>
    <col min="5398" max="5398" width="5.75" style="8" bestFit="1" customWidth="1"/>
    <col min="5399" max="5632" width="9" style="8"/>
    <col min="5633" max="5633" width="16.5" style="8" customWidth="1"/>
    <col min="5634" max="5641" width="4.875" style="8" bestFit="1" customWidth="1"/>
    <col min="5642" max="5642" width="3.5" style="8" bestFit="1" customWidth="1"/>
    <col min="5643" max="5643" width="3.875" style="8" bestFit="1" customWidth="1"/>
    <col min="5644" max="5644" width="3.625" style="8" bestFit="1" customWidth="1"/>
    <col min="5645" max="5645" width="4.875" style="8" bestFit="1" customWidth="1"/>
    <col min="5646" max="5646" width="5.5" style="8" bestFit="1" customWidth="1"/>
    <col min="5647" max="5649" width="4.875" style="8" bestFit="1" customWidth="1"/>
    <col min="5650" max="5650" width="5.75" style="8" bestFit="1" customWidth="1"/>
    <col min="5651" max="5653" width="4.875" style="8" bestFit="1" customWidth="1"/>
    <col min="5654" max="5654" width="5.75" style="8" bestFit="1" customWidth="1"/>
    <col min="5655" max="5888" width="9" style="8"/>
    <col min="5889" max="5889" width="16.5" style="8" customWidth="1"/>
    <col min="5890" max="5897" width="4.875" style="8" bestFit="1" customWidth="1"/>
    <col min="5898" max="5898" width="3.5" style="8" bestFit="1" customWidth="1"/>
    <col min="5899" max="5899" width="3.875" style="8" bestFit="1" customWidth="1"/>
    <col min="5900" max="5900" width="3.625" style="8" bestFit="1" customWidth="1"/>
    <col min="5901" max="5901" width="4.875" style="8" bestFit="1" customWidth="1"/>
    <col min="5902" max="5902" width="5.5" style="8" bestFit="1" customWidth="1"/>
    <col min="5903" max="5905" width="4.875" style="8" bestFit="1" customWidth="1"/>
    <col min="5906" max="5906" width="5.75" style="8" bestFit="1" customWidth="1"/>
    <col min="5907" max="5909" width="4.875" style="8" bestFit="1" customWidth="1"/>
    <col min="5910" max="5910" width="5.75" style="8" bestFit="1" customWidth="1"/>
    <col min="5911" max="6144" width="9" style="8"/>
    <col min="6145" max="6145" width="16.5" style="8" customWidth="1"/>
    <col min="6146" max="6153" width="4.875" style="8" bestFit="1" customWidth="1"/>
    <col min="6154" max="6154" width="3.5" style="8" bestFit="1" customWidth="1"/>
    <col min="6155" max="6155" width="3.875" style="8" bestFit="1" customWidth="1"/>
    <col min="6156" max="6156" width="3.625" style="8" bestFit="1" customWidth="1"/>
    <col min="6157" max="6157" width="4.875" style="8" bestFit="1" customWidth="1"/>
    <col min="6158" max="6158" width="5.5" style="8" bestFit="1" customWidth="1"/>
    <col min="6159" max="6161" width="4.875" style="8" bestFit="1" customWidth="1"/>
    <col min="6162" max="6162" width="5.75" style="8" bestFit="1" customWidth="1"/>
    <col min="6163" max="6165" width="4.875" style="8" bestFit="1" customWidth="1"/>
    <col min="6166" max="6166" width="5.75" style="8" bestFit="1" customWidth="1"/>
    <col min="6167" max="6400" width="9" style="8"/>
    <col min="6401" max="6401" width="16.5" style="8" customWidth="1"/>
    <col min="6402" max="6409" width="4.875" style="8" bestFit="1" customWidth="1"/>
    <col min="6410" max="6410" width="3.5" style="8" bestFit="1" customWidth="1"/>
    <col min="6411" max="6411" width="3.875" style="8" bestFit="1" customWidth="1"/>
    <col min="6412" max="6412" width="3.625" style="8" bestFit="1" customWidth="1"/>
    <col min="6413" max="6413" width="4.875" style="8" bestFit="1" customWidth="1"/>
    <col min="6414" max="6414" width="5.5" style="8" bestFit="1" customWidth="1"/>
    <col min="6415" max="6417" width="4.875" style="8" bestFit="1" customWidth="1"/>
    <col min="6418" max="6418" width="5.75" style="8" bestFit="1" customWidth="1"/>
    <col min="6419" max="6421" width="4.875" style="8" bestFit="1" customWidth="1"/>
    <col min="6422" max="6422" width="5.75" style="8" bestFit="1" customWidth="1"/>
    <col min="6423" max="6656" width="9" style="8"/>
    <col min="6657" max="6657" width="16.5" style="8" customWidth="1"/>
    <col min="6658" max="6665" width="4.875" style="8" bestFit="1" customWidth="1"/>
    <col min="6666" max="6666" width="3.5" style="8" bestFit="1" customWidth="1"/>
    <col min="6667" max="6667" width="3.875" style="8" bestFit="1" customWidth="1"/>
    <col min="6668" max="6668" width="3.625" style="8" bestFit="1" customWidth="1"/>
    <col min="6669" max="6669" width="4.875" style="8" bestFit="1" customWidth="1"/>
    <col min="6670" max="6670" width="5.5" style="8" bestFit="1" customWidth="1"/>
    <col min="6671" max="6673" width="4.875" style="8" bestFit="1" customWidth="1"/>
    <col min="6674" max="6674" width="5.75" style="8" bestFit="1" customWidth="1"/>
    <col min="6675" max="6677" width="4.875" style="8" bestFit="1" customWidth="1"/>
    <col min="6678" max="6678" width="5.75" style="8" bestFit="1" customWidth="1"/>
    <col min="6679" max="6912" width="9" style="8"/>
    <col min="6913" max="6913" width="16.5" style="8" customWidth="1"/>
    <col min="6914" max="6921" width="4.875" style="8" bestFit="1" customWidth="1"/>
    <col min="6922" max="6922" width="3.5" style="8" bestFit="1" customWidth="1"/>
    <col min="6923" max="6923" width="3.875" style="8" bestFit="1" customWidth="1"/>
    <col min="6924" max="6924" width="3.625" style="8" bestFit="1" customWidth="1"/>
    <col min="6925" max="6925" width="4.875" style="8" bestFit="1" customWidth="1"/>
    <col min="6926" max="6926" width="5.5" style="8" bestFit="1" customWidth="1"/>
    <col min="6927" max="6929" width="4.875" style="8" bestFit="1" customWidth="1"/>
    <col min="6930" max="6930" width="5.75" style="8" bestFit="1" customWidth="1"/>
    <col min="6931" max="6933" width="4.875" style="8" bestFit="1" customWidth="1"/>
    <col min="6934" max="6934" width="5.75" style="8" bestFit="1" customWidth="1"/>
    <col min="6935" max="7168" width="9" style="8"/>
    <col min="7169" max="7169" width="16.5" style="8" customWidth="1"/>
    <col min="7170" max="7177" width="4.875" style="8" bestFit="1" customWidth="1"/>
    <col min="7178" max="7178" width="3.5" style="8" bestFit="1" customWidth="1"/>
    <col min="7179" max="7179" width="3.875" style="8" bestFit="1" customWidth="1"/>
    <col min="7180" max="7180" width="3.625" style="8" bestFit="1" customWidth="1"/>
    <col min="7181" max="7181" width="4.875" style="8" bestFit="1" customWidth="1"/>
    <col min="7182" max="7182" width="5.5" style="8" bestFit="1" customWidth="1"/>
    <col min="7183" max="7185" width="4.875" style="8" bestFit="1" customWidth="1"/>
    <col min="7186" max="7186" width="5.75" style="8" bestFit="1" customWidth="1"/>
    <col min="7187" max="7189" width="4.875" style="8" bestFit="1" customWidth="1"/>
    <col min="7190" max="7190" width="5.75" style="8" bestFit="1" customWidth="1"/>
    <col min="7191" max="7424" width="9" style="8"/>
    <col min="7425" max="7425" width="16.5" style="8" customWidth="1"/>
    <col min="7426" max="7433" width="4.875" style="8" bestFit="1" customWidth="1"/>
    <col min="7434" max="7434" width="3.5" style="8" bestFit="1" customWidth="1"/>
    <col min="7435" max="7435" width="3.875" style="8" bestFit="1" customWidth="1"/>
    <col min="7436" max="7436" width="3.625" style="8" bestFit="1" customWidth="1"/>
    <col min="7437" max="7437" width="4.875" style="8" bestFit="1" customWidth="1"/>
    <col min="7438" max="7438" width="5.5" style="8" bestFit="1" customWidth="1"/>
    <col min="7439" max="7441" width="4.875" style="8" bestFit="1" customWidth="1"/>
    <col min="7442" max="7442" width="5.75" style="8" bestFit="1" customWidth="1"/>
    <col min="7443" max="7445" width="4.875" style="8" bestFit="1" customWidth="1"/>
    <col min="7446" max="7446" width="5.75" style="8" bestFit="1" customWidth="1"/>
    <col min="7447" max="7680" width="9" style="8"/>
    <col min="7681" max="7681" width="16.5" style="8" customWidth="1"/>
    <col min="7682" max="7689" width="4.875" style="8" bestFit="1" customWidth="1"/>
    <col min="7690" max="7690" width="3.5" style="8" bestFit="1" customWidth="1"/>
    <col min="7691" max="7691" width="3.875" style="8" bestFit="1" customWidth="1"/>
    <col min="7692" max="7692" width="3.625" style="8" bestFit="1" customWidth="1"/>
    <col min="7693" max="7693" width="4.875" style="8" bestFit="1" customWidth="1"/>
    <col min="7694" max="7694" width="5.5" style="8" bestFit="1" customWidth="1"/>
    <col min="7695" max="7697" width="4.875" style="8" bestFit="1" customWidth="1"/>
    <col min="7698" max="7698" width="5.75" style="8" bestFit="1" customWidth="1"/>
    <col min="7699" max="7701" width="4.875" style="8" bestFit="1" customWidth="1"/>
    <col min="7702" max="7702" width="5.75" style="8" bestFit="1" customWidth="1"/>
    <col min="7703" max="7936" width="9" style="8"/>
    <col min="7937" max="7937" width="16.5" style="8" customWidth="1"/>
    <col min="7938" max="7945" width="4.875" style="8" bestFit="1" customWidth="1"/>
    <col min="7946" max="7946" width="3.5" style="8" bestFit="1" customWidth="1"/>
    <col min="7947" max="7947" width="3.875" style="8" bestFit="1" customWidth="1"/>
    <col min="7948" max="7948" width="3.625" style="8" bestFit="1" customWidth="1"/>
    <col min="7949" max="7949" width="4.875" style="8" bestFit="1" customWidth="1"/>
    <col min="7950" max="7950" width="5.5" style="8" bestFit="1" customWidth="1"/>
    <col min="7951" max="7953" width="4.875" style="8" bestFit="1" customWidth="1"/>
    <col min="7954" max="7954" width="5.75" style="8" bestFit="1" customWidth="1"/>
    <col min="7955" max="7957" width="4.875" style="8" bestFit="1" customWidth="1"/>
    <col min="7958" max="7958" width="5.75" style="8" bestFit="1" customWidth="1"/>
    <col min="7959" max="8192" width="9" style="8"/>
    <col min="8193" max="8193" width="16.5" style="8" customWidth="1"/>
    <col min="8194" max="8201" width="4.875" style="8" bestFit="1" customWidth="1"/>
    <col min="8202" max="8202" width="3.5" style="8" bestFit="1" customWidth="1"/>
    <col min="8203" max="8203" width="3.875" style="8" bestFit="1" customWidth="1"/>
    <col min="8204" max="8204" width="3.625" style="8" bestFit="1" customWidth="1"/>
    <col min="8205" max="8205" width="4.875" style="8" bestFit="1" customWidth="1"/>
    <col min="8206" max="8206" width="5.5" style="8" bestFit="1" customWidth="1"/>
    <col min="8207" max="8209" width="4.875" style="8" bestFit="1" customWidth="1"/>
    <col min="8210" max="8210" width="5.75" style="8" bestFit="1" customWidth="1"/>
    <col min="8211" max="8213" width="4.875" style="8" bestFit="1" customWidth="1"/>
    <col min="8214" max="8214" width="5.75" style="8" bestFit="1" customWidth="1"/>
    <col min="8215" max="8448" width="9" style="8"/>
    <col min="8449" max="8449" width="16.5" style="8" customWidth="1"/>
    <col min="8450" max="8457" width="4.875" style="8" bestFit="1" customWidth="1"/>
    <col min="8458" max="8458" width="3.5" style="8" bestFit="1" customWidth="1"/>
    <col min="8459" max="8459" width="3.875" style="8" bestFit="1" customWidth="1"/>
    <col min="8460" max="8460" width="3.625" style="8" bestFit="1" customWidth="1"/>
    <col min="8461" max="8461" width="4.875" style="8" bestFit="1" customWidth="1"/>
    <col min="8462" max="8462" width="5.5" style="8" bestFit="1" customWidth="1"/>
    <col min="8463" max="8465" width="4.875" style="8" bestFit="1" customWidth="1"/>
    <col min="8466" max="8466" width="5.75" style="8" bestFit="1" customWidth="1"/>
    <col min="8467" max="8469" width="4.875" style="8" bestFit="1" customWidth="1"/>
    <col min="8470" max="8470" width="5.75" style="8" bestFit="1" customWidth="1"/>
    <col min="8471" max="8704" width="9" style="8"/>
    <col min="8705" max="8705" width="16.5" style="8" customWidth="1"/>
    <col min="8706" max="8713" width="4.875" style="8" bestFit="1" customWidth="1"/>
    <col min="8714" max="8714" width="3.5" style="8" bestFit="1" customWidth="1"/>
    <col min="8715" max="8715" width="3.875" style="8" bestFit="1" customWidth="1"/>
    <col min="8716" max="8716" width="3.625" style="8" bestFit="1" customWidth="1"/>
    <col min="8717" max="8717" width="4.875" style="8" bestFit="1" customWidth="1"/>
    <col min="8718" max="8718" width="5.5" style="8" bestFit="1" customWidth="1"/>
    <col min="8719" max="8721" width="4.875" style="8" bestFit="1" customWidth="1"/>
    <col min="8722" max="8722" width="5.75" style="8" bestFit="1" customWidth="1"/>
    <col min="8723" max="8725" width="4.875" style="8" bestFit="1" customWidth="1"/>
    <col min="8726" max="8726" width="5.75" style="8" bestFit="1" customWidth="1"/>
    <col min="8727" max="8960" width="9" style="8"/>
    <col min="8961" max="8961" width="16.5" style="8" customWidth="1"/>
    <col min="8962" max="8969" width="4.875" style="8" bestFit="1" customWidth="1"/>
    <col min="8970" max="8970" width="3.5" style="8" bestFit="1" customWidth="1"/>
    <col min="8971" max="8971" width="3.875" style="8" bestFit="1" customWidth="1"/>
    <col min="8972" max="8972" width="3.625" style="8" bestFit="1" customWidth="1"/>
    <col min="8973" max="8973" width="4.875" style="8" bestFit="1" customWidth="1"/>
    <col min="8974" max="8974" width="5.5" style="8" bestFit="1" customWidth="1"/>
    <col min="8975" max="8977" width="4.875" style="8" bestFit="1" customWidth="1"/>
    <col min="8978" max="8978" width="5.75" style="8" bestFit="1" customWidth="1"/>
    <col min="8979" max="8981" width="4.875" style="8" bestFit="1" customWidth="1"/>
    <col min="8982" max="8982" width="5.75" style="8" bestFit="1" customWidth="1"/>
    <col min="8983" max="9216" width="9" style="8"/>
    <col min="9217" max="9217" width="16.5" style="8" customWidth="1"/>
    <col min="9218" max="9225" width="4.875" style="8" bestFit="1" customWidth="1"/>
    <col min="9226" max="9226" width="3.5" style="8" bestFit="1" customWidth="1"/>
    <col min="9227" max="9227" width="3.875" style="8" bestFit="1" customWidth="1"/>
    <col min="9228" max="9228" width="3.625" style="8" bestFit="1" customWidth="1"/>
    <col min="9229" max="9229" width="4.875" style="8" bestFit="1" customWidth="1"/>
    <col min="9230" max="9230" width="5.5" style="8" bestFit="1" customWidth="1"/>
    <col min="9231" max="9233" width="4.875" style="8" bestFit="1" customWidth="1"/>
    <col min="9234" max="9234" width="5.75" style="8" bestFit="1" customWidth="1"/>
    <col min="9235" max="9237" width="4.875" style="8" bestFit="1" customWidth="1"/>
    <col min="9238" max="9238" width="5.75" style="8" bestFit="1" customWidth="1"/>
    <col min="9239" max="9472" width="9" style="8"/>
    <col min="9473" max="9473" width="16.5" style="8" customWidth="1"/>
    <col min="9474" max="9481" width="4.875" style="8" bestFit="1" customWidth="1"/>
    <col min="9482" max="9482" width="3.5" style="8" bestFit="1" customWidth="1"/>
    <col min="9483" max="9483" width="3.875" style="8" bestFit="1" customWidth="1"/>
    <col min="9484" max="9484" width="3.625" style="8" bestFit="1" customWidth="1"/>
    <col min="9485" max="9485" width="4.875" style="8" bestFit="1" customWidth="1"/>
    <col min="9486" max="9486" width="5.5" style="8" bestFit="1" customWidth="1"/>
    <col min="9487" max="9489" width="4.875" style="8" bestFit="1" customWidth="1"/>
    <col min="9490" max="9490" width="5.75" style="8" bestFit="1" customWidth="1"/>
    <col min="9491" max="9493" width="4.875" style="8" bestFit="1" customWidth="1"/>
    <col min="9494" max="9494" width="5.75" style="8" bestFit="1" customWidth="1"/>
    <col min="9495" max="9728" width="9" style="8"/>
    <col min="9729" max="9729" width="16.5" style="8" customWidth="1"/>
    <col min="9730" max="9737" width="4.875" style="8" bestFit="1" customWidth="1"/>
    <col min="9738" max="9738" width="3.5" style="8" bestFit="1" customWidth="1"/>
    <col min="9739" max="9739" width="3.875" style="8" bestFit="1" customWidth="1"/>
    <col min="9740" max="9740" width="3.625" style="8" bestFit="1" customWidth="1"/>
    <col min="9741" max="9741" width="4.875" style="8" bestFit="1" customWidth="1"/>
    <col min="9742" max="9742" width="5.5" style="8" bestFit="1" customWidth="1"/>
    <col min="9743" max="9745" width="4.875" style="8" bestFit="1" customWidth="1"/>
    <col min="9746" max="9746" width="5.75" style="8" bestFit="1" customWidth="1"/>
    <col min="9747" max="9749" width="4.875" style="8" bestFit="1" customWidth="1"/>
    <col min="9750" max="9750" width="5.75" style="8" bestFit="1" customWidth="1"/>
    <col min="9751" max="9984" width="9" style="8"/>
    <col min="9985" max="9985" width="16.5" style="8" customWidth="1"/>
    <col min="9986" max="9993" width="4.875" style="8" bestFit="1" customWidth="1"/>
    <col min="9994" max="9994" width="3.5" style="8" bestFit="1" customWidth="1"/>
    <col min="9995" max="9995" width="3.875" style="8" bestFit="1" customWidth="1"/>
    <col min="9996" max="9996" width="3.625" style="8" bestFit="1" customWidth="1"/>
    <col min="9997" max="9997" width="4.875" style="8" bestFit="1" customWidth="1"/>
    <col min="9998" max="9998" width="5.5" style="8" bestFit="1" customWidth="1"/>
    <col min="9999" max="10001" width="4.875" style="8" bestFit="1" customWidth="1"/>
    <col min="10002" max="10002" width="5.75" style="8" bestFit="1" customWidth="1"/>
    <col min="10003" max="10005" width="4.875" style="8" bestFit="1" customWidth="1"/>
    <col min="10006" max="10006" width="5.75" style="8" bestFit="1" customWidth="1"/>
    <col min="10007" max="10240" width="9" style="8"/>
    <col min="10241" max="10241" width="16.5" style="8" customWidth="1"/>
    <col min="10242" max="10249" width="4.875" style="8" bestFit="1" customWidth="1"/>
    <col min="10250" max="10250" width="3.5" style="8" bestFit="1" customWidth="1"/>
    <col min="10251" max="10251" width="3.875" style="8" bestFit="1" customWidth="1"/>
    <col min="10252" max="10252" width="3.625" style="8" bestFit="1" customWidth="1"/>
    <col min="10253" max="10253" width="4.875" style="8" bestFit="1" customWidth="1"/>
    <col min="10254" max="10254" width="5.5" style="8" bestFit="1" customWidth="1"/>
    <col min="10255" max="10257" width="4.875" style="8" bestFit="1" customWidth="1"/>
    <col min="10258" max="10258" width="5.75" style="8" bestFit="1" customWidth="1"/>
    <col min="10259" max="10261" width="4.875" style="8" bestFit="1" customWidth="1"/>
    <col min="10262" max="10262" width="5.75" style="8" bestFit="1" customWidth="1"/>
    <col min="10263" max="10496" width="9" style="8"/>
    <col min="10497" max="10497" width="16.5" style="8" customWidth="1"/>
    <col min="10498" max="10505" width="4.875" style="8" bestFit="1" customWidth="1"/>
    <col min="10506" max="10506" width="3.5" style="8" bestFit="1" customWidth="1"/>
    <col min="10507" max="10507" width="3.875" style="8" bestFit="1" customWidth="1"/>
    <col min="10508" max="10508" width="3.625" style="8" bestFit="1" customWidth="1"/>
    <col min="10509" max="10509" width="4.875" style="8" bestFit="1" customWidth="1"/>
    <col min="10510" max="10510" width="5.5" style="8" bestFit="1" customWidth="1"/>
    <col min="10511" max="10513" width="4.875" style="8" bestFit="1" customWidth="1"/>
    <col min="10514" max="10514" width="5.75" style="8" bestFit="1" customWidth="1"/>
    <col min="10515" max="10517" width="4.875" style="8" bestFit="1" customWidth="1"/>
    <col min="10518" max="10518" width="5.75" style="8" bestFit="1" customWidth="1"/>
    <col min="10519" max="10752" width="9" style="8"/>
    <col min="10753" max="10753" width="16.5" style="8" customWidth="1"/>
    <col min="10754" max="10761" width="4.875" style="8" bestFit="1" customWidth="1"/>
    <col min="10762" max="10762" width="3.5" style="8" bestFit="1" customWidth="1"/>
    <col min="10763" max="10763" width="3.875" style="8" bestFit="1" customWidth="1"/>
    <col min="10764" max="10764" width="3.625" style="8" bestFit="1" customWidth="1"/>
    <col min="10765" max="10765" width="4.875" style="8" bestFit="1" customWidth="1"/>
    <col min="10766" max="10766" width="5.5" style="8" bestFit="1" customWidth="1"/>
    <col min="10767" max="10769" width="4.875" style="8" bestFit="1" customWidth="1"/>
    <col min="10770" max="10770" width="5.75" style="8" bestFit="1" customWidth="1"/>
    <col min="10771" max="10773" width="4.875" style="8" bestFit="1" customWidth="1"/>
    <col min="10774" max="10774" width="5.75" style="8" bestFit="1" customWidth="1"/>
    <col min="10775" max="11008" width="9" style="8"/>
    <col min="11009" max="11009" width="16.5" style="8" customWidth="1"/>
    <col min="11010" max="11017" width="4.875" style="8" bestFit="1" customWidth="1"/>
    <col min="11018" max="11018" width="3.5" style="8" bestFit="1" customWidth="1"/>
    <col min="11019" max="11019" width="3.875" style="8" bestFit="1" customWidth="1"/>
    <col min="11020" max="11020" width="3.625" style="8" bestFit="1" customWidth="1"/>
    <col min="11021" max="11021" width="4.875" style="8" bestFit="1" customWidth="1"/>
    <col min="11022" max="11022" width="5.5" style="8" bestFit="1" customWidth="1"/>
    <col min="11023" max="11025" width="4.875" style="8" bestFit="1" customWidth="1"/>
    <col min="11026" max="11026" width="5.75" style="8" bestFit="1" customWidth="1"/>
    <col min="11027" max="11029" width="4.875" style="8" bestFit="1" customWidth="1"/>
    <col min="11030" max="11030" width="5.75" style="8" bestFit="1" customWidth="1"/>
    <col min="11031" max="11264" width="9" style="8"/>
    <col min="11265" max="11265" width="16.5" style="8" customWidth="1"/>
    <col min="11266" max="11273" width="4.875" style="8" bestFit="1" customWidth="1"/>
    <col min="11274" max="11274" width="3.5" style="8" bestFit="1" customWidth="1"/>
    <col min="11275" max="11275" width="3.875" style="8" bestFit="1" customWidth="1"/>
    <col min="11276" max="11276" width="3.625" style="8" bestFit="1" customWidth="1"/>
    <col min="11277" max="11277" width="4.875" style="8" bestFit="1" customWidth="1"/>
    <col min="11278" max="11278" width="5.5" style="8" bestFit="1" customWidth="1"/>
    <col min="11279" max="11281" width="4.875" style="8" bestFit="1" customWidth="1"/>
    <col min="11282" max="11282" width="5.75" style="8" bestFit="1" customWidth="1"/>
    <col min="11283" max="11285" width="4.875" style="8" bestFit="1" customWidth="1"/>
    <col min="11286" max="11286" width="5.75" style="8" bestFit="1" customWidth="1"/>
    <col min="11287" max="11520" width="9" style="8"/>
    <col min="11521" max="11521" width="16.5" style="8" customWidth="1"/>
    <col min="11522" max="11529" width="4.875" style="8" bestFit="1" customWidth="1"/>
    <col min="11530" max="11530" width="3.5" style="8" bestFit="1" customWidth="1"/>
    <col min="11531" max="11531" width="3.875" style="8" bestFit="1" customWidth="1"/>
    <col min="11532" max="11532" width="3.625" style="8" bestFit="1" customWidth="1"/>
    <col min="11533" max="11533" width="4.875" style="8" bestFit="1" customWidth="1"/>
    <col min="11534" max="11534" width="5.5" style="8" bestFit="1" customWidth="1"/>
    <col min="11535" max="11537" width="4.875" style="8" bestFit="1" customWidth="1"/>
    <col min="11538" max="11538" width="5.75" style="8" bestFit="1" customWidth="1"/>
    <col min="11539" max="11541" width="4.875" style="8" bestFit="1" customWidth="1"/>
    <col min="11542" max="11542" width="5.75" style="8" bestFit="1" customWidth="1"/>
    <col min="11543" max="11776" width="9" style="8"/>
    <col min="11777" max="11777" width="16.5" style="8" customWidth="1"/>
    <col min="11778" max="11785" width="4.875" style="8" bestFit="1" customWidth="1"/>
    <col min="11786" max="11786" width="3.5" style="8" bestFit="1" customWidth="1"/>
    <col min="11787" max="11787" width="3.875" style="8" bestFit="1" customWidth="1"/>
    <col min="11788" max="11788" width="3.625" style="8" bestFit="1" customWidth="1"/>
    <col min="11789" max="11789" width="4.875" style="8" bestFit="1" customWidth="1"/>
    <col min="11790" max="11790" width="5.5" style="8" bestFit="1" customWidth="1"/>
    <col min="11791" max="11793" width="4.875" style="8" bestFit="1" customWidth="1"/>
    <col min="11794" max="11794" width="5.75" style="8" bestFit="1" customWidth="1"/>
    <col min="11795" max="11797" width="4.875" style="8" bestFit="1" customWidth="1"/>
    <col min="11798" max="11798" width="5.75" style="8" bestFit="1" customWidth="1"/>
    <col min="11799" max="12032" width="9" style="8"/>
    <col min="12033" max="12033" width="16.5" style="8" customWidth="1"/>
    <col min="12034" max="12041" width="4.875" style="8" bestFit="1" customWidth="1"/>
    <col min="12042" max="12042" width="3.5" style="8" bestFit="1" customWidth="1"/>
    <col min="12043" max="12043" width="3.875" style="8" bestFit="1" customWidth="1"/>
    <col min="12044" max="12044" width="3.625" style="8" bestFit="1" customWidth="1"/>
    <col min="12045" max="12045" width="4.875" style="8" bestFit="1" customWidth="1"/>
    <col min="12046" max="12046" width="5.5" style="8" bestFit="1" customWidth="1"/>
    <col min="12047" max="12049" width="4.875" style="8" bestFit="1" customWidth="1"/>
    <col min="12050" max="12050" width="5.75" style="8" bestFit="1" customWidth="1"/>
    <col min="12051" max="12053" width="4.875" style="8" bestFit="1" customWidth="1"/>
    <col min="12054" max="12054" width="5.75" style="8" bestFit="1" customWidth="1"/>
    <col min="12055" max="12288" width="9" style="8"/>
    <col min="12289" max="12289" width="16.5" style="8" customWidth="1"/>
    <col min="12290" max="12297" width="4.875" style="8" bestFit="1" customWidth="1"/>
    <col min="12298" max="12298" width="3.5" style="8" bestFit="1" customWidth="1"/>
    <col min="12299" max="12299" width="3.875" style="8" bestFit="1" customWidth="1"/>
    <col min="12300" max="12300" width="3.625" style="8" bestFit="1" customWidth="1"/>
    <col min="12301" max="12301" width="4.875" style="8" bestFit="1" customWidth="1"/>
    <col min="12302" max="12302" width="5.5" style="8" bestFit="1" customWidth="1"/>
    <col min="12303" max="12305" width="4.875" style="8" bestFit="1" customWidth="1"/>
    <col min="12306" max="12306" width="5.75" style="8" bestFit="1" customWidth="1"/>
    <col min="12307" max="12309" width="4.875" style="8" bestFit="1" customWidth="1"/>
    <col min="12310" max="12310" width="5.75" style="8" bestFit="1" customWidth="1"/>
    <col min="12311" max="12544" width="9" style="8"/>
    <col min="12545" max="12545" width="16.5" style="8" customWidth="1"/>
    <col min="12546" max="12553" width="4.875" style="8" bestFit="1" customWidth="1"/>
    <col min="12554" max="12554" width="3.5" style="8" bestFit="1" customWidth="1"/>
    <col min="12555" max="12555" width="3.875" style="8" bestFit="1" customWidth="1"/>
    <col min="12556" max="12556" width="3.625" style="8" bestFit="1" customWidth="1"/>
    <col min="12557" max="12557" width="4.875" style="8" bestFit="1" customWidth="1"/>
    <col min="12558" max="12558" width="5.5" style="8" bestFit="1" customWidth="1"/>
    <col min="12559" max="12561" width="4.875" style="8" bestFit="1" customWidth="1"/>
    <col min="12562" max="12562" width="5.75" style="8" bestFit="1" customWidth="1"/>
    <col min="12563" max="12565" width="4.875" style="8" bestFit="1" customWidth="1"/>
    <col min="12566" max="12566" width="5.75" style="8" bestFit="1" customWidth="1"/>
    <col min="12567" max="12800" width="9" style="8"/>
    <col min="12801" max="12801" width="16.5" style="8" customWidth="1"/>
    <col min="12802" max="12809" width="4.875" style="8" bestFit="1" customWidth="1"/>
    <col min="12810" max="12810" width="3.5" style="8" bestFit="1" customWidth="1"/>
    <col min="12811" max="12811" width="3.875" style="8" bestFit="1" customWidth="1"/>
    <col min="12812" max="12812" width="3.625" style="8" bestFit="1" customWidth="1"/>
    <col min="12813" max="12813" width="4.875" style="8" bestFit="1" customWidth="1"/>
    <col min="12814" max="12814" width="5.5" style="8" bestFit="1" customWidth="1"/>
    <col min="12815" max="12817" width="4.875" style="8" bestFit="1" customWidth="1"/>
    <col min="12818" max="12818" width="5.75" style="8" bestFit="1" customWidth="1"/>
    <col min="12819" max="12821" width="4.875" style="8" bestFit="1" customWidth="1"/>
    <col min="12822" max="12822" width="5.75" style="8" bestFit="1" customWidth="1"/>
    <col min="12823" max="13056" width="9" style="8"/>
    <col min="13057" max="13057" width="16.5" style="8" customWidth="1"/>
    <col min="13058" max="13065" width="4.875" style="8" bestFit="1" customWidth="1"/>
    <col min="13066" max="13066" width="3.5" style="8" bestFit="1" customWidth="1"/>
    <col min="13067" max="13067" width="3.875" style="8" bestFit="1" customWidth="1"/>
    <col min="13068" max="13068" width="3.625" style="8" bestFit="1" customWidth="1"/>
    <col min="13069" max="13069" width="4.875" style="8" bestFit="1" customWidth="1"/>
    <col min="13070" max="13070" width="5.5" style="8" bestFit="1" customWidth="1"/>
    <col min="13071" max="13073" width="4.875" style="8" bestFit="1" customWidth="1"/>
    <col min="13074" max="13074" width="5.75" style="8" bestFit="1" customWidth="1"/>
    <col min="13075" max="13077" width="4.875" style="8" bestFit="1" customWidth="1"/>
    <col min="13078" max="13078" width="5.75" style="8" bestFit="1" customWidth="1"/>
    <col min="13079" max="13312" width="9" style="8"/>
    <col min="13313" max="13313" width="16.5" style="8" customWidth="1"/>
    <col min="13314" max="13321" width="4.875" style="8" bestFit="1" customWidth="1"/>
    <col min="13322" max="13322" width="3.5" style="8" bestFit="1" customWidth="1"/>
    <col min="13323" max="13323" width="3.875" style="8" bestFit="1" customWidth="1"/>
    <col min="13324" max="13324" width="3.625" style="8" bestFit="1" customWidth="1"/>
    <col min="13325" max="13325" width="4.875" style="8" bestFit="1" customWidth="1"/>
    <col min="13326" max="13326" width="5.5" style="8" bestFit="1" customWidth="1"/>
    <col min="13327" max="13329" width="4.875" style="8" bestFit="1" customWidth="1"/>
    <col min="13330" max="13330" width="5.75" style="8" bestFit="1" customWidth="1"/>
    <col min="13331" max="13333" width="4.875" style="8" bestFit="1" customWidth="1"/>
    <col min="13334" max="13334" width="5.75" style="8" bestFit="1" customWidth="1"/>
    <col min="13335" max="13568" width="9" style="8"/>
    <col min="13569" max="13569" width="16.5" style="8" customWidth="1"/>
    <col min="13570" max="13577" width="4.875" style="8" bestFit="1" customWidth="1"/>
    <col min="13578" max="13578" width="3.5" style="8" bestFit="1" customWidth="1"/>
    <col min="13579" max="13579" width="3.875" style="8" bestFit="1" customWidth="1"/>
    <col min="13580" max="13580" width="3.625" style="8" bestFit="1" customWidth="1"/>
    <col min="13581" max="13581" width="4.875" style="8" bestFit="1" customWidth="1"/>
    <col min="13582" max="13582" width="5.5" style="8" bestFit="1" customWidth="1"/>
    <col min="13583" max="13585" width="4.875" style="8" bestFit="1" customWidth="1"/>
    <col min="13586" max="13586" width="5.75" style="8" bestFit="1" customWidth="1"/>
    <col min="13587" max="13589" width="4.875" style="8" bestFit="1" customWidth="1"/>
    <col min="13590" max="13590" width="5.75" style="8" bestFit="1" customWidth="1"/>
    <col min="13591" max="13824" width="9" style="8"/>
    <col min="13825" max="13825" width="16.5" style="8" customWidth="1"/>
    <col min="13826" max="13833" width="4.875" style="8" bestFit="1" customWidth="1"/>
    <col min="13834" max="13834" width="3.5" style="8" bestFit="1" customWidth="1"/>
    <col min="13835" max="13835" width="3.875" style="8" bestFit="1" customWidth="1"/>
    <col min="13836" max="13836" width="3.625" style="8" bestFit="1" customWidth="1"/>
    <col min="13837" max="13837" width="4.875" style="8" bestFit="1" customWidth="1"/>
    <col min="13838" max="13838" width="5.5" style="8" bestFit="1" customWidth="1"/>
    <col min="13839" max="13841" width="4.875" style="8" bestFit="1" customWidth="1"/>
    <col min="13842" max="13842" width="5.75" style="8" bestFit="1" customWidth="1"/>
    <col min="13843" max="13845" width="4.875" style="8" bestFit="1" customWidth="1"/>
    <col min="13846" max="13846" width="5.75" style="8" bestFit="1" customWidth="1"/>
    <col min="13847" max="14080" width="9" style="8"/>
    <col min="14081" max="14081" width="16.5" style="8" customWidth="1"/>
    <col min="14082" max="14089" width="4.875" style="8" bestFit="1" customWidth="1"/>
    <col min="14090" max="14090" width="3.5" style="8" bestFit="1" customWidth="1"/>
    <col min="14091" max="14091" width="3.875" style="8" bestFit="1" customWidth="1"/>
    <col min="14092" max="14092" width="3.625" style="8" bestFit="1" customWidth="1"/>
    <col min="14093" max="14093" width="4.875" style="8" bestFit="1" customWidth="1"/>
    <col min="14094" max="14094" width="5.5" style="8" bestFit="1" customWidth="1"/>
    <col min="14095" max="14097" width="4.875" style="8" bestFit="1" customWidth="1"/>
    <col min="14098" max="14098" width="5.75" style="8" bestFit="1" customWidth="1"/>
    <col min="14099" max="14101" width="4.875" style="8" bestFit="1" customWidth="1"/>
    <col min="14102" max="14102" width="5.75" style="8" bestFit="1" customWidth="1"/>
    <col min="14103" max="14336" width="9" style="8"/>
    <col min="14337" max="14337" width="16.5" style="8" customWidth="1"/>
    <col min="14338" max="14345" width="4.875" style="8" bestFit="1" customWidth="1"/>
    <col min="14346" max="14346" width="3.5" style="8" bestFit="1" customWidth="1"/>
    <col min="14347" max="14347" width="3.875" style="8" bestFit="1" customWidth="1"/>
    <col min="14348" max="14348" width="3.625" style="8" bestFit="1" customWidth="1"/>
    <col min="14349" max="14349" width="4.875" style="8" bestFit="1" customWidth="1"/>
    <col min="14350" max="14350" width="5.5" style="8" bestFit="1" customWidth="1"/>
    <col min="14351" max="14353" width="4.875" style="8" bestFit="1" customWidth="1"/>
    <col min="14354" max="14354" width="5.75" style="8" bestFit="1" customWidth="1"/>
    <col min="14355" max="14357" width="4.875" style="8" bestFit="1" customWidth="1"/>
    <col min="14358" max="14358" width="5.75" style="8" bestFit="1" customWidth="1"/>
    <col min="14359" max="14592" width="9" style="8"/>
    <col min="14593" max="14593" width="16.5" style="8" customWidth="1"/>
    <col min="14594" max="14601" width="4.875" style="8" bestFit="1" customWidth="1"/>
    <col min="14602" max="14602" width="3.5" style="8" bestFit="1" customWidth="1"/>
    <col min="14603" max="14603" width="3.875" style="8" bestFit="1" customWidth="1"/>
    <col min="14604" max="14604" width="3.625" style="8" bestFit="1" customWidth="1"/>
    <col min="14605" max="14605" width="4.875" style="8" bestFit="1" customWidth="1"/>
    <col min="14606" max="14606" width="5.5" style="8" bestFit="1" customWidth="1"/>
    <col min="14607" max="14609" width="4.875" style="8" bestFit="1" customWidth="1"/>
    <col min="14610" max="14610" width="5.75" style="8" bestFit="1" customWidth="1"/>
    <col min="14611" max="14613" width="4.875" style="8" bestFit="1" customWidth="1"/>
    <col min="14614" max="14614" width="5.75" style="8" bestFit="1" customWidth="1"/>
    <col min="14615" max="14848" width="9" style="8"/>
    <col min="14849" max="14849" width="16.5" style="8" customWidth="1"/>
    <col min="14850" max="14857" width="4.875" style="8" bestFit="1" customWidth="1"/>
    <col min="14858" max="14858" width="3.5" style="8" bestFit="1" customWidth="1"/>
    <col min="14859" max="14859" width="3.875" style="8" bestFit="1" customWidth="1"/>
    <col min="14860" max="14860" width="3.625" style="8" bestFit="1" customWidth="1"/>
    <col min="14861" max="14861" width="4.875" style="8" bestFit="1" customWidth="1"/>
    <col min="14862" max="14862" width="5.5" style="8" bestFit="1" customWidth="1"/>
    <col min="14863" max="14865" width="4.875" style="8" bestFit="1" customWidth="1"/>
    <col min="14866" max="14866" width="5.75" style="8" bestFit="1" customWidth="1"/>
    <col min="14867" max="14869" width="4.875" style="8" bestFit="1" customWidth="1"/>
    <col min="14870" max="14870" width="5.75" style="8" bestFit="1" customWidth="1"/>
    <col min="14871" max="15104" width="9" style="8"/>
    <col min="15105" max="15105" width="16.5" style="8" customWidth="1"/>
    <col min="15106" max="15113" width="4.875" style="8" bestFit="1" customWidth="1"/>
    <col min="15114" max="15114" width="3.5" style="8" bestFit="1" customWidth="1"/>
    <col min="15115" max="15115" width="3.875" style="8" bestFit="1" customWidth="1"/>
    <col min="15116" max="15116" width="3.625" style="8" bestFit="1" customWidth="1"/>
    <col min="15117" max="15117" width="4.875" style="8" bestFit="1" customWidth="1"/>
    <col min="15118" max="15118" width="5.5" style="8" bestFit="1" customWidth="1"/>
    <col min="15119" max="15121" width="4.875" style="8" bestFit="1" customWidth="1"/>
    <col min="15122" max="15122" width="5.75" style="8" bestFit="1" customWidth="1"/>
    <col min="15123" max="15125" width="4.875" style="8" bestFit="1" customWidth="1"/>
    <col min="15126" max="15126" width="5.75" style="8" bestFit="1" customWidth="1"/>
    <col min="15127" max="15360" width="9" style="8"/>
    <col min="15361" max="15361" width="16.5" style="8" customWidth="1"/>
    <col min="15362" max="15369" width="4.875" style="8" bestFit="1" customWidth="1"/>
    <col min="15370" max="15370" width="3.5" style="8" bestFit="1" customWidth="1"/>
    <col min="15371" max="15371" width="3.875" style="8" bestFit="1" customWidth="1"/>
    <col min="15372" max="15372" width="3.625" style="8" bestFit="1" customWidth="1"/>
    <col min="15373" max="15373" width="4.875" style="8" bestFit="1" customWidth="1"/>
    <col min="15374" max="15374" width="5.5" style="8" bestFit="1" customWidth="1"/>
    <col min="15375" max="15377" width="4.875" style="8" bestFit="1" customWidth="1"/>
    <col min="15378" max="15378" width="5.75" style="8" bestFit="1" customWidth="1"/>
    <col min="15379" max="15381" width="4.875" style="8" bestFit="1" customWidth="1"/>
    <col min="15382" max="15382" width="5.75" style="8" bestFit="1" customWidth="1"/>
    <col min="15383" max="15616" width="9" style="8"/>
    <col min="15617" max="15617" width="16.5" style="8" customWidth="1"/>
    <col min="15618" max="15625" width="4.875" style="8" bestFit="1" customWidth="1"/>
    <col min="15626" max="15626" width="3.5" style="8" bestFit="1" customWidth="1"/>
    <col min="15627" max="15627" width="3.875" style="8" bestFit="1" customWidth="1"/>
    <col min="15628" max="15628" width="3.625" style="8" bestFit="1" customWidth="1"/>
    <col min="15629" max="15629" width="4.875" style="8" bestFit="1" customWidth="1"/>
    <col min="15630" max="15630" width="5.5" style="8" bestFit="1" customWidth="1"/>
    <col min="15631" max="15633" width="4.875" style="8" bestFit="1" customWidth="1"/>
    <col min="15634" max="15634" width="5.75" style="8" bestFit="1" customWidth="1"/>
    <col min="15635" max="15637" width="4.875" style="8" bestFit="1" customWidth="1"/>
    <col min="15638" max="15638" width="5.75" style="8" bestFit="1" customWidth="1"/>
    <col min="15639" max="15872" width="9" style="8"/>
    <col min="15873" max="15873" width="16.5" style="8" customWidth="1"/>
    <col min="15874" max="15881" width="4.875" style="8" bestFit="1" customWidth="1"/>
    <col min="15882" max="15882" width="3.5" style="8" bestFit="1" customWidth="1"/>
    <col min="15883" max="15883" width="3.875" style="8" bestFit="1" customWidth="1"/>
    <col min="15884" max="15884" width="3.625" style="8" bestFit="1" customWidth="1"/>
    <col min="15885" max="15885" width="4.875" style="8" bestFit="1" customWidth="1"/>
    <col min="15886" max="15886" width="5.5" style="8" bestFit="1" customWidth="1"/>
    <col min="15887" max="15889" width="4.875" style="8" bestFit="1" customWidth="1"/>
    <col min="15890" max="15890" width="5.75" style="8" bestFit="1" customWidth="1"/>
    <col min="15891" max="15893" width="4.875" style="8" bestFit="1" customWidth="1"/>
    <col min="15894" max="15894" width="5.75" style="8" bestFit="1" customWidth="1"/>
    <col min="15895" max="16128" width="9" style="8"/>
    <col min="16129" max="16129" width="16.5" style="8" customWidth="1"/>
    <col min="16130" max="16137" width="4.875" style="8" bestFit="1" customWidth="1"/>
    <col min="16138" max="16138" width="3.5" style="8" bestFit="1" customWidth="1"/>
    <col min="16139" max="16139" width="3.875" style="8" bestFit="1" customWidth="1"/>
    <col min="16140" max="16140" width="3.625" style="8" bestFit="1" customWidth="1"/>
    <col min="16141" max="16141" width="4.875" style="8" bestFit="1" customWidth="1"/>
    <col min="16142" max="16142" width="5.5" style="8" bestFit="1" customWidth="1"/>
    <col min="16143" max="16145" width="4.875" style="8" bestFit="1" customWidth="1"/>
    <col min="16146" max="16146" width="5.75" style="8" bestFit="1" customWidth="1"/>
    <col min="16147" max="16149" width="4.875" style="8" bestFit="1" customWidth="1"/>
    <col min="16150" max="16150" width="5.75" style="8" bestFit="1" customWidth="1"/>
    <col min="16151" max="16384" width="9" style="8"/>
  </cols>
  <sheetData>
    <row r="1" spans="1:23" ht="11.25" customHeight="1" x14ac:dyDescent="0.2">
      <c r="A1" s="7"/>
      <c r="B1" s="134" t="s">
        <v>106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6"/>
    </row>
    <row r="2" spans="1:23" x14ac:dyDescent="0.2">
      <c r="A2" s="9"/>
      <c r="B2" s="10" t="s">
        <v>31</v>
      </c>
      <c r="C2" s="10" t="s">
        <v>32</v>
      </c>
      <c r="D2" s="10" t="s">
        <v>33</v>
      </c>
      <c r="E2" s="10" t="s">
        <v>34</v>
      </c>
      <c r="F2" s="10" t="s">
        <v>35</v>
      </c>
      <c r="G2" s="10" t="s">
        <v>36</v>
      </c>
      <c r="H2" s="11" t="s">
        <v>37</v>
      </c>
      <c r="I2" s="10" t="s">
        <v>38</v>
      </c>
      <c r="J2" s="10" t="s">
        <v>39</v>
      </c>
      <c r="K2" s="10" t="s">
        <v>40</v>
      </c>
      <c r="L2" s="10" t="s">
        <v>41</v>
      </c>
      <c r="M2" s="10" t="s">
        <v>42</v>
      </c>
      <c r="N2" s="10" t="s">
        <v>43</v>
      </c>
      <c r="O2" s="10" t="s">
        <v>44</v>
      </c>
      <c r="P2" s="10" t="s">
        <v>45</v>
      </c>
      <c r="Q2" s="10" t="s">
        <v>46</v>
      </c>
      <c r="R2" s="10" t="s">
        <v>47</v>
      </c>
      <c r="S2" s="10" t="s">
        <v>48</v>
      </c>
      <c r="T2" s="10" t="s">
        <v>49</v>
      </c>
      <c r="U2" s="10" t="s">
        <v>50</v>
      </c>
      <c r="V2" s="10" t="s">
        <v>51</v>
      </c>
      <c r="W2" s="10" t="s">
        <v>103</v>
      </c>
    </row>
    <row r="3" spans="1:23" x14ac:dyDescent="0.2">
      <c r="A3" s="12" t="s">
        <v>14</v>
      </c>
      <c r="B3" s="55">
        <v>1949</v>
      </c>
      <c r="C3" s="55">
        <v>408</v>
      </c>
      <c r="D3" s="55">
        <v>498</v>
      </c>
      <c r="E3" s="55">
        <v>477</v>
      </c>
      <c r="F3" s="55">
        <v>784</v>
      </c>
      <c r="G3" s="55">
        <v>398</v>
      </c>
      <c r="H3" s="55">
        <v>492</v>
      </c>
      <c r="I3" s="54">
        <v>2422</v>
      </c>
      <c r="J3" s="54">
        <v>199</v>
      </c>
      <c r="K3" s="54">
        <v>194</v>
      </c>
      <c r="L3" s="54">
        <v>174</v>
      </c>
      <c r="M3" s="54">
        <v>382</v>
      </c>
      <c r="N3" s="54">
        <v>977</v>
      </c>
      <c r="O3" s="54">
        <v>1124</v>
      </c>
      <c r="P3" s="54">
        <v>444</v>
      </c>
      <c r="Q3" s="54">
        <v>401</v>
      </c>
      <c r="R3" s="54">
        <v>3005</v>
      </c>
      <c r="S3" s="54">
        <v>2185</v>
      </c>
      <c r="T3" s="54">
        <v>808</v>
      </c>
      <c r="U3" s="54">
        <v>747</v>
      </c>
      <c r="V3" s="54">
        <v>10032</v>
      </c>
      <c r="W3" s="56">
        <v>28100</v>
      </c>
    </row>
    <row r="4" spans="1:23" x14ac:dyDescent="0.2">
      <c r="A4" s="12" t="s">
        <v>15</v>
      </c>
      <c r="B4" s="55">
        <v>5336</v>
      </c>
      <c r="C4" s="55">
        <v>1362</v>
      </c>
      <c r="D4" s="55">
        <v>1211</v>
      </c>
      <c r="E4" s="55">
        <v>1281</v>
      </c>
      <c r="F4" s="55">
        <v>2291</v>
      </c>
      <c r="G4" s="55">
        <v>1145</v>
      </c>
      <c r="H4" s="55">
        <v>1179</v>
      </c>
      <c r="I4" s="54">
        <v>6100</v>
      </c>
      <c r="J4" s="54">
        <v>533</v>
      </c>
      <c r="K4" s="54">
        <v>663</v>
      </c>
      <c r="L4" s="54">
        <v>578</v>
      </c>
      <c r="M4" s="54">
        <v>1173</v>
      </c>
      <c r="N4" s="54">
        <v>2796</v>
      </c>
      <c r="O4" s="54">
        <v>3313</v>
      </c>
      <c r="P4" s="54">
        <v>1334</v>
      </c>
      <c r="Q4" s="54">
        <v>1158</v>
      </c>
      <c r="R4" s="54">
        <v>8524</v>
      </c>
      <c r="S4" s="54">
        <v>6001</v>
      </c>
      <c r="T4" s="54">
        <v>2416</v>
      </c>
      <c r="U4" s="54">
        <v>1889</v>
      </c>
      <c r="V4" s="54">
        <v>24863</v>
      </c>
      <c r="W4" s="56">
        <v>75146</v>
      </c>
    </row>
    <row r="5" spans="1:23" x14ac:dyDescent="0.2">
      <c r="A5" s="12" t="s">
        <v>24</v>
      </c>
      <c r="B5" s="55">
        <v>300</v>
      </c>
      <c r="C5" s="55">
        <v>78</v>
      </c>
      <c r="D5" s="55">
        <v>95</v>
      </c>
      <c r="E5" s="55">
        <v>92</v>
      </c>
      <c r="F5" s="55">
        <v>182</v>
      </c>
      <c r="G5" s="55">
        <v>66</v>
      </c>
      <c r="H5" s="55">
        <v>76</v>
      </c>
      <c r="I5" s="54">
        <v>502</v>
      </c>
      <c r="J5" s="54">
        <v>54</v>
      </c>
      <c r="K5" s="54">
        <v>50</v>
      </c>
      <c r="L5" s="54">
        <v>32</v>
      </c>
      <c r="M5" s="54">
        <v>89</v>
      </c>
      <c r="N5" s="54">
        <v>272</v>
      </c>
      <c r="O5" s="54">
        <v>271</v>
      </c>
      <c r="P5" s="54">
        <v>170</v>
      </c>
      <c r="Q5" s="54">
        <v>128</v>
      </c>
      <c r="R5" s="54">
        <v>608</v>
      </c>
      <c r="S5" s="54">
        <v>519</v>
      </c>
      <c r="T5" s="54">
        <v>230</v>
      </c>
      <c r="U5" s="54">
        <v>98</v>
      </c>
      <c r="V5" s="54">
        <v>2959</v>
      </c>
      <c r="W5" s="56">
        <v>6871</v>
      </c>
    </row>
    <row r="6" spans="1:23" x14ac:dyDescent="0.2">
      <c r="A6" s="12" t="s">
        <v>17</v>
      </c>
      <c r="B6" s="55">
        <v>638</v>
      </c>
      <c r="C6" s="55">
        <v>168</v>
      </c>
      <c r="D6" s="55">
        <v>146</v>
      </c>
      <c r="E6" s="55">
        <v>196</v>
      </c>
      <c r="F6" s="55">
        <v>419</v>
      </c>
      <c r="G6" s="55">
        <v>137</v>
      </c>
      <c r="H6" s="55">
        <v>165</v>
      </c>
      <c r="I6" s="54">
        <v>1103</v>
      </c>
      <c r="J6" s="54">
        <v>62</v>
      </c>
      <c r="K6" s="54">
        <v>74</v>
      </c>
      <c r="L6" s="54">
        <v>52</v>
      </c>
      <c r="M6" s="54">
        <v>162</v>
      </c>
      <c r="N6" s="54">
        <v>389</v>
      </c>
      <c r="O6" s="54">
        <v>400</v>
      </c>
      <c r="P6" s="54">
        <v>199</v>
      </c>
      <c r="Q6" s="54">
        <v>133</v>
      </c>
      <c r="R6" s="54">
        <v>1197</v>
      </c>
      <c r="S6" s="54">
        <v>1435</v>
      </c>
      <c r="T6" s="54">
        <v>375</v>
      </c>
      <c r="U6" s="54">
        <v>428</v>
      </c>
      <c r="V6" s="54">
        <v>4120</v>
      </c>
      <c r="W6" s="56">
        <v>11998</v>
      </c>
    </row>
    <row r="7" spans="1:23" x14ac:dyDescent="0.2">
      <c r="A7" s="12" t="s">
        <v>18</v>
      </c>
      <c r="B7" s="55">
        <v>207</v>
      </c>
      <c r="C7" s="55">
        <v>79</v>
      </c>
      <c r="D7" s="55">
        <v>82</v>
      </c>
      <c r="E7" s="55">
        <v>78</v>
      </c>
      <c r="F7" s="55">
        <v>146</v>
      </c>
      <c r="G7" s="55">
        <v>55</v>
      </c>
      <c r="H7" s="55">
        <v>63</v>
      </c>
      <c r="I7" s="54">
        <v>586</v>
      </c>
      <c r="J7" s="54">
        <v>38</v>
      </c>
      <c r="K7" s="54">
        <v>46</v>
      </c>
      <c r="L7" s="54">
        <v>33</v>
      </c>
      <c r="M7" s="54">
        <v>70</v>
      </c>
      <c r="N7" s="54">
        <v>230</v>
      </c>
      <c r="O7" s="54">
        <v>154</v>
      </c>
      <c r="P7" s="54">
        <v>190</v>
      </c>
      <c r="Q7" s="54">
        <v>58</v>
      </c>
      <c r="R7" s="54">
        <v>745</v>
      </c>
      <c r="S7" s="54">
        <v>531</v>
      </c>
      <c r="T7" s="54">
        <v>191</v>
      </c>
      <c r="U7" s="54">
        <v>104</v>
      </c>
      <c r="V7" s="54">
        <v>1457</v>
      </c>
      <c r="W7" s="56">
        <v>5143</v>
      </c>
    </row>
    <row r="8" spans="1:23" x14ac:dyDescent="0.2">
      <c r="A8" s="12" t="s">
        <v>19</v>
      </c>
      <c r="B8" s="57">
        <v>8430</v>
      </c>
      <c r="C8" s="57">
        <v>2095</v>
      </c>
      <c r="D8" s="57">
        <v>2032</v>
      </c>
      <c r="E8" s="57">
        <v>2124</v>
      </c>
      <c r="F8" s="57">
        <v>3822</v>
      </c>
      <c r="G8" s="57">
        <v>1801</v>
      </c>
      <c r="H8" s="57">
        <v>1975</v>
      </c>
      <c r="I8" s="57">
        <v>10713</v>
      </c>
      <c r="J8" s="58">
        <v>886</v>
      </c>
      <c r="K8" s="58">
        <v>1027</v>
      </c>
      <c r="L8" s="58">
        <v>869</v>
      </c>
      <c r="M8" s="58">
        <v>1876</v>
      </c>
      <c r="N8" s="58">
        <v>4664</v>
      </c>
      <c r="O8" s="58">
        <v>5262</v>
      </c>
      <c r="P8" s="58">
        <v>2337</v>
      </c>
      <c r="Q8" s="58">
        <v>1878</v>
      </c>
      <c r="R8" s="58">
        <v>14079</v>
      </c>
      <c r="S8" s="58">
        <v>10671</v>
      </c>
      <c r="T8" s="58">
        <v>4020</v>
      </c>
      <c r="U8" s="58">
        <v>3266</v>
      </c>
      <c r="V8" s="58">
        <v>43431</v>
      </c>
      <c r="W8" s="59">
        <f>SUM(W3:W7)</f>
        <v>127258</v>
      </c>
    </row>
    <row r="24" spans="1:25" ht="14.25" x14ac:dyDescent="0.2">
      <c r="B24" s="134" t="s">
        <v>106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</row>
    <row r="25" spans="1:25" ht="13.5" thickBot="1" x14ac:dyDescent="0.25">
      <c r="B25" s="10" t="s">
        <v>31</v>
      </c>
      <c r="C25" s="10" t="s">
        <v>32</v>
      </c>
      <c r="D25" s="10" t="s">
        <v>33</v>
      </c>
      <c r="E25" s="10" t="s">
        <v>34</v>
      </c>
      <c r="F25" s="10" t="s">
        <v>35</v>
      </c>
      <c r="G25" s="10" t="s">
        <v>36</v>
      </c>
      <c r="H25" s="11" t="s">
        <v>37</v>
      </c>
      <c r="I25" s="10" t="s">
        <v>38</v>
      </c>
      <c r="J25" s="10" t="s">
        <v>39</v>
      </c>
      <c r="K25" s="10" t="s">
        <v>40</v>
      </c>
      <c r="L25" s="10" t="s">
        <v>41</v>
      </c>
      <c r="M25" s="10" t="s">
        <v>42</v>
      </c>
      <c r="N25" s="10" t="s">
        <v>43</v>
      </c>
      <c r="O25" s="10" t="s">
        <v>44</v>
      </c>
      <c r="P25" s="10" t="s">
        <v>45</v>
      </c>
      <c r="Q25" s="10" t="s">
        <v>46</v>
      </c>
      <c r="R25" s="10" t="s">
        <v>47</v>
      </c>
      <c r="S25" s="10" t="s">
        <v>48</v>
      </c>
      <c r="T25" s="10" t="s">
        <v>49</v>
      </c>
      <c r="U25" s="10" t="s">
        <v>50</v>
      </c>
      <c r="V25" s="72" t="s">
        <v>51</v>
      </c>
      <c r="W25" s="10" t="s">
        <v>103</v>
      </c>
    </row>
    <row r="26" spans="1:25" ht="13.5" thickBot="1" x14ac:dyDescent="0.25">
      <c r="A26" s="12" t="s">
        <v>14</v>
      </c>
      <c r="B26" s="55">
        <v>1949</v>
      </c>
      <c r="C26" s="55">
        <v>408</v>
      </c>
      <c r="D26" s="55">
        <v>498</v>
      </c>
      <c r="E26" s="55">
        <v>477</v>
      </c>
      <c r="F26" s="55">
        <v>784</v>
      </c>
      <c r="G26" s="55">
        <v>398</v>
      </c>
      <c r="H26" s="55">
        <v>492</v>
      </c>
      <c r="I26" s="54">
        <v>2422</v>
      </c>
      <c r="J26" s="54">
        <v>199</v>
      </c>
      <c r="K26" s="54">
        <v>194</v>
      </c>
      <c r="L26" s="54">
        <v>174</v>
      </c>
      <c r="M26" s="54">
        <v>382</v>
      </c>
      <c r="N26" s="54">
        <v>977</v>
      </c>
      <c r="O26" s="54">
        <v>1124</v>
      </c>
      <c r="P26" s="54">
        <v>444</v>
      </c>
      <c r="Q26" s="54">
        <v>401</v>
      </c>
      <c r="R26" s="54">
        <v>3005</v>
      </c>
      <c r="S26" s="54">
        <v>2185</v>
      </c>
      <c r="T26" s="54">
        <v>808</v>
      </c>
      <c r="U26" s="71">
        <v>747</v>
      </c>
      <c r="V26" s="74">
        <v>10032</v>
      </c>
      <c r="W26" s="77">
        <v>28100</v>
      </c>
      <c r="X26" s="76"/>
    </row>
    <row r="27" spans="1:25" x14ac:dyDescent="0.2">
      <c r="A27" s="12" t="s">
        <v>15</v>
      </c>
      <c r="B27" s="55">
        <v>5336</v>
      </c>
      <c r="C27" s="55">
        <v>1362</v>
      </c>
      <c r="D27" s="55">
        <v>1211</v>
      </c>
      <c r="E27" s="55">
        <v>1281</v>
      </c>
      <c r="F27" s="55">
        <v>2291</v>
      </c>
      <c r="G27" s="55">
        <v>1145</v>
      </c>
      <c r="H27" s="55">
        <v>1179</v>
      </c>
      <c r="I27" s="54">
        <v>6100</v>
      </c>
      <c r="J27" s="54">
        <v>533</v>
      </c>
      <c r="K27" s="54">
        <v>663</v>
      </c>
      <c r="L27" s="54">
        <v>578</v>
      </c>
      <c r="M27" s="54">
        <v>1173</v>
      </c>
      <c r="N27" s="54">
        <v>2796</v>
      </c>
      <c r="O27" s="54">
        <v>3313</v>
      </c>
      <c r="P27" s="54">
        <v>1334</v>
      </c>
      <c r="Q27" s="54">
        <v>1158</v>
      </c>
      <c r="R27" s="54">
        <v>8524</v>
      </c>
      <c r="S27" s="54">
        <v>6001</v>
      </c>
      <c r="T27" s="54">
        <v>2416</v>
      </c>
      <c r="U27" s="54">
        <v>1889</v>
      </c>
      <c r="V27" s="73">
        <v>24863</v>
      </c>
      <c r="W27" s="78">
        <v>75146</v>
      </c>
    </row>
    <row r="28" spans="1:25" x14ac:dyDescent="0.2">
      <c r="A28" s="12" t="s">
        <v>24</v>
      </c>
      <c r="B28" s="55">
        <v>300</v>
      </c>
      <c r="C28" s="55">
        <v>78</v>
      </c>
      <c r="D28" s="55">
        <v>95</v>
      </c>
      <c r="E28" s="55">
        <v>92</v>
      </c>
      <c r="F28" s="55">
        <v>182</v>
      </c>
      <c r="G28" s="55">
        <v>66</v>
      </c>
      <c r="H28" s="55">
        <v>76</v>
      </c>
      <c r="I28" s="54">
        <v>502</v>
      </c>
      <c r="J28" s="54">
        <v>54</v>
      </c>
      <c r="K28" s="54">
        <v>50</v>
      </c>
      <c r="L28" s="54">
        <v>32</v>
      </c>
      <c r="M28" s="54">
        <v>89</v>
      </c>
      <c r="N28" s="54">
        <v>272</v>
      </c>
      <c r="O28" s="54">
        <v>271</v>
      </c>
      <c r="P28" s="54">
        <v>170</v>
      </c>
      <c r="Q28" s="54">
        <v>128</v>
      </c>
      <c r="R28" s="54">
        <v>608</v>
      </c>
      <c r="S28" s="54">
        <v>519</v>
      </c>
      <c r="T28" s="54">
        <v>230</v>
      </c>
      <c r="U28" s="54">
        <v>98</v>
      </c>
      <c r="V28" s="54">
        <v>2959</v>
      </c>
      <c r="W28" s="78">
        <v>6871</v>
      </c>
    </row>
    <row r="29" spans="1:25" x14ac:dyDescent="0.2">
      <c r="A29" s="12" t="s">
        <v>17</v>
      </c>
      <c r="B29" s="55">
        <v>638</v>
      </c>
      <c r="C29" s="55">
        <v>168</v>
      </c>
      <c r="D29" s="55">
        <v>146</v>
      </c>
      <c r="E29" s="55">
        <v>196</v>
      </c>
      <c r="F29" s="55">
        <v>419</v>
      </c>
      <c r="G29" s="55">
        <v>137</v>
      </c>
      <c r="H29" s="55">
        <v>165</v>
      </c>
      <c r="I29" s="54">
        <v>1103</v>
      </c>
      <c r="J29" s="54">
        <v>62</v>
      </c>
      <c r="K29" s="54">
        <v>74</v>
      </c>
      <c r="L29" s="54">
        <v>52</v>
      </c>
      <c r="M29" s="54">
        <v>162</v>
      </c>
      <c r="N29" s="54">
        <v>389</v>
      </c>
      <c r="O29" s="54">
        <v>400</v>
      </c>
      <c r="P29" s="54">
        <v>199</v>
      </c>
      <c r="Q29" s="54">
        <v>133</v>
      </c>
      <c r="R29" s="54">
        <v>1197</v>
      </c>
      <c r="S29" s="54">
        <v>1435</v>
      </c>
      <c r="T29" s="54">
        <v>375</v>
      </c>
      <c r="U29" s="54">
        <v>428</v>
      </c>
      <c r="V29" s="54">
        <v>4120</v>
      </c>
      <c r="W29" s="78">
        <v>11998</v>
      </c>
    </row>
    <row r="30" spans="1:25" x14ac:dyDescent="0.2">
      <c r="A30" s="12" t="s">
        <v>18</v>
      </c>
      <c r="B30" s="55">
        <v>207</v>
      </c>
      <c r="C30" s="55">
        <v>79</v>
      </c>
      <c r="D30" s="55">
        <v>82</v>
      </c>
      <c r="E30" s="55">
        <v>78</v>
      </c>
      <c r="F30" s="55">
        <v>146</v>
      </c>
      <c r="G30" s="55">
        <v>55</v>
      </c>
      <c r="H30" s="55">
        <v>63</v>
      </c>
      <c r="I30" s="54">
        <v>586</v>
      </c>
      <c r="J30" s="54">
        <v>38</v>
      </c>
      <c r="K30" s="54">
        <v>46</v>
      </c>
      <c r="L30" s="54">
        <v>33</v>
      </c>
      <c r="M30" s="54">
        <v>70</v>
      </c>
      <c r="N30" s="54">
        <v>230</v>
      </c>
      <c r="O30" s="54">
        <v>154</v>
      </c>
      <c r="P30" s="54">
        <v>190</v>
      </c>
      <c r="Q30" s="54">
        <v>58</v>
      </c>
      <c r="R30" s="54">
        <v>745</v>
      </c>
      <c r="S30" s="54">
        <v>531</v>
      </c>
      <c r="T30" s="54">
        <v>191</v>
      </c>
      <c r="U30" s="54">
        <v>104</v>
      </c>
      <c r="V30" s="54">
        <v>1457</v>
      </c>
      <c r="W30" s="78">
        <v>5143</v>
      </c>
      <c r="Y30" s="75"/>
    </row>
    <row r="31" spans="1:25" x14ac:dyDescent="0.2">
      <c r="A31" s="12" t="s">
        <v>19</v>
      </c>
      <c r="B31" s="57">
        <v>8430</v>
      </c>
      <c r="C31" s="57">
        <v>2095</v>
      </c>
      <c r="D31" s="57">
        <v>2032</v>
      </c>
      <c r="E31" s="57">
        <v>2124</v>
      </c>
      <c r="F31" s="57">
        <v>3822</v>
      </c>
      <c r="G31" s="57">
        <v>1801</v>
      </c>
      <c r="H31" s="57">
        <v>1975</v>
      </c>
      <c r="I31" s="57">
        <v>10713</v>
      </c>
      <c r="J31" s="58">
        <v>886</v>
      </c>
      <c r="K31" s="58">
        <v>1027</v>
      </c>
      <c r="L31" s="58">
        <v>869</v>
      </c>
      <c r="M31" s="58">
        <v>1876</v>
      </c>
      <c r="N31" s="58">
        <v>4664</v>
      </c>
      <c r="O31" s="58">
        <v>5262</v>
      </c>
      <c r="P31" s="58">
        <v>2337</v>
      </c>
      <c r="Q31" s="58">
        <v>1878</v>
      </c>
      <c r="R31" s="58">
        <v>14079</v>
      </c>
      <c r="S31" s="58">
        <v>10671</v>
      </c>
      <c r="T31" s="58">
        <v>4020</v>
      </c>
      <c r="U31" s="58">
        <v>3266</v>
      </c>
      <c r="V31" s="58">
        <v>43431</v>
      </c>
      <c r="W31" s="59">
        <v>127258</v>
      </c>
    </row>
    <row r="33" spans="1:23" ht="14.25" x14ac:dyDescent="0.2">
      <c r="B33" s="134" t="s">
        <v>30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6"/>
    </row>
    <row r="34" spans="1:23" ht="13.5" thickBot="1" x14ac:dyDescent="0.25">
      <c r="B34" s="10" t="s">
        <v>31</v>
      </c>
      <c r="C34" s="10" t="s">
        <v>32</v>
      </c>
      <c r="D34" s="72" t="s">
        <v>33</v>
      </c>
      <c r="E34" s="10" t="s">
        <v>34</v>
      </c>
      <c r="F34" s="10" t="s">
        <v>35</v>
      </c>
      <c r="G34" s="10" t="s">
        <v>36</v>
      </c>
      <c r="H34" s="70" t="s">
        <v>37</v>
      </c>
      <c r="I34" s="10" t="s">
        <v>38</v>
      </c>
      <c r="J34" s="10" t="s">
        <v>39</v>
      </c>
      <c r="K34" s="72" t="s">
        <v>40</v>
      </c>
      <c r="L34" s="72" t="s">
        <v>41</v>
      </c>
      <c r="M34" s="10" t="s">
        <v>42</v>
      </c>
      <c r="N34" s="10" t="s">
        <v>43</v>
      </c>
      <c r="O34" s="10" t="s">
        <v>44</v>
      </c>
      <c r="P34" s="72" t="s">
        <v>45</v>
      </c>
      <c r="Q34" s="10" t="s">
        <v>46</v>
      </c>
      <c r="R34" s="10" t="s">
        <v>47</v>
      </c>
      <c r="S34" s="10" t="s">
        <v>48</v>
      </c>
      <c r="T34" s="10" t="s">
        <v>49</v>
      </c>
      <c r="U34" s="10" t="s">
        <v>50</v>
      </c>
      <c r="V34" s="10" t="s">
        <v>51</v>
      </c>
      <c r="W34" s="10" t="s">
        <v>103</v>
      </c>
    </row>
    <row r="35" spans="1:23" ht="13.5" thickBot="1" x14ac:dyDescent="0.25">
      <c r="A35" s="12" t="s">
        <v>14</v>
      </c>
      <c r="B35" s="82">
        <f>B26/B31</f>
        <v>0.23119810201660734</v>
      </c>
      <c r="C35" s="83">
        <f t="shared" ref="C35:V35" si="0">C26/C31</f>
        <v>0.19474940334128879</v>
      </c>
      <c r="D35" s="80">
        <f t="shared" si="0"/>
        <v>0.24507874015748032</v>
      </c>
      <c r="E35" s="79">
        <f t="shared" si="0"/>
        <v>0.22457627118644069</v>
      </c>
      <c r="F35" s="82">
        <f t="shared" si="0"/>
        <v>0.20512820512820512</v>
      </c>
      <c r="G35" s="79">
        <f t="shared" si="0"/>
        <v>0.22098833981121599</v>
      </c>
      <c r="H35" s="80">
        <f>H26/H31</f>
        <v>0.2491139240506329</v>
      </c>
      <c r="I35" s="79">
        <f t="shared" si="0"/>
        <v>0.22608046298889201</v>
      </c>
      <c r="J35" s="79">
        <f t="shared" si="0"/>
        <v>0.22460496613995484</v>
      </c>
      <c r="K35" s="81">
        <f t="shared" si="0"/>
        <v>0.18889970788704966</v>
      </c>
      <c r="L35" s="81">
        <f t="shared" si="0"/>
        <v>0.2002301495972382</v>
      </c>
      <c r="M35" s="79">
        <f t="shared" si="0"/>
        <v>0.20362473347547974</v>
      </c>
      <c r="N35" s="85">
        <f t="shared" si="0"/>
        <v>0.20947684391080618</v>
      </c>
      <c r="O35" s="86">
        <f t="shared" si="0"/>
        <v>0.21360699353857848</v>
      </c>
      <c r="P35" s="81">
        <f t="shared" si="0"/>
        <v>0.18998716302952504</v>
      </c>
      <c r="Q35" s="79">
        <f t="shared" si="0"/>
        <v>0.21352502662406816</v>
      </c>
      <c r="R35" s="82">
        <f t="shared" si="0"/>
        <v>0.21343845443568435</v>
      </c>
      <c r="S35" s="82">
        <f t="shared" si="0"/>
        <v>0.20476056602005435</v>
      </c>
      <c r="T35" s="82">
        <f t="shared" si="0"/>
        <v>0.2009950248756219</v>
      </c>
      <c r="U35" s="82">
        <f t="shared" si="0"/>
        <v>0.22872014696876913</v>
      </c>
      <c r="V35" s="82">
        <f t="shared" si="0"/>
        <v>0.23098708295917664</v>
      </c>
      <c r="W35" s="82">
        <f>W26/W31</f>
        <v>0.22081126530355655</v>
      </c>
    </row>
    <row r="36" spans="1:23" x14ac:dyDescent="0.2">
      <c r="A36" s="12" t="s">
        <v>15</v>
      </c>
      <c r="B36" s="82">
        <f>B27/B31</f>
        <v>0.63297746144721234</v>
      </c>
      <c r="C36" s="79">
        <f t="shared" ref="C36:U36" si="1">C27/C31</f>
        <v>0.65011933174224346</v>
      </c>
      <c r="D36" s="87">
        <f t="shared" si="1"/>
        <v>0.59596456692913391</v>
      </c>
      <c r="E36" s="82">
        <f t="shared" si="1"/>
        <v>0.60310734463276838</v>
      </c>
      <c r="F36" s="82">
        <f t="shared" si="1"/>
        <v>0.5994243851386708</v>
      </c>
      <c r="G36" s="82">
        <f t="shared" si="1"/>
        <v>0.63575791227096057</v>
      </c>
      <c r="H36" s="87">
        <f t="shared" si="1"/>
        <v>0.5969620253164557</v>
      </c>
      <c r="I36" s="82">
        <f t="shared" si="1"/>
        <v>0.56940166153271721</v>
      </c>
      <c r="J36" s="82">
        <f t="shared" si="1"/>
        <v>0.60158013544018063</v>
      </c>
      <c r="K36" s="79">
        <f t="shared" si="1"/>
        <v>0.64556962025316456</v>
      </c>
      <c r="L36" s="84">
        <f t="shared" si="1"/>
        <v>0.66513233601841193</v>
      </c>
      <c r="M36" s="82">
        <f t="shared" si="1"/>
        <v>0.62526652452025588</v>
      </c>
      <c r="N36" s="82">
        <f t="shared" si="1"/>
        <v>0.59948542024013718</v>
      </c>
      <c r="O36" s="82">
        <f t="shared" si="1"/>
        <v>0.62960851387305206</v>
      </c>
      <c r="P36" s="79">
        <f t="shared" si="1"/>
        <v>0.5708172871202396</v>
      </c>
      <c r="Q36" s="82">
        <f t="shared" si="1"/>
        <v>0.61661341853035145</v>
      </c>
      <c r="R36" s="82">
        <f t="shared" si="1"/>
        <v>0.60544072732438381</v>
      </c>
      <c r="S36" s="82">
        <f t="shared" si="1"/>
        <v>0.56236528910130257</v>
      </c>
      <c r="T36" s="82">
        <f t="shared" si="1"/>
        <v>0.60099502487562184</v>
      </c>
      <c r="U36" s="82">
        <f t="shared" si="1"/>
        <v>0.57838334353949783</v>
      </c>
      <c r="V36" s="82">
        <f>V27/V31</f>
        <v>0.57247127627731342</v>
      </c>
      <c r="W36" s="82">
        <f>W27/W31</f>
        <v>0.59050118656587403</v>
      </c>
    </row>
    <row r="37" spans="1:23" x14ac:dyDescent="0.2">
      <c r="A37" s="12" t="s">
        <v>24</v>
      </c>
      <c r="B37" s="82">
        <f>B28/B31</f>
        <v>3.5587188612099648E-2</v>
      </c>
      <c r="C37" s="82">
        <f t="shared" ref="C37:V37" si="2">C28/C31</f>
        <v>3.7231503579952266E-2</v>
      </c>
      <c r="D37" s="82">
        <f t="shared" si="2"/>
        <v>4.6751968503937008E-2</v>
      </c>
      <c r="E37" s="82">
        <f t="shared" si="2"/>
        <v>4.3314500941619587E-2</v>
      </c>
      <c r="F37" s="82">
        <f t="shared" si="2"/>
        <v>4.7619047619047616E-2</v>
      </c>
      <c r="G37" s="82">
        <f t="shared" si="2"/>
        <v>3.6646307606885066E-2</v>
      </c>
      <c r="H37" s="82">
        <f t="shared" si="2"/>
        <v>3.8481012658227849E-2</v>
      </c>
      <c r="I37" s="82">
        <f t="shared" si="2"/>
        <v>4.6858956408102302E-2</v>
      </c>
      <c r="J37" s="82">
        <f t="shared" si="2"/>
        <v>6.0948081264108354E-2</v>
      </c>
      <c r="K37" s="82">
        <f t="shared" si="2"/>
        <v>4.8685491723466409E-2</v>
      </c>
      <c r="L37" s="82">
        <f t="shared" si="2"/>
        <v>3.6823935558112773E-2</v>
      </c>
      <c r="M37" s="82">
        <f t="shared" si="2"/>
        <v>4.7441364605543712E-2</v>
      </c>
      <c r="N37" s="82">
        <f t="shared" si="2"/>
        <v>5.8319039451114926E-2</v>
      </c>
      <c r="O37" s="82">
        <f t="shared" si="2"/>
        <v>5.1501330292664384E-2</v>
      </c>
      <c r="P37" s="82">
        <f t="shared" si="2"/>
        <v>7.2742832691484807E-2</v>
      </c>
      <c r="Q37" s="82">
        <f t="shared" si="2"/>
        <v>6.8157614483493084E-2</v>
      </c>
      <c r="R37" s="82">
        <f t="shared" si="2"/>
        <v>4.3184885290148446E-2</v>
      </c>
      <c r="S37" s="82">
        <f t="shared" si="2"/>
        <v>4.8636491425358447E-2</v>
      </c>
      <c r="T37" s="82">
        <f t="shared" si="2"/>
        <v>5.721393034825871E-2</v>
      </c>
      <c r="U37" s="82">
        <f t="shared" si="2"/>
        <v>3.0006123698714023E-2</v>
      </c>
      <c r="V37" s="82">
        <f t="shared" si="2"/>
        <v>6.8131058460546609E-2</v>
      </c>
      <c r="W37" s="82">
        <f>W28/W31</f>
        <v>5.3992676295399895E-2</v>
      </c>
    </row>
    <row r="38" spans="1:23" x14ac:dyDescent="0.2">
      <c r="A38" s="12" t="s">
        <v>17</v>
      </c>
      <c r="B38" s="82">
        <f>B29/B31</f>
        <v>7.568208778173191E-2</v>
      </c>
      <c r="C38" s="82">
        <f t="shared" ref="C38:V38" si="3">C29/C31</f>
        <v>8.0190930787589501E-2</v>
      </c>
      <c r="D38" s="82">
        <f t="shared" si="3"/>
        <v>7.1850393700787399E-2</v>
      </c>
      <c r="E38" s="82">
        <f t="shared" si="3"/>
        <v>9.2278719397363471E-2</v>
      </c>
      <c r="F38" s="82">
        <f t="shared" si="3"/>
        <v>0.10962846677132392</v>
      </c>
      <c r="G38" s="82">
        <f t="shared" si="3"/>
        <v>7.606885063853415E-2</v>
      </c>
      <c r="H38" s="82">
        <f t="shared" si="3"/>
        <v>8.3544303797468356E-2</v>
      </c>
      <c r="I38" s="82">
        <f t="shared" si="3"/>
        <v>0.10295902174927658</v>
      </c>
      <c r="J38" s="82">
        <f t="shared" si="3"/>
        <v>6.9977426636568849E-2</v>
      </c>
      <c r="K38" s="82">
        <f t="shared" si="3"/>
        <v>7.2054527750730277E-2</v>
      </c>
      <c r="L38" s="82">
        <f t="shared" si="3"/>
        <v>5.9838895281933258E-2</v>
      </c>
      <c r="M38" s="82">
        <f t="shared" si="3"/>
        <v>8.6353944562899784E-2</v>
      </c>
      <c r="N38" s="82">
        <f t="shared" si="3"/>
        <v>8.3404802744425383E-2</v>
      </c>
      <c r="O38" s="82">
        <f t="shared" si="3"/>
        <v>7.6016723679209419E-2</v>
      </c>
      <c r="P38" s="82">
        <f t="shared" si="3"/>
        <v>8.5151904150620447E-2</v>
      </c>
      <c r="Q38" s="82">
        <f t="shared" si="3"/>
        <v>7.0820021299254521E-2</v>
      </c>
      <c r="R38" s="82">
        <f t="shared" si="3"/>
        <v>8.5020242914979755E-2</v>
      </c>
      <c r="S38" s="82">
        <f t="shared" si="3"/>
        <v>0.13447661887358262</v>
      </c>
      <c r="T38" s="82">
        <f t="shared" si="3"/>
        <v>9.3283582089552244E-2</v>
      </c>
      <c r="U38" s="82">
        <f t="shared" si="3"/>
        <v>0.13104715248009799</v>
      </c>
      <c r="V38" s="82">
        <f t="shared" si="3"/>
        <v>9.4863116207317355E-2</v>
      </c>
      <c r="W38" s="82">
        <f>W29/W31</f>
        <v>9.4280909648116432E-2</v>
      </c>
    </row>
    <row r="39" spans="1:23" x14ac:dyDescent="0.2">
      <c r="A39" s="12" t="s">
        <v>18</v>
      </c>
      <c r="B39" s="82">
        <f>B30/B31</f>
        <v>2.4555160142348754E-2</v>
      </c>
      <c r="C39" s="82">
        <f t="shared" ref="C39:V39" si="4">C30/C31</f>
        <v>3.7708830548926014E-2</v>
      </c>
      <c r="D39" s="82">
        <f t="shared" si="4"/>
        <v>4.0354330708661415E-2</v>
      </c>
      <c r="E39" s="82">
        <f t="shared" si="4"/>
        <v>3.6723163841807911E-2</v>
      </c>
      <c r="F39" s="82">
        <f t="shared" si="4"/>
        <v>3.8199895342752484E-2</v>
      </c>
      <c r="G39" s="82">
        <f t="shared" si="4"/>
        <v>3.0538589672404221E-2</v>
      </c>
      <c r="H39" s="82">
        <f t="shared" si="4"/>
        <v>3.1898734177215192E-2</v>
      </c>
      <c r="I39" s="82">
        <f t="shared" si="4"/>
        <v>5.4699897321011853E-2</v>
      </c>
      <c r="J39" s="82">
        <f t="shared" si="4"/>
        <v>4.2889390519187359E-2</v>
      </c>
      <c r="K39" s="82">
        <f t="shared" si="4"/>
        <v>4.4790652385589096E-2</v>
      </c>
      <c r="L39" s="82">
        <f t="shared" si="4"/>
        <v>3.7974683544303799E-2</v>
      </c>
      <c r="M39" s="82">
        <f t="shared" si="4"/>
        <v>3.7313432835820892E-2</v>
      </c>
      <c r="N39" s="82">
        <f t="shared" si="4"/>
        <v>4.9313893653516294E-2</v>
      </c>
      <c r="O39" s="82">
        <f t="shared" si="4"/>
        <v>2.9266438616495628E-2</v>
      </c>
      <c r="P39" s="82">
        <f t="shared" si="4"/>
        <v>8.1300813008130079E-2</v>
      </c>
      <c r="Q39" s="82">
        <f t="shared" si="4"/>
        <v>3.0883919062832801E-2</v>
      </c>
      <c r="R39" s="82">
        <f t="shared" si="4"/>
        <v>5.2915690034803606E-2</v>
      </c>
      <c r="S39" s="82">
        <f t="shared" si="4"/>
        <v>4.9761034579701997E-2</v>
      </c>
      <c r="T39" s="82">
        <f t="shared" si="4"/>
        <v>4.7512437810945274E-2</v>
      </c>
      <c r="U39" s="82">
        <f t="shared" si="4"/>
        <v>3.1843233312921007E-2</v>
      </c>
      <c r="V39" s="82">
        <f t="shared" si="4"/>
        <v>3.3547466095645968E-2</v>
      </c>
      <c r="W39" s="82">
        <f>W30/W31</f>
        <v>4.0413962187053072E-2</v>
      </c>
    </row>
    <row r="42" spans="1:23" x14ac:dyDescent="0.2">
      <c r="A42" s="126" t="s">
        <v>112</v>
      </c>
    </row>
  </sheetData>
  <mergeCells count="3">
    <mergeCell ref="B1:W1"/>
    <mergeCell ref="B24:W24"/>
    <mergeCell ref="B33:W3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zoomScaleNormal="100" workbookViewId="0">
      <pane ySplit="3" topLeftCell="A4" activePane="bottomLeft" state="frozen"/>
      <selection pane="bottomLeft" activeCell="J21" sqref="J21"/>
    </sheetView>
  </sheetViews>
  <sheetFormatPr defaultColWidth="9" defaultRowHeight="12.75" x14ac:dyDescent="0.2"/>
  <cols>
    <col min="1" max="1" width="15.875" style="15" bestFit="1" customWidth="1"/>
    <col min="2" max="2" width="10.25" style="15" customWidth="1"/>
    <col min="3" max="3" width="6.5" style="15" customWidth="1"/>
    <col min="4" max="4" width="13.25" style="106" bestFit="1" customWidth="1"/>
    <col min="5" max="5" width="12.25" style="106" bestFit="1" customWidth="1"/>
    <col min="6" max="6" width="8.625" style="106" customWidth="1"/>
    <col min="7" max="7" width="14.75" style="16" bestFit="1" customWidth="1"/>
    <col min="8" max="8" width="9.625" style="44" customWidth="1"/>
    <col min="9" max="10" width="11.125" style="15" bestFit="1" customWidth="1"/>
    <col min="11" max="12" width="9" style="15"/>
    <col min="13" max="13" width="11.125" style="15" bestFit="1" customWidth="1"/>
    <col min="14" max="16384" width="9" style="15"/>
  </cols>
  <sheetData>
    <row r="1" spans="1:9" ht="12.75" customHeight="1" x14ac:dyDescent="0.2">
      <c r="B1" s="143" t="s">
        <v>52</v>
      </c>
      <c r="C1" s="143"/>
      <c r="D1" s="143"/>
      <c r="E1" s="143"/>
      <c r="F1" s="143"/>
      <c r="G1" s="143"/>
      <c r="H1" s="143"/>
      <c r="I1" s="143"/>
    </row>
    <row r="2" spans="1:9" ht="12.75" customHeight="1" x14ac:dyDescent="0.2">
      <c r="B2" s="144"/>
      <c r="C2" s="144"/>
      <c r="D2" s="144"/>
      <c r="E2" s="144"/>
      <c r="F2" s="144"/>
      <c r="G2" s="144"/>
      <c r="H2" s="144"/>
      <c r="I2" s="144"/>
    </row>
    <row r="3" spans="1:9" s="21" customFormat="1" ht="26.25" customHeight="1" x14ac:dyDescent="0.2">
      <c r="A3" s="17"/>
      <c r="B3" s="18" t="s">
        <v>53</v>
      </c>
      <c r="C3" s="96" t="s">
        <v>30</v>
      </c>
      <c r="D3" s="19" t="s">
        <v>54</v>
      </c>
      <c r="E3" s="19" t="s">
        <v>104</v>
      </c>
      <c r="F3" s="19" t="s">
        <v>55</v>
      </c>
      <c r="G3" s="19" t="s">
        <v>56</v>
      </c>
      <c r="H3" s="20" t="s">
        <v>57</v>
      </c>
      <c r="I3" s="20" t="s">
        <v>58</v>
      </c>
    </row>
    <row r="4" spans="1:9" ht="15" customHeight="1" x14ac:dyDescent="0.2">
      <c r="A4" s="141" t="s">
        <v>59</v>
      </c>
      <c r="B4" s="142"/>
      <c r="C4" s="142"/>
      <c r="D4" s="142"/>
      <c r="E4" s="142"/>
      <c r="F4" s="142"/>
      <c r="G4" s="142"/>
      <c r="H4" s="142"/>
      <c r="I4" s="142"/>
    </row>
    <row r="5" spans="1:9" x14ac:dyDescent="0.2">
      <c r="A5" s="61" t="s">
        <v>14</v>
      </c>
      <c r="B5" s="92">
        <v>454</v>
      </c>
      <c r="C5" s="93">
        <v>18.008726695755652</v>
      </c>
      <c r="D5" s="67">
        <v>718661584</v>
      </c>
      <c r="E5" s="67">
        <v>20058319</v>
      </c>
      <c r="F5" s="67">
        <v>1055</v>
      </c>
      <c r="G5" s="67">
        <v>1360477508</v>
      </c>
      <c r="H5" s="26">
        <f>D5/F5</f>
        <v>681195.81421800947</v>
      </c>
      <c r="I5" s="27">
        <f>E5/F5</f>
        <v>19012.624644549764</v>
      </c>
    </row>
    <row r="6" spans="1:9" x14ac:dyDescent="0.2">
      <c r="A6" s="62" t="s">
        <v>15</v>
      </c>
      <c r="B6" s="66">
        <v>1484</v>
      </c>
      <c r="C6" s="60">
        <v>58.865529551765171</v>
      </c>
      <c r="D6" s="67">
        <v>4608381974</v>
      </c>
      <c r="E6" s="67">
        <v>122091649</v>
      </c>
      <c r="F6" s="67">
        <v>4869</v>
      </c>
      <c r="G6" s="67">
        <v>6313221671</v>
      </c>
      <c r="H6" s="26">
        <f t="shared" ref="H6:H10" si="0">D6/F6</f>
        <v>946474.01396590681</v>
      </c>
      <c r="I6" s="27">
        <f t="shared" ref="I6:I10" si="1">E6/F6</f>
        <v>25075.302731567055</v>
      </c>
    </row>
    <row r="7" spans="1:9" x14ac:dyDescent="0.2">
      <c r="A7" s="62" t="s">
        <v>16</v>
      </c>
      <c r="B7" s="66">
        <v>170</v>
      </c>
      <c r="C7" s="60">
        <v>6.7433558111860377</v>
      </c>
      <c r="D7" s="67">
        <v>7105434638</v>
      </c>
      <c r="E7" s="67">
        <v>190019938</v>
      </c>
      <c r="F7" s="67">
        <v>12391</v>
      </c>
      <c r="G7" s="67">
        <v>11062946346</v>
      </c>
      <c r="H7" s="26">
        <f t="shared" si="0"/>
        <v>573435.12533290288</v>
      </c>
      <c r="I7" s="27">
        <f t="shared" si="1"/>
        <v>15335.319021870713</v>
      </c>
    </row>
    <row r="8" spans="1:9" x14ac:dyDescent="0.2">
      <c r="A8" s="62" t="s">
        <v>17</v>
      </c>
      <c r="B8" s="66">
        <v>279</v>
      </c>
      <c r="C8" s="60">
        <v>11.067036890122967</v>
      </c>
      <c r="D8" s="67">
        <v>4704268560</v>
      </c>
      <c r="E8" s="67">
        <v>184978550</v>
      </c>
      <c r="F8" s="67">
        <v>3641</v>
      </c>
      <c r="G8" s="67">
        <v>5489895507</v>
      </c>
      <c r="H8" s="26">
        <f t="shared" si="0"/>
        <v>1292026.5201867619</v>
      </c>
      <c r="I8" s="27">
        <f t="shared" si="1"/>
        <v>50804.325734688275</v>
      </c>
    </row>
    <row r="9" spans="1:9" x14ac:dyDescent="0.2">
      <c r="A9" s="62" t="s">
        <v>18</v>
      </c>
      <c r="B9" s="66">
        <v>134</v>
      </c>
      <c r="C9" s="60">
        <v>5.31535105117017</v>
      </c>
      <c r="D9" s="67">
        <v>2560396774</v>
      </c>
      <c r="E9" s="97">
        <v>-8492002</v>
      </c>
      <c r="F9" s="67">
        <v>3857</v>
      </c>
      <c r="G9" s="67">
        <v>4240261223</v>
      </c>
      <c r="H9" s="26">
        <f t="shared" si="0"/>
        <v>663831.15737619915</v>
      </c>
      <c r="I9" s="34">
        <f t="shared" si="1"/>
        <v>-2201.7116930256675</v>
      </c>
    </row>
    <row r="10" spans="1:9" s="33" customFormat="1" x14ac:dyDescent="0.2">
      <c r="A10" s="31" t="s">
        <v>19</v>
      </c>
      <c r="B10" s="63">
        <v>2521</v>
      </c>
      <c r="C10" s="64">
        <v>100</v>
      </c>
      <c r="D10" s="65">
        <v>19697143530</v>
      </c>
      <c r="E10" s="65">
        <v>508656454</v>
      </c>
      <c r="F10" s="65">
        <v>25813</v>
      </c>
      <c r="G10" s="65">
        <v>28466802255</v>
      </c>
      <c r="H10" s="32">
        <f t="shared" si="0"/>
        <v>763070.68260178983</v>
      </c>
      <c r="I10" s="32">
        <f t="shared" si="1"/>
        <v>19705.43733777554</v>
      </c>
    </row>
    <row r="11" spans="1:9" ht="15" customHeight="1" x14ac:dyDescent="0.2">
      <c r="A11" s="137" t="s">
        <v>60</v>
      </c>
      <c r="B11" s="138"/>
      <c r="C11" s="138"/>
      <c r="D11" s="138"/>
      <c r="E11" s="138"/>
      <c r="F11" s="138"/>
      <c r="G11" s="138"/>
      <c r="H11" s="138"/>
      <c r="I11" s="138"/>
    </row>
    <row r="12" spans="1:9" x14ac:dyDescent="0.2">
      <c r="A12" s="22" t="s">
        <v>14</v>
      </c>
      <c r="B12" s="92">
        <v>17</v>
      </c>
      <c r="C12" s="93">
        <f>B12/B17*100</f>
        <v>8.3333333333333321</v>
      </c>
      <c r="D12" s="67">
        <v>33922315</v>
      </c>
      <c r="E12" s="67">
        <v>640741</v>
      </c>
      <c r="F12" s="67">
        <v>69</v>
      </c>
      <c r="G12" s="67">
        <v>56169116</v>
      </c>
      <c r="H12" s="26">
        <f>D12/F12</f>
        <v>491627.75362318842</v>
      </c>
      <c r="I12" s="27">
        <f>E12/F12</f>
        <v>9286.101449275362</v>
      </c>
    </row>
    <row r="13" spans="1:9" x14ac:dyDescent="0.2">
      <c r="A13" s="28" t="s">
        <v>15</v>
      </c>
      <c r="B13" s="66">
        <v>98</v>
      </c>
      <c r="C13" s="60">
        <f>B13/B17*100</f>
        <v>48.03921568627451</v>
      </c>
      <c r="D13" s="67">
        <v>372950056</v>
      </c>
      <c r="E13" s="67">
        <v>30761055</v>
      </c>
      <c r="F13" s="67">
        <v>499</v>
      </c>
      <c r="G13" s="67">
        <v>445064609</v>
      </c>
      <c r="H13" s="26">
        <f t="shared" ref="H13:H17" si="2">D13/F13</f>
        <v>747394.90180360724</v>
      </c>
      <c r="I13" s="27">
        <f t="shared" ref="I13:I17" si="3">E13/F13</f>
        <v>61645.400801603209</v>
      </c>
    </row>
    <row r="14" spans="1:9" x14ac:dyDescent="0.2">
      <c r="A14" s="28" t="s">
        <v>16</v>
      </c>
      <c r="B14" s="66">
        <v>28</v>
      </c>
      <c r="C14" s="60">
        <f>B14/B17*100</f>
        <v>13.725490196078432</v>
      </c>
      <c r="D14" s="67">
        <v>2031986218</v>
      </c>
      <c r="E14" s="67">
        <v>50582976</v>
      </c>
      <c r="F14" s="67">
        <v>1847</v>
      </c>
      <c r="G14" s="67">
        <v>2544108951</v>
      </c>
      <c r="H14" s="26">
        <f t="shared" si="2"/>
        <v>1100154.9637249594</v>
      </c>
      <c r="I14" s="27">
        <f t="shared" si="3"/>
        <v>27386.559826746074</v>
      </c>
    </row>
    <row r="15" spans="1:9" x14ac:dyDescent="0.2">
      <c r="A15" s="28" t="s">
        <v>17</v>
      </c>
      <c r="B15" s="66">
        <v>31</v>
      </c>
      <c r="C15" s="60">
        <f>B15/B17*100</f>
        <v>15.196078431372548</v>
      </c>
      <c r="D15" s="67">
        <v>217371407</v>
      </c>
      <c r="E15" s="67">
        <v>8474510</v>
      </c>
      <c r="F15" s="67">
        <v>324</v>
      </c>
      <c r="G15" s="67">
        <v>533439060</v>
      </c>
      <c r="H15" s="26">
        <f t="shared" si="2"/>
        <v>670899.40432098764</v>
      </c>
      <c r="I15" s="27">
        <f t="shared" si="3"/>
        <v>26155.895061728395</v>
      </c>
    </row>
    <row r="16" spans="1:9" x14ac:dyDescent="0.2">
      <c r="A16" s="35" t="s">
        <v>18</v>
      </c>
      <c r="B16" s="66">
        <v>30</v>
      </c>
      <c r="C16" s="60">
        <f>B16/B17*100</f>
        <v>14.705882352941178</v>
      </c>
      <c r="D16" s="67">
        <v>868800586</v>
      </c>
      <c r="E16" s="67">
        <v>60653241</v>
      </c>
      <c r="F16" s="67">
        <v>764</v>
      </c>
      <c r="G16" s="67">
        <v>1880390208</v>
      </c>
      <c r="H16" s="26">
        <f t="shared" si="2"/>
        <v>1137173.5418848167</v>
      </c>
      <c r="I16" s="27">
        <f t="shared" si="3"/>
        <v>79389.058900523567</v>
      </c>
    </row>
    <row r="17" spans="1:9" s="33" customFormat="1" x14ac:dyDescent="0.2">
      <c r="A17" s="31" t="s">
        <v>19</v>
      </c>
      <c r="B17" s="63">
        <v>204</v>
      </c>
      <c r="C17" s="64">
        <v>100</v>
      </c>
      <c r="D17" s="65">
        <v>3525030582</v>
      </c>
      <c r="E17" s="65">
        <v>151112523</v>
      </c>
      <c r="F17" s="65">
        <v>3503</v>
      </c>
      <c r="G17" s="65">
        <v>5459171944</v>
      </c>
      <c r="H17" s="32">
        <f t="shared" si="2"/>
        <v>1006289.0613759635</v>
      </c>
      <c r="I17" s="32">
        <f t="shared" si="3"/>
        <v>43138.031116186125</v>
      </c>
    </row>
    <row r="18" spans="1:9" ht="15" customHeight="1" x14ac:dyDescent="0.2">
      <c r="A18" s="141" t="s">
        <v>61</v>
      </c>
      <c r="B18" s="142"/>
      <c r="C18" s="142"/>
      <c r="D18" s="142"/>
      <c r="E18" s="142"/>
      <c r="F18" s="142"/>
      <c r="G18" s="142"/>
      <c r="H18" s="142"/>
      <c r="I18" s="142"/>
    </row>
    <row r="19" spans="1:9" x14ac:dyDescent="0.2">
      <c r="A19" s="22" t="s">
        <v>14</v>
      </c>
      <c r="B19" s="94">
        <v>2404</v>
      </c>
      <c r="C19" s="95">
        <v>17.371197340848326</v>
      </c>
      <c r="D19" s="98">
        <v>5297857145</v>
      </c>
      <c r="E19" s="98">
        <v>240704297</v>
      </c>
      <c r="F19" s="98">
        <v>12951</v>
      </c>
      <c r="G19" s="89">
        <v>5396799184</v>
      </c>
      <c r="H19" s="26">
        <f>D19/F19</f>
        <v>409069.34947108332</v>
      </c>
      <c r="I19" s="27">
        <f>E19/F19</f>
        <v>18585.769207011042</v>
      </c>
    </row>
    <row r="20" spans="1:9" x14ac:dyDescent="0.2">
      <c r="A20" s="28" t="s">
        <v>15</v>
      </c>
      <c r="B20" s="23">
        <v>8562</v>
      </c>
      <c r="C20" s="24">
        <v>61.86863212659874</v>
      </c>
      <c r="D20" s="98">
        <v>43430397713</v>
      </c>
      <c r="E20" s="98">
        <v>1957509052</v>
      </c>
      <c r="F20" s="98">
        <v>72480</v>
      </c>
      <c r="G20" s="89">
        <v>38995068318</v>
      </c>
      <c r="H20" s="26">
        <f t="shared" ref="H20:H24" si="4">D20/F20</f>
        <v>599205.26645971299</v>
      </c>
      <c r="I20" s="27">
        <f t="shared" ref="I20:I24" si="5">E20/F20</f>
        <v>27007.57522075055</v>
      </c>
    </row>
    <row r="21" spans="1:9" x14ac:dyDescent="0.2">
      <c r="A21" s="28" t="s">
        <v>16</v>
      </c>
      <c r="B21" s="23">
        <v>643</v>
      </c>
      <c r="C21" s="24">
        <v>4.6462894717826435</v>
      </c>
      <c r="D21" s="98">
        <v>46048128153</v>
      </c>
      <c r="E21" s="98">
        <v>2656512831</v>
      </c>
      <c r="F21" s="98">
        <v>48408</v>
      </c>
      <c r="G21" s="89">
        <v>51084845755</v>
      </c>
      <c r="H21" s="26">
        <f t="shared" si="4"/>
        <v>951250.375</v>
      </c>
      <c r="I21" s="27">
        <f t="shared" si="5"/>
        <v>54877.55806891423</v>
      </c>
    </row>
    <row r="22" spans="1:9" x14ac:dyDescent="0.2">
      <c r="A22" s="28" t="s">
        <v>17</v>
      </c>
      <c r="B22" s="23">
        <v>1466</v>
      </c>
      <c r="C22" s="24">
        <v>10.593250957439121</v>
      </c>
      <c r="D22" s="98">
        <v>20661031277</v>
      </c>
      <c r="E22" s="98">
        <v>1136275780</v>
      </c>
      <c r="F22" s="98">
        <v>30810</v>
      </c>
      <c r="G22" s="89">
        <v>21268304211</v>
      </c>
      <c r="H22" s="26">
        <f t="shared" si="4"/>
        <v>670594.97815644275</v>
      </c>
      <c r="I22" s="27">
        <f t="shared" si="5"/>
        <v>36880.096721843554</v>
      </c>
    </row>
    <row r="23" spans="1:9" x14ac:dyDescent="0.2">
      <c r="A23" s="28" t="s">
        <v>18</v>
      </c>
      <c r="B23" s="23">
        <v>764</v>
      </c>
      <c r="C23" s="24">
        <v>5.5206301033311656</v>
      </c>
      <c r="D23" s="98">
        <v>61795556512</v>
      </c>
      <c r="E23" s="98">
        <v>1511582883</v>
      </c>
      <c r="F23" s="98">
        <v>58896</v>
      </c>
      <c r="G23" s="89">
        <v>76270972203</v>
      </c>
      <c r="H23" s="26">
        <f t="shared" si="4"/>
        <v>1049231.8071176312</v>
      </c>
      <c r="I23" s="27">
        <f t="shared" si="5"/>
        <v>25665.289374490629</v>
      </c>
    </row>
    <row r="24" spans="1:9" s="33" customFormat="1" x14ac:dyDescent="0.2">
      <c r="A24" s="31" t="s">
        <v>19</v>
      </c>
      <c r="B24" s="63">
        <v>13839</v>
      </c>
      <c r="C24" s="64">
        <v>100</v>
      </c>
      <c r="D24" s="65">
        <v>177232970800</v>
      </c>
      <c r="E24" s="65">
        <v>7502584843</v>
      </c>
      <c r="F24" s="65">
        <v>223545</v>
      </c>
      <c r="G24" s="65">
        <v>193015989671</v>
      </c>
      <c r="H24" s="32">
        <f t="shared" si="4"/>
        <v>792829.05365810019</v>
      </c>
      <c r="I24" s="32">
        <f t="shared" si="5"/>
        <v>33561.854852490549</v>
      </c>
    </row>
    <row r="25" spans="1:9" ht="15" customHeight="1" x14ac:dyDescent="0.2">
      <c r="A25" s="139" t="s">
        <v>62</v>
      </c>
      <c r="B25" s="140"/>
      <c r="C25" s="140"/>
      <c r="D25" s="140"/>
      <c r="E25" s="140"/>
      <c r="F25" s="140"/>
      <c r="G25" s="140"/>
      <c r="H25" s="140"/>
      <c r="I25" s="140"/>
    </row>
    <row r="26" spans="1:9" x14ac:dyDescent="0.2">
      <c r="A26" s="22" t="s">
        <v>14</v>
      </c>
      <c r="B26" s="94">
        <v>76</v>
      </c>
      <c r="C26" s="95">
        <v>9.5717884130982362</v>
      </c>
      <c r="D26" s="98">
        <v>70511316</v>
      </c>
      <c r="E26" s="98">
        <v>6118492</v>
      </c>
      <c r="F26" s="98">
        <v>97</v>
      </c>
      <c r="G26" s="89">
        <v>126598108</v>
      </c>
      <c r="H26" s="26">
        <f>D26/F26</f>
        <v>726920.78350515466</v>
      </c>
      <c r="I26" s="27">
        <f>E26/F26</f>
        <v>63077.237113402065</v>
      </c>
    </row>
    <row r="27" spans="1:9" x14ac:dyDescent="0.2">
      <c r="A27" s="28" t="s">
        <v>15</v>
      </c>
      <c r="B27" s="23">
        <v>345</v>
      </c>
      <c r="C27" s="24">
        <v>43.450881612090683</v>
      </c>
      <c r="D27" s="98">
        <v>1437876974</v>
      </c>
      <c r="E27" s="98">
        <v>214909902</v>
      </c>
      <c r="F27" s="98">
        <v>410</v>
      </c>
      <c r="G27" s="89">
        <v>1589747243</v>
      </c>
      <c r="H27" s="26">
        <f t="shared" ref="H27:H31" si="6">D27/F27</f>
        <v>3507017.0097560976</v>
      </c>
      <c r="I27" s="27">
        <f t="shared" ref="I27:I31" si="7">E27/F27</f>
        <v>524170.49268292682</v>
      </c>
    </row>
    <row r="28" spans="1:9" x14ac:dyDescent="0.2">
      <c r="A28" s="28" t="s">
        <v>16</v>
      </c>
      <c r="B28" s="23">
        <v>189</v>
      </c>
      <c r="C28" s="24">
        <v>23.803526448362717</v>
      </c>
      <c r="D28" s="98">
        <v>28000438237</v>
      </c>
      <c r="E28" s="98">
        <v>1983361682</v>
      </c>
      <c r="F28" s="98">
        <v>12131</v>
      </c>
      <c r="G28" s="89">
        <v>81389293565</v>
      </c>
      <c r="H28" s="26">
        <f t="shared" si="6"/>
        <v>2308172.3054158767</v>
      </c>
      <c r="I28" s="27">
        <f t="shared" si="7"/>
        <v>163495.31629709009</v>
      </c>
    </row>
    <row r="29" spans="1:9" x14ac:dyDescent="0.2">
      <c r="A29" s="28" t="s">
        <v>17</v>
      </c>
      <c r="B29" s="23">
        <v>92</v>
      </c>
      <c r="C29" s="24">
        <v>11.586901763224182</v>
      </c>
      <c r="D29" s="98">
        <v>365900751</v>
      </c>
      <c r="E29" s="98">
        <v>-13102937</v>
      </c>
      <c r="F29" s="98">
        <v>199</v>
      </c>
      <c r="G29" s="89">
        <v>870387750</v>
      </c>
      <c r="H29" s="26">
        <f t="shared" si="6"/>
        <v>1838697.2412060301</v>
      </c>
      <c r="I29" s="34">
        <f t="shared" si="7"/>
        <v>-65843.904522613069</v>
      </c>
    </row>
    <row r="30" spans="1:9" x14ac:dyDescent="0.2">
      <c r="A30" s="28" t="s">
        <v>18</v>
      </c>
      <c r="B30" s="29">
        <v>92</v>
      </c>
      <c r="C30" s="24">
        <v>11.586901763224182</v>
      </c>
      <c r="D30" s="98">
        <v>10473911314</v>
      </c>
      <c r="E30" s="98">
        <v>257348294</v>
      </c>
      <c r="F30" s="98">
        <v>995</v>
      </c>
      <c r="G30" s="89">
        <v>10486702868</v>
      </c>
      <c r="H30" s="26">
        <f t="shared" si="6"/>
        <v>10526544.034170855</v>
      </c>
      <c r="I30" s="27">
        <f t="shared" si="7"/>
        <v>258641.5015075377</v>
      </c>
    </row>
    <row r="31" spans="1:9" s="33" customFormat="1" x14ac:dyDescent="0.2">
      <c r="A31" s="31" t="s">
        <v>19</v>
      </c>
      <c r="B31" s="63">
        <v>794</v>
      </c>
      <c r="C31" s="64">
        <v>100</v>
      </c>
      <c r="D31" s="65">
        <v>40348638592</v>
      </c>
      <c r="E31" s="65">
        <v>2448635433</v>
      </c>
      <c r="F31" s="65">
        <v>13832</v>
      </c>
      <c r="G31" s="65">
        <v>94462729534</v>
      </c>
      <c r="H31" s="32">
        <f t="shared" si="6"/>
        <v>2917050.2163100056</v>
      </c>
      <c r="I31" s="32">
        <f t="shared" si="7"/>
        <v>177026.85316657028</v>
      </c>
    </row>
    <row r="32" spans="1:9" ht="15" customHeight="1" x14ac:dyDescent="0.2">
      <c r="A32" s="141" t="s">
        <v>63</v>
      </c>
      <c r="B32" s="142"/>
      <c r="C32" s="142"/>
      <c r="D32" s="142"/>
      <c r="E32" s="142"/>
      <c r="F32" s="142"/>
      <c r="G32" s="142"/>
      <c r="H32" s="142"/>
      <c r="I32" s="142"/>
    </row>
    <row r="33" spans="1:9" x14ac:dyDescent="0.2">
      <c r="A33" s="22" t="s">
        <v>14</v>
      </c>
      <c r="B33" s="94">
        <v>62</v>
      </c>
      <c r="C33" s="95">
        <v>7.888040712468193</v>
      </c>
      <c r="D33" s="98">
        <v>204150942</v>
      </c>
      <c r="E33" s="98">
        <v>17963475</v>
      </c>
      <c r="F33" s="98">
        <v>310</v>
      </c>
      <c r="G33" s="89">
        <v>228381011</v>
      </c>
      <c r="H33" s="26">
        <f>D33/F33</f>
        <v>658551.42580645159</v>
      </c>
      <c r="I33" s="27">
        <f>E33/F33</f>
        <v>57946.693548387098</v>
      </c>
    </row>
    <row r="34" spans="1:9" x14ac:dyDescent="0.2">
      <c r="A34" s="28" t="s">
        <v>15</v>
      </c>
      <c r="B34" s="23">
        <v>243</v>
      </c>
      <c r="C34" s="24">
        <v>30.916030534351147</v>
      </c>
      <c r="D34" s="98">
        <v>1304020805</v>
      </c>
      <c r="E34" s="98">
        <v>97231885</v>
      </c>
      <c r="F34" s="98">
        <v>1984</v>
      </c>
      <c r="G34" s="89">
        <v>1138671833</v>
      </c>
      <c r="H34" s="26">
        <f t="shared" ref="H34:H38" si="8">D34/F34</f>
        <v>657268.55090725806</v>
      </c>
      <c r="I34" s="27">
        <f t="shared" ref="I34:I38" si="9">E34/F34</f>
        <v>49008.006552419356</v>
      </c>
    </row>
    <row r="35" spans="1:9" x14ac:dyDescent="0.2">
      <c r="A35" s="28" t="s">
        <v>16</v>
      </c>
      <c r="B35" s="23">
        <v>394</v>
      </c>
      <c r="C35" s="24">
        <v>50.127226463104321</v>
      </c>
      <c r="D35" s="98">
        <v>7251814920</v>
      </c>
      <c r="E35" s="98">
        <v>335203807</v>
      </c>
      <c r="F35" s="98">
        <v>17733</v>
      </c>
      <c r="G35" s="89">
        <v>36518478612</v>
      </c>
      <c r="H35" s="26">
        <f t="shared" si="8"/>
        <v>408944.61850786669</v>
      </c>
      <c r="I35" s="27">
        <f t="shared" si="9"/>
        <v>18902.825635820223</v>
      </c>
    </row>
    <row r="36" spans="1:9" x14ac:dyDescent="0.2">
      <c r="A36" s="28" t="s">
        <v>17</v>
      </c>
      <c r="B36" s="23">
        <v>53</v>
      </c>
      <c r="C36" s="24">
        <v>6.7430025445292623</v>
      </c>
      <c r="D36" s="98">
        <v>1066957911</v>
      </c>
      <c r="E36" s="98">
        <v>77236403</v>
      </c>
      <c r="F36" s="98">
        <v>1638</v>
      </c>
      <c r="G36" s="89">
        <v>1145702454</v>
      </c>
      <c r="H36" s="26">
        <f t="shared" si="8"/>
        <v>651378.45604395599</v>
      </c>
      <c r="I36" s="27">
        <f t="shared" si="9"/>
        <v>47152.871184371186</v>
      </c>
    </row>
    <row r="37" spans="1:9" x14ac:dyDescent="0.2">
      <c r="A37" s="28" t="s">
        <v>18</v>
      </c>
      <c r="B37" s="29">
        <v>34</v>
      </c>
      <c r="C37" s="24">
        <v>4.3256997455470731</v>
      </c>
      <c r="D37" s="98">
        <v>1324907334</v>
      </c>
      <c r="E37" s="98">
        <v>-71426024</v>
      </c>
      <c r="F37" s="98">
        <v>2076</v>
      </c>
      <c r="G37" s="89">
        <v>7768398896</v>
      </c>
      <c r="H37" s="26">
        <f t="shared" si="8"/>
        <v>638201.99132947973</v>
      </c>
      <c r="I37" s="34">
        <f t="shared" si="9"/>
        <v>-34405.599229287087</v>
      </c>
    </row>
    <row r="38" spans="1:9" s="33" customFormat="1" x14ac:dyDescent="0.2">
      <c r="A38" s="31" t="s">
        <v>19</v>
      </c>
      <c r="B38" s="63">
        <v>786</v>
      </c>
      <c r="C38" s="64">
        <v>100</v>
      </c>
      <c r="D38" s="65">
        <v>11151851912</v>
      </c>
      <c r="E38" s="65">
        <v>456209546</v>
      </c>
      <c r="F38" s="65">
        <v>23741</v>
      </c>
      <c r="G38" s="65">
        <v>46799632806</v>
      </c>
      <c r="H38" s="32">
        <f t="shared" si="8"/>
        <v>469729.66227201885</v>
      </c>
      <c r="I38" s="32">
        <f t="shared" si="9"/>
        <v>19216.104881849966</v>
      </c>
    </row>
    <row r="39" spans="1:9" ht="15" customHeight="1" x14ac:dyDescent="0.2">
      <c r="A39" s="141" t="s">
        <v>64</v>
      </c>
      <c r="B39" s="142"/>
      <c r="C39" s="142"/>
      <c r="D39" s="142"/>
      <c r="E39" s="142"/>
      <c r="F39" s="142"/>
      <c r="G39" s="142"/>
      <c r="H39" s="142"/>
      <c r="I39" s="142"/>
    </row>
    <row r="40" spans="1:9" x14ac:dyDescent="0.2">
      <c r="A40" s="22" t="s">
        <v>14</v>
      </c>
      <c r="B40" s="94">
        <v>1830</v>
      </c>
      <c r="C40" s="95">
        <v>11.769245610650202</v>
      </c>
      <c r="D40" s="103">
        <v>3673336832</v>
      </c>
      <c r="E40" s="99">
        <v>118760891</v>
      </c>
      <c r="F40" s="103">
        <v>7991</v>
      </c>
      <c r="G40" s="25">
        <v>4875273812</v>
      </c>
      <c r="H40" s="26">
        <f>D40/F40</f>
        <v>459684.24877987738</v>
      </c>
      <c r="I40" s="27">
        <f>E40/F40</f>
        <v>14861.830934801652</v>
      </c>
    </row>
    <row r="41" spans="1:9" x14ac:dyDescent="0.2">
      <c r="A41" s="28" t="s">
        <v>15</v>
      </c>
      <c r="B41" s="23">
        <v>11422</v>
      </c>
      <c r="C41" s="24">
        <v>73.458100199369738</v>
      </c>
      <c r="D41" s="103">
        <v>29368067315</v>
      </c>
      <c r="E41" s="99">
        <v>744920258</v>
      </c>
      <c r="F41" s="103">
        <v>56033</v>
      </c>
      <c r="G41" s="25">
        <v>37608971295</v>
      </c>
      <c r="H41" s="26">
        <f t="shared" ref="H41:H45" si="10">D41/F41</f>
        <v>524120.9165134831</v>
      </c>
      <c r="I41" s="27">
        <f t="shared" ref="I41:I45" si="11">E41/F41</f>
        <v>13294.31331536773</v>
      </c>
    </row>
    <row r="42" spans="1:9" x14ac:dyDescent="0.2">
      <c r="A42" s="28" t="s">
        <v>16</v>
      </c>
      <c r="B42" s="23">
        <v>653</v>
      </c>
      <c r="C42" s="24">
        <v>4.1996269856582416</v>
      </c>
      <c r="D42" s="103">
        <v>10597811381</v>
      </c>
      <c r="E42" s="99">
        <v>173790670</v>
      </c>
      <c r="F42" s="103">
        <v>8620</v>
      </c>
      <c r="G42" s="25">
        <v>138268503778</v>
      </c>
      <c r="H42" s="26">
        <f t="shared" si="10"/>
        <v>1229444.4757540603</v>
      </c>
      <c r="I42" s="27">
        <f t="shared" si="11"/>
        <v>20161.330626450115</v>
      </c>
    </row>
    <row r="43" spans="1:9" x14ac:dyDescent="0.2">
      <c r="A43" s="28" t="s">
        <v>17</v>
      </c>
      <c r="B43" s="23">
        <v>1021</v>
      </c>
      <c r="C43" s="24">
        <v>6.5663386712971894</v>
      </c>
      <c r="D43" s="103">
        <v>4563258414</v>
      </c>
      <c r="E43" s="100">
        <v>82039236</v>
      </c>
      <c r="F43" s="103">
        <v>7518</v>
      </c>
      <c r="G43" s="25">
        <v>8359802436</v>
      </c>
      <c r="H43" s="26">
        <f t="shared" si="10"/>
        <v>606977.70869912207</v>
      </c>
      <c r="I43" s="27">
        <f t="shared" si="11"/>
        <v>10912.375099760575</v>
      </c>
    </row>
    <row r="44" spans="1:9" x14ac:dyDescent="0.2">
      <c r="A44" s="28" t="s">
        <v>18</v>
      </c>
      <c r="B44" s="29">
        <v>623</v>
      </c>
      <c r="C44" s="24">
        <v>4.006688533024632</v>
      </c>
      <c r="D44" s="104">
        <v>8176102102</v>
      </c>
      <c r="E44" s="101">
        <v>-614445878</v>
      </c>
      <c r="F44" s="104">
        <v>11155</v>
      </c>
      <c r="G44" s="30">
        <v>15884336568</v>
      </c>
      <c r="H44" s="26">
        <f t="shared" si="10"/>
        <v>732954.02079784847</v>
      </c>
      <c r="I44" s="34">
        <f t="shared" si="11"/>
        <v>-55082.552935903179</v>
      </c>
    </row>
    <row r="45" spans="1:9" s="33" customFormat="1" x14ac:dyDescent="0.2">
      <c r="A45" s="31" t="s">
        <v>19</v>
      </c>
      <c r="B45" s="63">
        <v>15549</v>
      </c>
      <c r="C45" s="64">
        <v>100</v>
      </c>
      <c r="D45" s="65">
        <v>56378576044</v>
      </c>
      <c r="E45" s="65">
        <v>505065177</v>
      </c>
      <c r="F45" s="65">
        <v>91317</v>
      </c>
      <c r="G45" s="65">
        <v>204996887889</v>
      </c>
      <c r="H45" s="32">
        <f t="shared" si="10"/>
        <v>617394.08920573385</v>
      </c>
      <c r="I45" s="32">
        <f t="shared" si="11"/>
        <v>5530.8997995991986</v>
      </c>
    </row>
    <row r="46" spans="1:9" ht="15" customHeight="1" x14ac:dyDescent="0.2">
      <c r="A46" s="141" t="s">
        <v>65</v>
      </c>
      <c r="B46" s="142"/>
      <c r="C46" s="142"/>
      <c r="D46" s="142"/>
      <c r="E46" s="142"/>
      <c r="F46" s="142"/>
      <c r="G46" s="142"/>
      <c r="H46" s="142"/>
      <c r="I46" s="142"/>
    </row>
    <row r="47" spans="1:9" x14ac:dyDescent="0.2">
      <c r="A47" s="22" t="s">
        <v>14</v>
      </c>
      <c r="B47" s="94">
        <v>5742</v>
      </c>
      <c r="C47" s="95">
        <v>20.989910805673347</v>
      </c>
      <c r="D47" s="103">
        <v>12158171645</v>
      </c>
      <c r="E47" s="99">
        <v>489540455</v>
      </c>
      <c r="F47" s="103">
        <v>13828</v>
      </c>
      <c r="G47" s="25">
        <v>8880767486</v>
      </c>
      <c r="H47" s="26">
        <f>D47/F47</f>
        <v>879242.95957477577</v>
      </c>
      <c r="I47" s="27">
        <f>E47/F47</f>
        <v>35402.115634943591</v>
      </c>
    </row>
    <row r="48" spans="1:9" x14ac:dyDescent="0.2">
      <c r="A48" s="28" t="s">
        <v>15</v>
      </c>
      <c r="B48" s="23">
        <v>16749</v>
      </c>
      <c r="C48" s="24">
        <v>61.226056441000139</v>
      </c>
      <c r="D48" s="103">
        <v>90099407162</v>
      </c>
      <c r="E48" s="99">
        <v>2317359859</v>
      </c>
      <c r="F48" s="103">
        <v>71433</v>
      </c>
      <c r="G48" s="25">
        <v>60810584649</v>
      </c>
      <c r="H48" s="26">
        <f t="shared" ref="H48:H52" si="12">D48/F48</f>
        <v>1261313.4988310726</v>
      </c>
      <c r="I48" s="27">
        <f t="shared" ref="I48:I52" si="13">E48/F48</f>
        <v>32441.026682345695</v>
      </c>
    </row>
    <row r="49" spans="1:9" x14ac:dyDescent="0.2">
      <c r="A49" s="28" t="s">
        <v>16</v>
      </c>
      <c r="B49" s="23">
        <v>1214</v>
      </c>
      <c r="C49" s="24">
        <v>4.4377833016522885</v>
      </c>
      <c r="D49" s="103">
        <v>91191557819</v>
      </c>
      <c r="E49" s="99">
        <v>1934126621</v>
      </c>
      <c r="F49" s="103">
        <v>47215</v>
      </c>
      <c r="G49" s="25">
        <v>53034748211</v>
      </c>
      <c r="H49" s="26">
        <f t="shared" si="12"/>
        <v>1931410.7342793604</v>
      </c>
      <c r="I49" s="27">
        <f t="shared" si="13"/>
        <v>40964.240622683472</v>
      </c>
    </row>
    <row r="50" spans="1:9" x14ac:dyDescent="0.2">
      <c r="A50" s="28" t="s">
        <v>17</v>
      </c>
      <c r="B50" s="23">
        <v>2845</v>
      </c>
      <c r="C50" s="24">
        <v>10.39991226787542</v>
      </c>
      <c r="D50" s="103">
        <v>34491325040</v>
      </c>
      <c r="E50" s="100">
        <v>1416234765</v>
      </c>
      <c r="F50" s="103">
        <v>25277</v>
      </c>
      <c r="G50" s="25">
        <v>24421211147</v>
      </c>
      <c r="H50" s="26">
        <f t="shared" si="12"/>
        <v>1364533.9652648652</v>
      </c>
      <c r="I50" s="27">
        <f t="shared" si="13"/>
        <v>56028.593780907548</v>
      </c>
    </row>
    <row r="51" spans="1:9" x14ac:dyDescent="0.2">
      <c r="A51" s="28" t="s">
        <v>18</v>
      </c>
      <c r="B51" s="29">
        <v>1014</v>
      </c>
      <c r="C51" s="24">
        <v>3.7066822634888141</v>
      </c>
      <c r="D51" s="104">
        <v>32206800045</v>
      </c>
      <c r="E51" s="100">
        <v>870071583</v>
      </c>
      <c r="F51" s="104">
        <v>22460</v>
      </c>
      <c r="G51" s="30">
        <v>23176165550</v>
      </c>
      <c r="H51" s="26">
        <f t="shared" si="12"/>
        <v>1433962.6021816563</v>
      </c>
      <c r="I51" s="27">
        <f t="shared" si="13"/>
        <v>38738.716963490653</v>
      </c>
    </row>
    <row r="52" spans="1:9" s="33" customFormat="1" x14ac:dyDescent="0.2">
      <c r="A52" s="31" t="s">
        <v>19</v>
      </c>
      <c r="B52" s="63">
        <v>27356</v>
      </c>
      <c r="C52" s="64">
        <v>100</v>
      </c>
      <c r="D52" s="65">
        <v>253536250310</v>
      </c>
      <c r="E52" s="65">
        <v>6720306628</v>
      </c>
      <c r="F52" s="65">
        <v>176630</v>
      </c>
      <c r="G52" s="65">
        <v>165344509737</v>
      </c>
      <c r="H52" s="32">
        <f t="shared" si="12"/>
        <v>1435408.7658381928</v>
      </c>
      <c r="I52" s="32">
        <f t="shared" si="13"/>
        <v>38047.368102813794</v>
      </c>
    </row>
    <row r="53" spans="1:9" ht="15" customHeight="1" x14ac:dyDescent="0.2">
      <c r="A53" s="141" t="s">
        <v>66</v>
      </c>
      <c r="B53" s="142"/>
      <c r="C53" s="142"/>
      <c r="D53" s="142"/>
      <c r="E53" s="142"/>
      <c r="F53" s="142"/>
      <c r="G53" s="142"/>
      <c r="H53" s="142"/>
      <c r="I53" s="142"/>
    </row>
    <row r="54" spans="1:9" x14ac:dyDescent="0.2">
      <c r="A54" s="22" t="s">
        <v>14</v>
      </c>
      <c r="B54" s="94">
        <v>847</v>
      </c>
      <c r="C54" s="95">
        <v>13.727714748784441</v>
      </c>
      <c r="D54" s="103">
        <v>1410964332</v>
      </c>
      <c r="E54" s="99">
        <v>46932713</v>
      </c>
      <c r="F54" s="103">
        <v>2628</v>
      </c>
      <c r="G54" s="25">
        <v>1317880571</v>
      </c>
      <c r="H54" s="26">
        <f>D54/F54</f>
        <v>536896.62557077629</v>
      </c>
      <c r="I54" s="27">
        <f>E54/F54</f>
        <v>17858.718797564688</v>
      </c>
    </row>
    <row r="55" spans="1:9" x14ac:dyDescent="0.2">
      <c r="A55" s="28" t="s">
        <v>15</v>
      </c>
      <c r="B55" s="23">
        <v>4509</v>
      </c>
      <c r="C55" s="24">
        <v>73.079416531604537</v>
      </c>
      <c r="D55" s="103">
        <v>10644895288</v>
      </c>
      <c r="E55" s="99">
        <v>346136182</v>
      </c>
      <c r="F55" s="103">
        <v>17268</v>
      </c>
      <c r="G55" s="25">
        <v>9034333302</v>
      </c>
      <c r="H55" s="26">
        <f t="shared" ref="H55:H59" si="14">D55/F55</f>
        <v>616452.12462358119</v>
      </c>
      <c r="I55" s="27">
        <f t="shared" ref="I55:I59" si="15">E55/F55</f>
        <v>20044.949154505444</v>
      </c>
    </row>
    <row r="56" spans="1:9" x14ac:dyDescent="0.2">
      <c r="A56" s="28" t="s">
        <v>16</v>
      </c>
      <c r="B56" s="23">
        <v>269</v>
      </c>
      <c r="C56" s="24">
        <v>4.3598055105348461</v>
      </c>
      <c r="D56" s="103">
        <v>14131322649</v>
      </c>
      <c r="E56" s="99">
        <v>562145476</v>
      </c>
      <c r="F56" s="103">
        <v>32708</v>
      </c>
      <c r="G56" s="25">
        <v>42390853477</v>
      </c>
      <c r="H56" s="26">
        <f t="shared" si="14"/>
        <v>432044.8406811789</v>
      </c>
      <c r="I56" s="27">
        <f t="shared" si="15"/>
        <v>17186.788430964902</v>
      </c>
    </row>
    <row r="57" spans="1:9" x14ac:dyDescent="0.2">
      <c r="A57" s="28" t="s">
        <v>17</v>
      </c>
      <c r="B57" s="23">
        <v>355</v>
      </c>
      <c r="C57" s="24">
        <v>5.7536466774716368</v>
      </c>
      <c r="D57" s="103">
        <v>2077243248</v>
      </c>
      <c r="E57" s="111">
        <v>-67401798</v>
      </c>
      <c r="F57" s="103">
        <v>3151</v>
      </c>
      <c r="G57" s="25">
        <v>2023729631</v>
      </c>
      <c r="H57" s="26">
        <f t="shared" si="14"/>
        <v>659233.02062837197</v>
      </c>
      <c r="I57" s="34">
        <f t="shared" si="15"/>
        <v>-21390.605522056489</v>
      </c>
    </row>
    <row r="58" spans="1:9" x14ac:dyDescent="0.2">
      <c r="A58" s="28" t="s">
        <v>18</v>
      </c>
      <c r="B58" s="29">
        <v>190</v>
      </c>
      <c r="C58" s="24">
        <v>3.0794165316045379</v>
      </c>
      <c r="D58" s="104">
        <v>7126452706</v>
      </c>
      <c r="E58" s="100">
        <v>56813966</v>
      </c>
      <c r="F58" s="104">
        <v>8116</v>
      </c>
      <c r="G58" s="30">
        <v>17490111352</v>
      </c>
      <c r="H58" s="26">
        <f t="shared" si="14"/>
        <v>878074.50788565795</v>
      </c>
      <c r="I58" s="27">
        <f t="shared" si="15"/>
        <v>7000.2422375554461</v>
      </c>
    </row>
    <row r="59" spans="1:9" s="33" customFormat="1" x14ac:dyDescent="0.2">
      <c r="A59" s="31" t="s">
        <v>19</v>
      </c>
      <c r="B59" s="63">
        <v>6170</v>
      </c>
      <c r="C59" s="64">
        <v>100</v>
      </c>
      <c r="D59" s="65">
        <v>35390878223</v>
      </c>
      <c r="E59" s="65">
        <v>944626539</v>
      </c>
      <c r="F59" s="65">
        <v>63871</v>
      </c>
      <c r="G59" s="65">
        <v>72256908333</v>
      </c>
      <c r="H59" s="32">
        <f t="shared" si="14"/>
        <v>554099.32869377336</v>
      </c>
      <c r="I59" s="32">
        <f t="shared" si="15"/>
        <v>14789.599959292949</v>
      </c>
    </row>
    <row r="60" spans="1:9" ht="15" customHeight="1" x14ac:dyDescent="0.2">
      <c r="A60" s="141" t="s">
        <v>67</v>
      </c>
      <c r="B60" s="142"/>
      <c r="C60" s="142"/>
      <c r="D60" s="142"/>
      <c r="E60" s="142"/>
      <c r="F60" s="142"/>
      <c r="G60" s="142"/>
      <c r="H60" s="142"/>
      <c r="I60" s="142"/>
    </row>
    <row r="61" spans="1:9" x14ac:dyDescent="0.2">
      <c r="A61" s="22" t="s">
        <v>14</v>
      </c>
      <c r="B61" s="94">
        <v>2988</v>
      </c>
      <c r="C61" s="95">
        <v>24.83584074474275</v>
      </c>
      <c r="D61" s="98">
        <v>2336090634</v>
      </c>
      <c r="E61" s="102">
        <v>-21649023</v>
      </c>
      <c r="F61" s="98">
        <v>9469</v>
      </c>
      <c r="G61" s="89">
        <v>3277055948</v>
      </c>
      <c r="H61" s="26">
        <f>D61/F61</f>
        <v>246709.32875699652</v>
      </c>
      <c r="I61" s="34">
        <f>E61/F61</f>
        <v>-2286.305100855423</v>
      </c>
    </row>
    <row r="62" spans="1:9" x14ac:dyDescent="0.2">
      <c r="A62" s="28" t="s">
        <v>15</v>
      </c>
      <c r="B62" s="23">
        <v>7086</v>
      </c>
      <c r="C62" s="24">
        <v>58.897847227994347</v>
      </c>
      <c r="D62" s="98">
        <v>9137721437</v>
      </c>
      <c r="E62" s="102">
        <v>115163746</v>
      </c>
      <c r="F62" s="98">
        <v>28741</v>
      </c>
      <c r="G62" s="89">
        <v>13923379935</v>
      </c>
      <c r="H62" s="26">
        <f t="shared" ref="H62:H66" si="16">D62/F62</f>
        <v>317933.31606415921</v>
      </c>
      <c r="I62" s="27">
        <f t="shared" ref="I62:I66" si="17">E62/F62</f>
        <v>4006.9498625656729</v>
      </c>
    </row>
    <row r="63" spans="1:9" x14ac:dyDescent="0.2">
      <c r="A63" s="28" t="s">
        <v>16</v>
      </c>
      <c r="B63" s="23">
        <v>473</v>
      </c>
      <c r="C63" s="24">
        <v>3.9315102651483671</v>
      </c>
      <c r="D63" s="98">
        <v>3651294160</v>
      </c>
      <c r="E63" s="102">
        <v>79905671</v>
      </c>
      <c r="F63" s="98">
        <v>7267</v>
      </c>
      <c r="G63" s="89">
        <v>15390398217</v>
      </c>
      <c r="H63" s="26">
        <f t="shared" si="16"/>
        <v>502448.62529241777</v>
      </c>
      <c r="I63" s="27">
        <f t="shared" si="17"/>
        <v>10995.688867483143</v>
      </c>
    </row>
    <row r="64" spans="1:9" x14ac:dyDescent="0.2">
      <c r="A64" s="28" t="s">
        <v>17</v>
      </c>
      <c r="B64" s="23">
        <v>1028</v>
      </c>
      <c r="C64" s="24">
        <v>8.5445931344027937</v>
      </c>
      <c r="D64" s="98">
        <v>1922702246</v>
      </c>
      <c r="E64" s="88">
        <v>28696361</v>
      </c>
      <c r="F64" s="88">
        <v>4969</v>
      </c>
      <c r="G64" s="90">
        <v>5428872594</v>
      </c>
      <c r="H64" s="26">
        <f t="shared" si="16"/>
        <v>386939.4739384182</v>
      </c>
      <c r="I64" s="27">
        <f t="shared" si="17"/>
        <v>5775.0776816260814</v>
      </c>
    </row>
    <row r="65" spans="1:9" x14ac:dyDescent="0.2">
      <c r="A65" s="28" t="s">
        <v>18</v>
      </c>
      <c r="B65" s="29">
        <v>456</v>
      </c>
      <c r="C65" s="24">
        <v>3.790208627711745</v>
      </c>
      <c r="D65" s="110">
        <v>11791949241</v>
      </c>
      <c r="E65" s="88">
        <v>1240298959</v>
      </c>
      <c r="F65" s="88">
        <v>22636</v>
      </c>
      <c r="G65" s="90">
        <v>43155229065</v>
      </c>
      <c r="H65" s="26">
        <f t="shared" si="16"/>
        <v>520937.85302173527</v>
      </c>
      <c r="I65" s="27">
        <f t="shared" si="17"/>
        <v>54793.203702067505</v>
      </c>
    </row>
    <row r="66" spans="1:9" s="33" customFormat="1" x14ac:dyDescent="0.2">
      <c r="A66" s="31" t="s">
        <v>19</v>
      </c>
      <c r="B66" s="63">
        <v>12031</v>
      </c>
      <c r="C66" s="64">
        <v>100</v>
      </c>
      <c r="D66" s="65">
        <v>28839757718</v>
      </c>
      <c r="E66" s="65">
        <v>1442415714</v>
      </c>
      <c r="F66" s="65">
        <v>73082</v>
      </c>
      <c r="G66" s="65">
        <v>81174935759</v>
      </c>
      <c r="H66" s="32">
        <f t="shared" si="16"/>
        <v>394621.90030376834</v>
      </c>
      <c r="I66" s="32">
        <f t="shared" si="17"/>
        <v>19736.949098273173</v>
      </c>
    </row>
    <row r="67" spans="1:9" ht="15" customHeight="1" x14ac:dyDescent="0.2">
      <c r="A67" s="141" t="s">
        <v>68</v>
      </c>
      <c r="B67" s="142"/>
      <c r="C67" s="142"/>
      <c r="D67" s="142"/>
      <c r="E67" s="142"/>
      <c r="F67" s="142"/>
      <c r="G67" s="142"/>
      <c r="H67" s="142"/>
      <c r="I67" s="142"/>
    </row>
    <row r="68" spans="1:9" x14ac:dyDescent="0.2">
      <c r="A68" s="22" t="s">
        <v>14</v>
      </c>
      <c r="B68" s="94">
        <v>863</v>
      </c>
      <c r="C68" s="95">
        <v>12.884443117348463</v>
      </c>
      <c r="D68" s="103">
        <v>887797112</v>
      </c>
      <c r="E68" s="103">
        <v>50140266</v>
      </c>
      <c r="F68" s="103">
        <v>1735</v>
      </c>
      <c r="G68" s="25">
        <v>633128665</v>
      </c>
      <c r="H68" s="26">
        <f>D68/F68</f>
        <v>511698.62363112392</v>
      </c>
      <c r="I68" s="27">
        <f>E68/F68</f>
        <v>28899.288760806918</v>
      </c>
    </row>
    <row r="69" spans="1:9" x14ac:dyDescent="0.2">
      <c r="A69" s="28" t="s">
        <v>15</v>
      </c>
      <c r="B69" s="23">
        <v>4427</v>
      </c>
      <c r="C69" s="24">
        <v>66.094356524335623</v>
      </c>
      <c r="D69" s="103">
        <v>7726318705</v>
      </c>
      <c r="E69" s="103">
        <v>1005228486</v>
      </c>
      <c r="F69" s="103">
        <v>12816</v>
      </c>
      <c r="G69" s="25">
        <v>5934866354</v>
      </c>
      <c r="H69" s="26">
        <f t="shared" ref="H69:H73" si="18">D69/F69</f>
        <v>602865.06749375782</v>
      </c>
      <c r="I69" s="27">
        <f t="shared" ref="I69:I73" si="19">E69/F69</f>
        <v>78435.431179775274</v>
      </c>
    </row>
    <row r="70" spans="1:9" x14ac:dyDescent="0.2">
      <c r="A70" s="28" t="s">
        <v>16</v>
      </c>
      <c r="B70" s="23">
        <v>421</v>
      </c>
      <c r="C70" s="24">
        <v>6.2854583457748578</v>
      </c>
      <c r="D70" s="103">
        <v>13744777718</v>
      </c>
      <c r="E70" s="99">
        <v>930003129</v>
      </c>
      <c r="F70" s="103">
        <v>11297</v>
      </c>
      <c r="G70" s="25">
        <v>15236114076</v>
      </c>
      <c r="H70" s="26">
        <f t="shared" si="18"/>
        <v>1216675.0215101354</v>
      </c>
      <c r="I70" s="27">
        <f t="shared" si="19"/>
        <v>82323.017526777025</v>
      </c>
    </row>
    <row r="71" spans="1:9" x14ac:dyDescent="0.2">
      <c r="A71" s="28" t="s">
        <v>17</v>
      </c>
      <c r="B71" s="23">
        <v>695</v>
      </c>
      <c r="C71" s="24">
        <v>10.376231710958495</v>
      </c>
      <c r="D71" s="103">
        <v>2863150889</v>
      </c>
      <c r="E71" s="103">
        <v>291656437</v>
      </c>
      <c r="F71" s="103">
        <v>4881</v>
      </c>
      <c r="G71" s="25">
        <v>2408088335</v>
      </c>
      <c r="H71" s="26">
        <f t="shared" si="18"/>
        <v>586591.04466297885</v>
      </c>
      <c r="I71" s="27">
        <f t="shared" si="19"/>
        <v>59753.41876664618</v>
      </c>
    </row>
    <row r="72" spans="1:9" x14ac:dyDescent="0.2">
      <c r="A72" s="28" t="s">
        <v>18</v>
      </c>
      <c r="B72" s="29">
        <v>292</v>
      </c>
      <c r="C72" s="68">
        <v>4.3595103015825618</v>
      </c>
      <c r="D72" s="104">
        <v>8972746483</v>
      </c>
      <c r="E72" s="104">
        <v>757467773</v>
      </c>
      <c r="F72" s="104">
        <v>8331</v>
      </c>
      <c r="G72" s="30">
        <v>18262912316</v>
      </c>
      <c r="H72" s="26">
        <f t="shared" si="18"/>
        <v>1077031.1466810708</v>
      </c>
      <c r="I72" s="27">
        <f t="shared" si="19"/>
        <v>90921.590805425512</v>
      </c>
    </row>
    <row r="73" spans="1:9" s="33" customFormat="1" x14ac:dyDescent="0.2">
      <c r="A73" s="31" t="s">
        <v>19</v>
      </c>
      <c r="B73" s="63">
        <v>6698</v>
      </c>
      <c r="C73" s="64">
        <v>100</v>
      </c>
      <c r="D73" s="65">
        <v>34194790907</v>
      </c>
      <c r="E73" s="65">
        <v>3034496091</v>
      </c>
      <c r="F73" s="65">
        <v>39060</v>
      </c>
      <c r="G73" s="65">
        <v>42475109746</v>
      </c>
      <c r="H73" s="32">
        <f t="shared" si="18"/>
        <v>875442.6755504352</v>
      </c>
      <c r="I73" s="32">
        <f t="shared" si="19"/>
        <v>77688.07196620584</v>
      </c>
    </row>
    <row r="74" spans="1:9" ht="15" customHeight="1" x14ac:dyDescent="0.2">
      <c r="A74" s="141" t="s">
        <v>69</v>
      </c>
      <c r="B74" s="142"/>
      <c r="C74" s="142"/>
      <c r="D74" s="142"/>
      <c r="E74" s="142"/>
      <c r="F74" s="142"/>
      <c r="G74" s="142"/>
      <c r="H74" s="142"/>
      <c r="I74" s="142"/>
    </row>
    <row r="75" spans="1:9" x14ac:dyDescent="0.2">
      <c r="A75" s="22" t="s">
        <v>14</v>
      </c>
      <c r="B75" s="94">
        <v>89</v>
      </c>
      <c r="C75" s="95">
        <v>20.181405895691608</v>
      </c>
      <c r="D75" s="98">
        <v>49343812</v>
      </c>
      <c r="E75" s="98">
        <v>-20194926</v>
      </c>
      <c r="F75" s="98">
        <v>196</v>
      </c>
      <c r="G75" s="89">
        <v>106922387</v>
      </c>
      <c r="H75" s="26">
        <f>D75/F75</f>
        <v>251754.14285714287</v>
      </c>
      <c r="I75" s="34">
        <f>E75/F75</f>
        <v>-103035.33673469388</v>
      </c>
    </row>
    <row r="76" spans="1:9" x14ac:dyDescent="0.2">
      <c r="A76" s="28" t="s">
        <v>15</v>
      </c>
      <c r="B76" s="23">
        <v>229</v>
      </c>
      <c r="C76" s="24">
        <v>51.927437641723351</v>
      </c>
      <c r="D76" s="98">
        <v>267130026</v>
      </c>
      <c r="E76" s="98">
        <v>45886349</v>
      </c>
      <c r="F76" s="98">
        <v>729</v>
      </c>
      <c r="G76" s="89">
        <v>1336093017</v>
      </c>
      <c r="H76" s="26">
        <f t="shared" ref="H76:H80" si="20">D76/F76</f>
        <v>366433.50617283949</v>
      </c>
      <c r="I76" s="27">
        <f t="shared" ref="I76:I80" si="21">E76/F76</f>
        <v>62944.237311385463</v>
      </c>
    </row>
    <row r="77" spans="1:9" x14ac:dyDescent="0.2">
      <c r="A77" s="28" t="s">
        <v>16</v>
      </c>
      <c r="B77" s="23">
        <v>54</v>
      </c>
      <c r="C77" s="24">
        <v>12.244897959183673</v>
      </c>
      <c r="D77" s="98">
        <v>3209854869</v>
      </c>
      <c r="E77" s="98">
        <v>-675541744</v>
      </c>
      <c r="F77" s="98">
        <v>1686</v>
      </c>
      <c r="G77" s="89">
        <v>31406123275</v>
      </c>
      <c r="H77" s="26">
        <f t="shared" si="20"/>
        <v>1903828.5106761565</v>
      </c>
      <c r="I77" s="34">
        <f t="shared" si="21"/>
        <v>-400677.19098457886</v>
      </c>
    </row>
    <row r="78" spans="1:9" x14ac:dyDescent="0.2">
      <c r="A78" s="28" t="s">
        <v>17</v>
      </c>
      <c r="B78" s="23">
        <v>38</v>
      </c>
      <c r="C78" s="24">
        <v>8.616780045351474</v>
      </c>
      <c r="D78" s="98">
        <v>46785904</v>
      </c>
      <c r="E78" s="98">
        <v>9015703</v>
      </c>
      <c r="F78" s="98">
        <v>85</v>
      </c>
      <c r="G78" s="89">
        <v>1016015292</v>
      </c>
      <c r="H78" s="26">
        <f t="shared" si="20"/>
        <v>550422.4</v>
      </c>
      <c r="I78" s="27">
        <f t="shared" si="21"/>
        <v>106067.09411764707</v>
      </c>
    </row>
    <row r="79" spans="1:9" x14ac:dyDescent="0.2">
      <c r="A79" s="28" t="s">
        <v>18</v>
      </c>
      <c r="B79" s="29">
        <v>31</v>
      </c>
      <c r="C79" s="68">
        <v>7.029478458049887</v>
      </c>
      <c r="D79" s="98">
        <v>112154102</v>
      </c>
      <c r="E79" s="98">
        <v>19472939</v>
      </c>
      <c r="F79" s="98">
        <v>140</v>
      </c>
      <c r="G79" s="89">
        <v>881790290</v>
      </c>
      <c r="H79" s="26">
        <f t="shared" si="20"/>
        <v>801100.72857142857</v>
      </c>
      <c r="I79" s="27">
        <f t="shared" si="21"/>
        <v>139092.42142857143</v>
      </c>
    </row>
    <row r="80" spans="1:9" s="33" customFormat="1" x14ac:dyDescent="0.2">
      <c r="A80" s="31" t="s">
        <v>19</v>
      </c>
      <c r="B80" s="63">
        <v>441</v>
      </c>
      <c r="C80" s="64">
        <v>100</v>
      </c>
      <c r="D80" s="65">
        <v>3685268713</v>
      </c>
      <c r="E80" s="124">
        <v>-621361679</v>
      </c>
      <c r="F80" s="65">
        <v>2836</v>
      </c>
      <c r="G80" s="65">
        <v>34746944261</v>
      </c>
      <c r="H80" s="32">
        <f t="shared" si="20"/>
        <v>1299460.0539492243</v>
      </c>
      <c r="I80" s="125">
        <f t="shared" si="21"/>
        <v>-219097.9122002821</v>
      </c>
    </row>
    <row r="81" spans="1:16" ht="15" customHeight="1" x14ac:dyDescent="0.2">
      <c r="A81" s="141" t="s">
        <v>70</v>
      </c>
      <c r="B81" s="142"/>
      <c r="C81" s="142"/>
      <c r="D81" s="142"/>
      <c r="E81" s="142"/>
      <c r="F81" s="142"/>
      <c r="G81" s="142"/>
      <c r="H81" s="142"/>
      <c r="I81" s="142"/>
    </row>
    <row r="82" spans="1:16" x14ac:dyDescent="0.2">
      <c r="A82" s="22" t="s">
        <v>14</v>
      </c>
      <c r="B82" s="94">
        <v>1060</v>
      </c>
      <c r="C82" s="95">
        <v>18.206801786327723</v>
      </c>
      <c r="D82" s="98">
        <v>528999629</v>
      </c>
      <c r="E82" s="98">
        <v>7974785</v>
      </c>
      <c r="F82" s="98">
        <v>1023</v>
      </c>
      <c r="G82" s="89">
        <v>3151019885</v>
      </c>
      <c r="H82" s="26">
        <f>D82/F82</f>
        <v>517106.18670576735</v>
      </c>
      <c r="I82" s="27">
        <f>E82/F82</f>
        <v>7795.4887585532742</v>
      </c>
    </row>
    <row r="83" spans="1:16" x14ac:dyDescent="0.2">
      <c r="A83" s="28" t="s">
        <v>15</v>
      </c>
      <c r="B83" s="23">
        <v>2664</v>
      </c>
      <c r="C83" s="24">
        <v>45.75747165922364</v>
      </c>
      <c r="D83" s="98">
        <v>2720908897</v>
      </c>
      <c r="E83" s="98">
        <v>259021111</v>
      </c>
      <c r="F83" s="98">
        <v>3383</v>
      </c>
      <c r="G83" s="89">
        <v>16448377185</v>
      </c>
      <c r="H83" s="26">
        <f t="shared" ref="H83:H87" si="22">D83/F83</f>
        <v>804288.7664794561</v>
      </c>
      <c r="I83" s="27">
        <f t="shared" ref="I83:I87" si="23">E83/F83</f>
        <v>76565.507242092819</v>
      </c>
    </row>
    <row r="84" spans="1:16" x14ac:dyDescent="0.2">
      <c r="A84" s="28" t="s">
        <v>16</v>
      </c>
      <c r="B84" s="23">
        <v>812</v>
      </c>
      <c r="C84" s="24">
        <v>13.947097217451049</v>
      </c>
      <c r="D84" s="98">
        <v>5514287120</v>
      </c>
      <c r="E84" s="98">
        <v>-146329375</v>
      </c>
      <c r="F84" s="98">
        <v>6657</v>
      </c>
      <c r="G84" s="89">
        <v>39020188136</v>
      </c>
      <c r="H84" s="26">
        <f t="shared" si="22"/>
        <v>828344.16704221116</v>
      </c>
      <c r="I84" s="34">
        <f t="shared" si="23"/>
        <v>-21981.279104701818</v>
      </c>
    </row>
    <row r="85" spans="1:16" x14ac:dyDescent="0.2">
      <c r="A85" s="28" t="s">
        <v>17</v>
      </c>
      <c r="B85" s="23">
        <v>873</v>
      </c>
      <c r="C85" s="24">
        <v>14.994847131569907</v>
      </c>
      <c r="D85" s="98">
        <v>930359769</v>
      </c>
      <c r="E85" s="98">
        <v>71889273</v>
      </c>
      <c r="F85" s="98">
        <v>594</v>
      </c>
      <c r="G85" s="89">
        <v>7739077807</v>
      </c>
      <c r="H85" s="26">
        <f t="shared" si="22"/>
        <v>1566262.2373737374</v>
      </c>
      <c r="I85" s="27">
        <f t="shared" si="23"/>
        <v>121025.71212121213</v>
      </c>
    </row>
    <row r="86" spans="1:16" x14ac:dyDescent="0.2">
      <c r="A86" s="28" t="s">
        <v>18</v>
      </c>
      <c r="B86" s="29">
        <v>413</v>
      </c>
      <c r="C86" s="24">
        <v>7.0937822054276882</v>
      </c>
      <c r="D86" s="98">
        <v>1042888207</v>
      </c>
      <c r="E86" s="98">
        <v>126539640</v>
      </c>
      <c r="F86" s="98">
        <v>711</v>
      </c>
      <c r="G86" s="89">
        <v>5961027739</v>
      </c>
      <c r="H86" s="26">
        <f t="shared" si="22"/>
        <v>1466790.7271448665</v>
      </c>
      <c r="I86" s="27">
        <f t="shared" si="23"/>
        <v>177974.17721518988</v>
      </c>
    </row>
    <row r="87" spans="1:16" s="33" customFormat="1" x14ac:dyDescent="0.2">
      <c r="A87" s="31" t="s">
        <v>19</v>
      </c>
      <c r="B87" s="63">
        <v>5822</v>
      </c>
      <c r="C87" s="64">
        <v>100</v>
      </c>
      <c r="D87" s="65">
        <v>10737443622</v>
      </c>
      <c r="E87" s="65">
        <v>319095434</v>
      </c>
      <c r="F87" s="65">
        <v>12368</v>
      </c>
      <c r="G87" s="65">
        <v>72319690752</v>
      </c>
      <c r="H87" s="32">
        <f t="shared" si="22"/>
        <v>868163.29414618365</v>
      </c>
      <c r="I87" s="32">
        <f t="shared" si="23"/>
        <v>25800.083602846054</v>
      </c>
      <c r="K87" s="15"/>
      <c r="L87" s="15"/>
      <c r="M87" s="15"/>
      <c r="N87" s="15"/>
      <c r="O87" s="15"/>
      <c r="P87" s="15"/>
    </row>
    <row r="88" spans="1:16" ht="15" customHeight="1" x14ac:dyDescent="0.2">
      <c r="A88" s="141" t="s">
        <v>71</v>
      </c>
      <c r="B88" s="142"/>
      <c r="C88" s="142"/>
      <c r="D88" s="142"/>
      <c r="E88" s="142"/>
      <c r="F88" s="142"/>
      <c r="G88" s="142"/>
      <c r="H88" s="142"/>
      <c r="I88" s="142"/>
    </row>
    <row r="89" spans="1:16" x14ac:dyDescent="0.2">
      <c r="A89" s="22" t="s">
        <v>14</v>
      </c>
      <c r="B89" s="94">
        <v>6271</v>
      </c>
      <c r="C89" s="95">
        <v>30.818753685865936</v>
      </c>
      <c r="D89" s="98">
        <v>3475962498</v>
      </c>
      <c r="E89" s="98">
        <v>375504659</v>
      </c>
      <c r="F89" s="98">
        <v>10806</v>
      </c>
      <c r="G89" s="89">
        <v>3870901470</v>
      </c>
      <c r="H89" s="26">
        <f>D89/F89</f>
        <v>321669.67406996113</v>
      </c>
      <c r="I89" s="27">
        <f>E89/F89</f>
        <v>34749.644549324446</v>
      </c>
      <c r="J89" s="112"/>
    </row>
    <row r="90" spans="1:16" x14ac:dyDescent="0.2">
      <c r="A90" s="28" t="s">
        <v>15</v>
      </c>
      <c r="B90" s="23">
        <v>10378</v>
      </c>
      <c r="C90" s="24">
        <v>51.002555533713391</v>
      </c>
      <c r="D90" s="98">
        <v>12003381275</v>
      </c>
      <c r="E90" s="98">
        <v>1396437095</v>
      </c>
      <c r="F90" s="98">
        <v>23929</v>
      </c>
      <c r="G90" s="89">
        <v>16089818747</v>
      </c>
      <c r="H90" s="26">
        <f t="shared" ref="H90:H94" si="24">D90/F90</f>
        <v>501624.8600025074</v>
      </c>
      <c r="I90" s="27">
        <f t="shared" ref="I90:I94" si="25">E90/F90</f>
        <v>58357.519954866482</v>
      </c>
    </row>
    <row r="91" spans="1:16" x14ac:dyDescent="0.2">
      <c r="A91" s="28" t="s">
        <v>16</v>
      </c>
      <c r="B91" s="23">
        <v>835</v>
      </c>
      <c r="C91" s="24">
        <v>4.1035974051503832</v>
      </c>
      <c r="D91" s="98">
        <v>6884538506</v>
      </c>
      <c r="E91" s="98">
        <v>395697546</v>
      </c>
      <c r="F91" s="98">
        <v>6717</v>
      </c>
      <c r="G91" s="89">
        <v>18586200179</v>
      </c>
      <c r="H91" s="26">
        <f t="shared" si="24"/>
        <v>1024942.4603245497</v>
      </c>
      <c r="I91" s="27">
        <f t="shared" si="25"/>
        <v>58909.862438588658</v>
      </c>
    </row>
    <row r="92" spans="1:16" x14ac:dyDescent="0.2">
      <c r="A92" s="28" t="s">
        <v>17</v>
      </c>
      <c r="B92" s="23">
        <v>2242</v>
      </c>
      <c r="C92" s="24">
        <v>11.018281895026538</v>
      </c>
      <c r="D92" s="98">
        <v>4970130418</v>
      </c>
      <c r="E92" s="98">
        <v>600877358</v>
      </c>
      <c r="F92" s="98">
        <v>10346</v>
      </c>
      <c r="G92" s="89">
        <v>7410707855</v>
      </c>
      <c r="H92" s="26">
        <f t="shared" si="24"/>
        <v>480391.49603711581</v>
      </c>
      <c r="I92" s="27">
        <f t="shared" si="25"/>
        <v>58078.229074038274</v>
      </c>
    </row>
    <row r="93" spans="1:16" x14ac:dyDescent="0.2">
      <c r="A93" s="28" t="s">
        <v>18</v>
      </c>
      <c r="B93" s="29">
        <v>622</v>
      </c>
      <c r="C93" s="24">
        <v>3.0568114802437587</v>
      </c>
      <c r="D93" s="98">
        <v>5289394429</v>
      </c>
      <c r="E93" s="98">
        <v>636498772</v>
      </c>
      <c r="F93" s="98">
        <v>6809</v>
      </c>
      <c r="G93" s="89">
        <v>26191924044</v>
      </c>
      <c r="H93" s="26">
        <f t="shared" si="24"/>
        <v>776823.97253634897</v>
      </c>
      <c r="I93" s="27">
        <f t="shared" si="25"/>
        <v>93479.038331619915</v>
      </c>
    </row>
    <row r="94" spans="1:16" s="33" customFormat="1" x14ac:dyDescent="0.2">
      <c r="A94" s="31" t="s">
        <v>19</v>
      </c>
      <c r="B94" s="63">
        <v>20348</v>
      </c>
      <c r="C94" s="64">
        <v>100</v>
      </c>
      <c r="D94" s="65">
        <v>32623407126</v>
      </c>
      <c r="E94" s="65">
        <v>3405015430</v>
      </c>
      <c r="F94" s="65">
        <v>58607</v>
      </c>
      <c r="G94" s="65">
        <v>72149552295</v>
      </c>
      <c r="H94" s="32">
        <f t="shared" si="24"/>
        <v>556646.93852270208</v>
      </c>
      <c r="I94" s="32">
        <f t="shared" si="25"/>
        <v>58099.125189823739</v>
      </c>
      <c r="K94" s="15"/>
      <c r="L94" s="15"/>
      <c r="M94" s="15"/>
      <c r="N94" s="15"/>
      <c r="O94" s="15"/>
      <c r="P94" s="15"/>
    </row>
    <row r="95" spans="1:16" ht="15" customHeight="1" x14ac:dyDescent="0.2">
      <c r="A95" s="137" t="s">
        <v>72</v>
      </c>
      <c r="B95" s="138"/>
      <c r="C95" s="138"/>
      <c r="D95" s="138"/>
      <c r="E95" s="138"/>
      <c r="F95" s="138"/>
      <c r="G95" s="138"/>
      <c r="H95" s="138"/>
      <c r="I95" s="138"/>
    </row>
    <row r="96" spans="1:16" x14ac:dyDescent="0.2">
      <c r="A96" s="38" t="s">
        <v>14</v>
      </c>
      <c r="B96" s="94">
        <v>1643</v>
      </c>
      <c r="C96" s="95">
        <v>24.423963133640552</v>
      </c>
      <c r="D96" s="98">
        <v>2408334773</v>
      </c>
      <c r="E96" s="98">
        <v>47219992</v>
      </c>
      <c r="F96" s="98">
        <v>5062</v>
      </c>
      <c r="G96" s="89">
        <v>1547793872</v>
      </c>
      <c r="H96" s="26">
        <f>D96/F96</f>
        <v>475767.43836428289</v>
      </c>
      <c r="I96" s="27">
        <f>E96/F96</f>
        <v>9328.3271434215731</v>
      </c>
    </row>
    <row r="97" spans="1:9" x14ac:dyDescent="0.2">
      <c r="A97" s="28" t="s">
        <v>15</v>
      </c>
      <c r="B97" s="39">
        <v>3745</v>
      </c>
      <c r="C97" s="24">
        <v>55.671175858480751</v>
      </c>
      <c r="D97" s="98">
        <v>7291820190</v>
      </c>
      <c r="E97" s="98">
        <v>278292634</v>
      </c>
      <c r="F97" s="98">
        <v>17368</v>
      </c>
      <c r="G97" s="89">
        <v>6640726308</v>
      </c>
      <c r="H97" s="26">
        <f t="shared" ref="H97:H101" si="26">D97/F97</f>
        <v>419842.24953938276</v>
      </c>
      <c r="I97" s="27">
        <f t="shared" ref="I97:I101" si="27">E97/F97</f>
        <v>16023.297673883004</v>
      </c>
    </row>
    <row r="98" spans="1:9" x14ac:dyDescent="0.2">
      <c r="A98" s="28" t="s">
        <v>16</v>
      </c>
      <c r="B98" s="39">
        <v>448</v>
      </c>
      <c r="C98" s="24">
        <v>6.6597294484911558</v>
      </c>
      <c r="D98" s="98">
        <v>4628025425</v>
      </c>
      <c r="E98" s="98">
        <v>21178260</v>
      </c>
      <c r="F98" s="98">
        <v>10185</v>
      </c>
      <c r="G98" s="89">
        <v>5639701239</v>
      </c>
      <c r="H98" s="26">
        <f t="shared" si="26"/>
        <v>454396.21256750124</v>
      </c>
      <c r="I98" s="27">
        <f t="shared" si="27"/>
        <v>2079.3578792341677</v>
      </c>
    </row>
    <row r="99" spans="1:9" x14ac:dyDescent="0.2">
      <c r="A99" s="28" t="s">
        <v>17</v>
      </c>
      <c r="B99" s="39">
        <v>631</v>
      </c>
      <c r="C99" s="24">
        <v>9.3801100044596417</v>
      </c>
      <c r="D99" s="98">
        <v>2399952594</v>
      </c>
      <c r="E99" s="98">
        <v>89757472</v>
      </c>
      <c r="F99" s="98">
        <v>8147</v>
      </c>
      <c r="G99" s="89">
        <v>1846917167</v>
      </c>
      <c r="H99" s="26">
        <f t="shared" si="26"/>
        <v>294581.14569780289</v>
      </c>
      <c r="I99" s="27">
        <f t="shared" si="27"/>
        <v>11017.242175033754</v>
      </c>
    </row>
    <row r="100" spans="1:9" x14ac:dyDescent="0.2">
      <c r="A100" s="28" t="s">
        <v>18</v>
      </c>
      <c r="B100" s="41">
        <v>260</v>
      </c>
      <c r="C100" s="24">
        <v>3.8650215549279028</v>
      </c>
      <c r="D100" s="98">
        <v>994866417</v>
      </c>
      <c r="E100" s="98">
        <v>22376324</v>
      </c>
      <c r="F100" s="98">
        <v>3577</v>
      </c>
      <c r="G100" s="89">
        <v>914095026</v>
      </c>
      <c r="H100" s="26">
        <f t="shared" si="26"/>
        <v>278128.71596309758</v>
      </c>
      <c r="I100" s="27">
        <f t="shared" si="27"/>
        <v>6255.6119653340793</v>
      </c>
    </row>
    <row r="101" spans="1:9" s="33" customFormat="1" x14ac:dyDescent="0.2">
      <c r="A101" s="31" t="s">
        <v>19</v>
      </c>
      <c r="B101" s="63">
        <v>6727</v>
      </c>
      <c r="C101" s="64">
        <v>100</v>
      </c>
      <c r="D101" s="65">
        <v>17722999399</v>
      </c>
      <c r="E101" s="65">
        <v>458824682</v>
      </c>
      <c r="F101" s="65">
        <v>44339</v>
      </c>
      <c r="G101" s="65">
        <v>16589233612</v>
      </c>
      <c r="H101" s="32">
        <f t="shared" si="26"/>
        <v>399715.81224204425</v>
      </c>
      <c r="I101" s="32">
        <f t="shared" si="27"/>
        <v>10348.106227023614</v>
      </c>
    </row>
    <row r="102" spans="1:9" ht="15" customHeight="1" x14ac:dyDescent="0.2">
      <c r="A102" s="137" t="s">
        <v>73</v>
      </c>
      <c r="B102" s="138"/>
      <c r="C102" s="138"/>
      <c r="D102" s="138"/>
      <c r="E102" s="138"/>
      <c r="F102" s="138"/>
      <c r="G102" s="138"/>
      <c r="H102" s="138"/>
      <c r="I102" s="138"/>
    </row>
    <row r="103" spans="1:9" x14ac:dyDescent="0.2">
      <c r="A103" s="22" t="s">
        <v>14</v>
      </c>
      <c r="B103" s="23">
        <v>0</v>
      </c>
      <c r="C103" s="24">
        <v>0</v>
      </c>
      <c r="D103" s="98">
        <v>0</v>
      </c>
      <c r="E103" s="98">
        <v>0</v>
      </c>
      <c r="F103" s="98">
        <v>0</v>
      </c>
      <c r="G103" s="89">
        <v>0</v>
      </c>
      <c r="H103" s="26"/>
      <c r="I103" s="27"/>
    </row>
    <row r="104" spans="1:9" x14ac:dyDescent="0.2">
      <c r="A104" s="28" t="s">
        <v>15</v>
      </c>
      <c r="B104" s="23">
        <v>3</v>
      </c>
      <c r="C104" s="24">
        <v>21.428571428571427</v>
      </c>
      <c r="D104" s="98">
        <v>2540610</v>
      </c>
      <c r="E104" s="98">
        <v>168942</v>
      </c>
      <c r="F104" s="98">
        <v>27</v>
      </c>
      <c r="G104" s="89">
        <v>4816752</v>
      </c>
      <c r="H104" s="26">
        <f t="shared" ref="H104:H108" si="28">D104/F104</f>
        <v>94096.666666666672</v>
      </c>
      <c r="I104" s="27">
        <f t="shared" ref="I104:I108" si="29">E104/F104</f>
        <v>6257.1111111111113</v>
      </c>
    </row>
    <row r="105" spans="1:9" x14ac:dyDescent="0.2">
      <c r="A105" s="28" t="s">
        <v>16</v>
      </c>
      <c r="B105" s="23">
        <v>7</v>
      </c>
      <c r="C105" s="24">
        <v>50</v>
      </c>
      <c r="D105" s="98">
        <v>35225274</v>
      </c>
      <c r="E105" s="98">
        <v>273503</v>
      </c>
      <c r="F105" s="98">
        <v>79</v>
      </c>
      <c r="G105" s="89">
        <v>18806870</v>
      </c>
      <c r="H105" s="26">
        <f t="shared" si="28"/>
        <v>445889.54430379748</v>
      </c>
      <c r="I105" s="27">
        <f t="shared" si="29"/>
        <v>3462.0632911392404</v>
      </c>
    </row>
    <row r="106" spans="1:9" x14ac:dyDescent="0.2">
      <c r="A106" s="28" t="s">
        <v>17</v>
      </c>
      <c r="B106" s="23">
        <v>1</v>
      </c>
      <c r="C106" s="24">
        <v>7.1428571428571423</v>
      </c>
      <c r="D106" s="98">
        <v>1802552</v>
      </c>
      <c r="E106" s="98">
        <v>306765</v>
      </c>
      <c r="F106" s="98">
        <v>4</v>
      </c>
      <c r="G106" s="89">
        <v>869696</v>
      </c>
      <c r="H106" s="26">
        <f t="shared" si="28"/>
        <v>450638</v>
      </c>
      <c r="I106" s="27">
        <f t="shared" si="29"/>
        <v>76691.25</v>
      </c>
    </row>
    <row r="107" spans="1:9" x14ac:dyDescent="0.2">
      <c r="A107" s="35" t="s">
        <v>18</v>
      </c>
      <c r="B107" s="29">
        <v>3</v>
      </c>
      <c r="C107" s="68">
        <v>21.428571428571427</v>
      </c>
      <c r="D107" s="98">
        <v>81872719</v>
      </c>
      <c r="E107" s="98">
        <v>-1029612</v>
      </c>
      <c r="F107" s="98">
        <v>458</v>
      </c>
      <c r="G107" s="89">
        <v>53072774</v>
      </c>
      <c r="H107" s="26">
        <f t="shared" si="28"/>
        <v>178761.39519650655</v>
      </c>
      <c r="I107" s="34">
        <f t="shared" si="29"/>
        <v>-2248.0611353711793</v>
      </c>
    </row>
    <row r="108" spans="1:9" s="33" customFormat="1" x14ac:dyDescent="0.2">
      <c r="A108" s="31" t="s">
        <v>19</v>
      </c>
      <c r="B108" s="63">
        <v>14</v>
      </c>
      <c r="C108" s="64">
        <v>100</v>
      </c>
      <c r="D108" s="65">
        <v>121441155</v>
      </c>
      <c r="E108" s="65">
        <v>-280402</v>
      </c>
      <c r="F108" s="65">
        <v>568</v>
      </c>
      <c r="G108" s="65">
        <v>77566092</v>
      </c>
      <c r="H108" s="32">
        <f t="shared" si="28"/>
        <v>213804.85035211267</v>
      </c>
      <c r="I108" s="37">
        <f t="shared" si="29"/>
        <v>-493.66549295774649</v>
      </c>
    </row>
    <row r="109" spans="1:9" ht="15" customHeight="1" x14ac:dyDescent="0.2">
      <c r="A109" s="137" t="s">
        <v>74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x14ac:dyDescent="0.2">
      <c r="A110" s="22" t="s">
        <v>14</v>
      </c>
      <c r="B110" s="94">
        <v>433</v>
      </c>
      <c r="C110" s="95">
        <v>41.238095238095241</v>
      </c>
      <c r="D110" s="98">
        <v>166047464</v>
      </c>
      <c r="E110" s="98">
        <v>8233731</v>
      </c>
      <c r="F110" s="98">
        <v>798</v>
      </c>
      <c r="G110" s="89">
        <v>136342164</v>
      </c>
      <c r="H110" s="26">
        <f>D110/F110</f>
        <v>208079.52882205514</v>
      </c>
      <c r="I110" s="27">
        <f>E110/F110</f>
        <v>10317.958646616542</v>
      </c>
    </row>
    <row r="111" spans="1:9" x14ac:dyDescent="0.2">
      <c r="A111" s="42" t="s">
        <v>15</v>
      </c>
      <c r="B111" s="23">
        <v>480</v>
      </c>
      <c r="C111" s="24">
        <v>45.714285714285715</v>
      </c>
      <c r="D111" s="98">
        <v>290447651</v>
      </c>
      <c r="E111" s="98">
        <v>25670245</v>
      </c>
      <c r="F111" s="98">
        <v>1301</v>
      </c>
      <c r="G111" s="89">
        <v>255594031</v>
      </c>
      <c r="H111" s="26">
        <f t="shared" ref="H111:H115" si="30">D111/F111</f>
        <v>223249.53958493465</v>
      </c>
      <c r="I111" s="27">
        <f t="shared" ref="I111:I115" si="31">E111/F111</f>
        <v>19731.164488854727</v>
      </c>
    </row>
    <row r="112" spans="1:9" x14ac:dyDescent="0.2">
      <c r="A112" s="42" t="s">
        <v>16</v>
      </c>
      <c r="B112" s="23">
        <v>31</v>
      </c>
      <c r="C112" s="24">
        <v>2.9523809523809526</v>
      </c>
      <c r="D112" s="98">
        <v>43193029</v>
      </c>
      <c r="E112" s="98">
        <v>78563</v>
      </c>
      <c r="F112" s="98">
        <v>150</v>
      </c>
      <c r="G112" s="89">
        <v>54618447</v>
      </c>
      <c r="H112" s="26">
        <f t="shared" si="30"/>
        <v>287953.52666666667</v>
      </c>
      <c r="I112" s="27">
        <f t="shared" si="31"/>
        <v>523.75333333333333</v>
      </c>
    </row>
    <row r="113" spans="1:9" x14ac:dyDescent="0.2">
      <c r="A113" s="42" t="s">
        <v>17</v>
      </c>
      <c r="B113" s="23">
        <v>84</v>
      </c>
      <c r="C113" s="24">
        <v>8</v>
      </c>
      <c r="D113" s="98">
        <v>73092152</v>
      </c>
      <c r="E113" s="98">
        <v>3001334</v>
      </c>
      <c r="F113" s="98">
        <v>249</v>
      </c>
      <c r="G113" s="89">
        <v>72287828</v>
      </c>
      <c r="H113" s="26">
        <f t="shared" si="30"/>
        <v>293542.77911646588</v>
      </c>
      <c r="I113" s="27">
        <f t="shared" si="31"/>
        <v>12053.550200803213</v>
      </c>
    </row>
    <row r="114" spans="1:9" x14ac:dyDescent="0.2">
      <c r="A114" s="42" t="s">
        <v>18</v>
      </c>
      <c r="B114" s="29">
        <v>22</v>
      </c>
      <c r="C114" s="24">
        <v>2.0952380952380953</v>
      </c>
      <c r="D114" s="98">
        <v>8981645</v>
      </c>
      <c r="E114" s="98">
        <v>117662</v>
      </c>
      <c r="F114" s="98">
        <v>42</v>
      </c>
      <c r="G114" s="89">
        <v>41680851</v>
      </c>
      <c r="H114" s="26">
        <f t="shared" si="30"/>
        <v>213848.69047619047</v>
      </c>
      <c r="I114" s="27">
        <f t="shared" si="31"/>
        <v>2801.4761904761904</v>
      </c>
    </row>
    <row r="115" spans="1:9" s="33" customFormat="1" x14ac:dyDescent="0.2">
      <c r="A115" s="43" t="s">
        <v>19</v>
      </c>
      <c r="B115" s="63">
        <v>1050</v>
      </c>
      <c r="C115" s="64">
        <v>100</v>
      </c>
      <c r="D115" s="65">
        <v>581761941</v>
      </c>
      <c r="E115" s="65">
        <v>37101535</v>
      </c>
      <c r="F115" s="65">
        <v>2540</v>
      </c>
      <c r="G115" s="65">
        <v>560523321</v>
      </c>
      <c r="H115" s="32">
        <f t="shared" si="30"/>
        <v>229040.1342519685</v>
      </c>
      <c r="I115" s="32">
        <f t="shared" si="31"/>
        <v>14606.903543307086</v>
      </c>
    </row>
    <row r="116" spans="1:9" ht="15" customHeight="1" x14ac:dyDescent="0.2">
      <c r="A116" s="137" t="s">
        <v>75</v>
      </c>
      <c r="B116" s="138"/>
      <c r="C116" s="138"/>
      <c r="D116" s="138"/>
      <c r="E116" s="138"/>
      <c r="F116" s="138"/>
      <c r="G116" s="138"/>
      <c r="H116" s="138"/>
      <c r="I116" s="138"/>
    </row>
    <row r="117" spans="1:9" x14ac:dyDescent="0.2">
      <c r="A117" s="22" t="s">
        <v>14</v>
      </c>
      <c r="B117" s="94">
        <v>351</v>
      </c>
      <c r="C117" s="95">
        <v>40.861466821885912</v>
      </c>
      <c r="D117" s="98">
        <v>196336376</v>
      </c>
      <c r="E117" s="98">
        <v>15051148</v>
      </c>
      <c r="F117" s="98">
        <v>831</v>
      </c>
      <c r="G117" s="89">
        <v>171765411</v>
      </c>
      <c r="H117" s="26">
        <f>D117/F117</f>
        <v>236265.19374247894</v>
      </c>
      <c r="I117" s="27">
        <f>E117/F117</f>
        <v>18112.091456077014</v>
      </c>
    </row>
    <row r="118" spans="1:9" x14ac:dyDescent="0.2">
      <c r="A118" s="28" t="s">
        <v>15</v>
      </c>
      <c r="B118" s="23">
        <v>360</v>
      </c>
      <c r="C118" s="24">
        <v>41.909196740395807</v>
      </c>
      <c r="D118" s="98">
        <v>382848110</v>
      </c>
      <c r="E118" s="98">
        <v>19279684</v>
      </c>
      <c r="F118" s="98">
        <v>1100</v>
      </c>
      <c r="G118" s="89">
        <v>335809595</v>
      </c>
      <c r="H118" s="26">
        <f t="shared" ref="H118:H122" si="32">D118/F118</f>
        <v>348043.73636363639</v>
      </c>
      <c r="I118" s="27">
        <f t="shared" ref="I118:I122" si="33">E118/F118</f>
        <v>17526.985454545455</v>
      </c>
    </row>
    <row r="119" spans="1:9" x14ac:dyDescent="0.2">
      <c r="A119" s="28" t="s">
        <v>16</v>
      </c>
      <c r="B119" s="23">
        <v>21</v>
      </c>
      <c r="C119" s="24">
        <v>2.4447031431897557</v>
      </c>
      <c r="D119" s="98">
        <v>21317009</v>
      </c>
      <c r="E119" s="98">
        <v>-180145</v>
      </c>
      <c r="F119" s="98">
        <v>68</v>
      </c>
      <c r="G119" s="89">
        <v>34626559</v>
      </c>
      <c r="H119" s="26">
        <f t="shared" si="32"/>
        <v>313485.42647058825</v>
      </c>
      <c r="I119" s="27">
        <f t="shared" si="33"/>
        <v>-2649.1911764705883</v>
      </c>
    </row>
    <row r="120" spans="1:9" x14ac:dyDescent="0.2">
      <c r="A120" s="28" t="s">
        <v>17</v>
      </c>
      <c r="B120" s="23">
        <v>110</v>
      </c>
      <c r="C120" s="24">
        <v>12.805587892898721</v>
      </c>
      <c r="D120" s="98">
        <v>362250215</v>
      </c>
      <c r="E120" s="98">
        <v>30687259</v>
      </c>
      <c r="F120" s="98">
        <v>699</v>
      </c>
      <c r="G120" s="89">
        <v>270997426</v>
      </c>
      <c r="H120" s="26">
        <f t="shared" si="32"/>
        <v>518240.65092989983</v>
      </c>
      <c r="I120" s="27">
        <f t="shared" si="33"/>
        <v>43901.658082975679</v>
      </c>
    </row>
    <row r="121" spans="1:9" x14ac:dyDescent="0.2">
      <c r="A121" s="35" t="s">
        <v>18</v>
      </c>
      <c r="B121" s="29">
        <v>17</v>
      </c>
      <c r="C121" s="68">
        <v>1.979045401629802</v>
      </c>
      <c r="D121" s="98">
        <v>15651421</v>
      </c>
      <c r="E121" s="98">
        <v>-2779112</v>
      </c>
      <c r="F121" s="98">
        <v>70</v>
      </c>
      <c r="G121" s="89">
        <v>9167789</v>
      </c>
      <c r="H121" s="26">
        <f t="shared" si="32"/>
        <v>223591.72857142857</v>
      </c>
      <c r="I121" s="34">
        <f t="shared" si="33"/>
        <v>-39701.599999999999</v>
      </c>
    </row>
    <row r="122" spans="1:9" s="33" customFormat="1" x14ac:dyDescent="0.2">
      <c r="A122" s="31" t="s">
        <v>19</v>
      </c>
      <c r="B122" s="63">
        <v>859</v>
      </c>
      <c r="C122" s="64">
        <v>100</v>
      </c>
      <c r="D122" s="65">
        <v>978403131</v>
      </c>
      <c r="E122" s="65">
        <v>62058834</v>
      </c>
      <c r="F122" s="65">
        <v>2768</v>
      </c>
      <c r="G122" s="65">
        <v>822366780</v>
      </c>
      <c r="H122" s="32">
        <f t="shared" si="32"/>
        <v>353469.33923410403</v>
      </c>
      <c r="I122" s="32">
        <f t="shared" si="33"/>
        <v>22420.098988439306</v>
      </c>
    </row>
    <row r="123" spans="1:9" ht="15" customHeight="1" x14ac:dyDescent="0.2">
      <c r="A123" s="137" t="s">
        <v>76</v>
      </c>
      <c r="B123" s="138"/>
      <c r="C123" s="138"/>
      <c r="D123" s="138"/>
      <c r="E123" s="138"/>
      <c r="F123" s="138"/>
      <c r="G123" s="138"/>
      <c r="H123" s="138"/>
      <c r="I123" s="138"/>
    </row>
    <row r="124" spans="1:9" x14ac:dyDescent="0.2">
      <c r="A124" s="22" t="s">
        <v>14</v>
      </c>
      <c r="B124" s="94">
        <v>445</v>
      </c>
      <c r="C124" s="95">
        <v>25.842044134727061</v>
      </c>
      <c r="D124" s="98">
        <v>209389384</v>
      </c>
      <c r="E124" s="98">
        <v>10074022</v>
      </c>
      <c r="F124" s="98">
        <v>725</v>
      </c>
      <c r="G124" s="89">
        <v>212725598</v>
      </c>
      <c r="H124" s="26">
        <f>D124/F124</f>
        <v>288812.94344827585</v>
      </c>
      <c r="I124" s="27">
        <f>E124/F124</f>
        <v>13895.20275862069</v>
      </c>
    </row>
    <row r="125" spans="1:9" x14ac:dyDescent="0.2">
      <c r="A125" s="28" t="s">
        <v>15</v>
      </c>
      <c r="B125" s="23">
        <v>920</v>
      </c>
      <c r="C125" s="24">
        <v>53.426248548199773</v>
      </c>
      <c r="D125" s="98">
        <v>1440897820</v>
      </c>
      <c r="E125" s="98">
        <v>106386591</v>
      </c>
      <c r="F125" s="98">
        <v>3142</v>
      </c>
      <c r="G125" s="89">
        <v>1779798526</v>
      </c>
      <c r="H125" s="26">
        <f t="shared" ref="H125:H129" si="34">D125/F125</f>
        <v>458592.55887969444</v>
      </c>
      <c r="I125" s="27">
        <f t="shared" ref="I125:I129" si="35">E125/F125</f>
        <v>33859.513367281987</v>
      </c>
    </row>
    <row r="126" spans="1:9" x14ac:dyDescent="0.2">
      <c r="A126" s="28" t="s">
        <v>16</v>
      </c>
      <c r="B126" s="23">
        <v>138</v>
      </c>
      <c r="C126" s="24">
        <v>8.0139372822299642</v>
      </c>
      <c r="D126" s="98">
        <v>2600288953</v>
      </c>
      <c r="E126" s="98">
        <v>209273804</v>
      </c>
      <c r="F126" s="98">
        <v>4153</v>
      </c>
      <c r="G126" s="89">
        <v>5881776336</v>
      </c>
      <c r="H126" s="26">
        <f t="shared" si="34"/>
        <v>626123.03226583195</v>
      </c>
      <c r="I126" s="27">
        <f t="shared" si="35"/>
        <v>50390.995424993984</v>
      </c>
    </row>
    <row r="127" spans="1:9" x14ac:dyDescent="0.2">
      <c r="A127" s="28" t="s">
        <v>17</v>
      </c>
      <c r="B127" s="23">
        <v>156</v>
      </c>
      <c r="C127" s="24">
        <v>9.0592334494773521</v>
      </c>
      <c r="D127" s="98">
        <v>1176754458</v>
      </c>
      <c r="E127" s="98">
        <v>492805788</v>
      </c>
      <c r="F127" s="98">
        <v>1522</v>
      </c>
      <c r="G127" s="89">
        <v>1594315331</v>
      </c>
      <c r="H127" s="26">
        <f t="shared" si="34"/>
        <v>773163.24441524316</v>
      </c>
      <c r="I127" s="27">
        <f t="shared" si="35"/>
        <v>323788.29697766097</v>
      </c>
    </row>
    <row r="128" spans="1:9" x14ac:dyDescent="0.2">
      <c r="A128" s="35" t="s">
        <v>18</v>
      </c>
      <c r="B128" s="29">
        <v>63</v>
      </c>
      <c r="C128" s="68">
        <v>3.6585365853658534</v>
      </c>
      <c r="D128" s="98">
        <v>1456103925</v>
      </c>
      <c r="E128" s="98">
        <v>58680334</v>
      </c>
      <c r="F128" s="98">
        <v>1999</v>
      </c>
      <c r="G128" s="89">
        <v>2370987495</v>
      </c>
      <c r="H128" s="26">
        <f t="shared" si="34"/>
        <v>728416.17058529262</v>
      </c>
      <c r="I128" s="27">
        <f t="shared" si="35"/>
        <v>29354.844422211107</v>
      </c>
    </row>
    <row r="129" spans="1:9" s="33" customFormat="1" x14ac:dyDescent="0.2">
      <c r="A129" s="31" t="s">
        <v>19</v>
      </c>
      <c r="B129" s="63">
        <v>1722</v>
      </c>
      <c r="C129" s="64">
        <v>100</v>
      </c>
      <c r="D129" s="65">
        <v>6883434540</v>
      </c>
      <c r="E129" s="65">
        <v>877220539</v>
      </c>
      <c r="F129" s="65">
        <v>11541</v>
      </c>
      <c r="G129" s="65">
        <v>11839603286</v>
      </c>
      <c r="H129" s="32">
        <f t="shared" si="34"/>
        <v>596433.11151546659</v>
      </c>
      <c r="I129" s="32">
        <f t="shared" si="35"/>
        <v>76009.058053894812</v>
      </c>
    </row>
    <row r="130" spans="1:9" ht="15" customHeight="1" x14ac:dyDescent="0.2">
      <c r="A130" s="137" t="s">
        <v>77</v>
      </c>
      <c r="B130" s="138"/>
      <c r="C130" s="138"/>
      <c r="D130" s="138"/>
      <c r="E130" s="138"/>
      <c r="F130" s="138"/>
      <c r="G130" s="138"/>
      <c r="H130" s="138"/>
      <c r="I130" s="138"/>
    </row>
    <row r="131" spans="1:9" x14ac:dyDescent="0.2">
      <c r="A131" s="22" t="s">
        <v>14</v>
      </c>
      <c r="B131" s="94">
        <v>2524</v>
      </c>
      <c r="C131" s="95">
        <v>58.358381502890175</v>
      </c>
      <c r="D131" s="98">
        <v>562551129</v>
      </c>
      <c r="E131" s="98">
        <v>-704861</v>
      </c>
      <c r="F131" s="98">
        <v>4599</v>
      </c>
      <c r="G131" s="89">
        <v>378293771</v>
      </c>
      <c r="H131" s="26">
        <f>D131/F131</f>
        <v>122320.31506849315</v>
      </c>
      <c r="I131" s="34">
        <f>E131/F131</f>
        <v>-153.26397042835399</v>
      </c>
    </row>
    <row r="132" spans="1:9" x14ac:dyDescent="0.2">
      <c r="A132" s="28" t="s">
        <v>15</v>
      </c>
      <c r="B132" s="23">
        <v>1441</v>
      </c>
      <c r="C132" s="24">
        <v>33.317919075144509</v>
      </c>
      <c r="D132" s="98">
        <v>1296344608</v>
      </c>
      <c r="E132" s="98">
        <v>36181571</v>
      </c>
      <c r="F132" s="98">
        <v>3668</v>
      </c>
      <c r="G132" s="89">
        <v>1226732528</v>
      </c>
      <c r="H132" s="26">
        <f t="shared" ref="H132:H136" si="36">D132/F132</f>
        <v>353420.01308615052</v>
      </c>
      <c r="I132" s="27">
        <f t="shared" ref="I132:I136" si="37">E132/F132</f>
        <v>9864.1142311886579</v>
      </c>
    </row>
    <row r="133" spans="1:9" x14ac:dyDescent="0.2">
      <c r="A133" s="28" t="s">
        <v>16</v>
      </c>
      <c r="B133" s="23">
        <v>71</v>
      </c>
      <c r="C133" s="24">
        <v>1.6416184971098264</v>
      </c>
      <c r="D133" s="98">
        <v>790036726</v>
      </c>
      <c r="E133" s="98">
        <v>56783355</v>
      </c>
      <c r="F133" s="98">
        <v>1713</v>
      </c>
      <c r="G133" s="89">
        <v>826936236</v>
      </c>
      <c r="H133" s="26">
        <f t="shared" si="36"/>
        <v>461200.6573263281</v>
      </c>
      <c r="I133" s="27">
        <f t="shared" si="37"/>
        <v>33148.485113835377</v>
      </c>
    </row>
    <row r="134" spans="1:9" x14ac:dyDescent="0.2">
      <c r="A134" s="28" t="s">
        <v>17</v>
      </c>
      <c r="B134" s="23">
        <v>206</v>
      </c>
      <c r="C134" s="24">
        <v>4.7630057803468207</v>
      </c>
      <c r="D134" s="98">
        <v>235669384</v>
      </c>
      <c r="E134" s="98">
        <v>7188127</v>
      </c>
      <c r="F134" s="98">
        <v>732</v>
      </c>
      <c r="G134" s="89">
        <v>345118351</v>
      </c>
      <c r="H134" s="26">
        <f t="shared" si="36"/>
        <v>321952.71038251364</v>
      </c>
      <c r="I134" s="27">
        <f t="shared" si="37"/>
        <v>9819.8456284152999</v>
      </c>
    </row>
    <row r="135" spans="1:9" x14ac:dyDescent="0.2">
      <c r="A135" s="35" t="s">
        <v>18</v>
      </c>
      <c r="B135" s="29">
        <v>83</v>
      </c>
      <c r="C135" s="68">
        <v>1.9190751445086707</v>
      </c>
      <c r="D135" s="98">
        <v>173053571</v>
      </c>
      <c r="E135" s="98">
        <v>2692232</v>
      </c>
      <c r="F135" s="98">
        <v>359</v>
      </c>
      <c r="G135" s="89">
        <v>107129032</v>
      </c>
      <c r="H135" s="26">
        <f t="shared" si="36"/>
        <v>482043.37325905293</v>
      </c>
      <c r="I135" s="27">
        <f t="shared" si="37"/>
        <v>7499.2534818941504</v>
      </c>
    </row>
    <row r="136" spans="1:9" s="33" customFormat="1" x14ac:dyDescent="0.2">
      <c r="A136" s="31" t="s">
        <v>19</v>
      </c>
      <c r="B136" s="63">
        <v>4325</v>
      </c>
      <c r="C136" s="64">
        <v>100</v>
      </c>
      <c r="D136" s="65">
        <v>3057655418</v>
      </c>
      <c r="E136" s="65">
        <v>102140424</v>
      </c>
      <c r="F136" s="65">
        <v>11071</v>
      </c>
      <c r="G136" s="65">
        <v>2884209918</v>
      </c>
      <c r="H136" s="32">
        <f t="shared" si="36"/>
        <v>276186.01914912835</v>
      </c>
      <c r="I136" s="32">
        <f t="shared" si="37"/>
        <v>9225.9438171800193</v>
      </c>
    </row>
    <row r="137" spans="1:9" ht="15" customHeight="1" x14ac:dyDescent="0.2">
      <c r="A137" s="137" t="s">
        <v>78</v>
      </c>
      <c r="B137" s="138"/>
      <c r="C137" s="138"/>
      <c r="D137" s="138"/>
      <c r="E137" s="138"/>
      <c r="F137" s="138"/>
      <c r="G137" s="138"/>
      <c r="H137" s="138"/>
      <c r="I137" s="138"/>
    </row>
    <row r="138" spans="1:9" x14ac:dyDescent="0.2">
      <c r="A138" s="22" t="s">
        <v>14</v>
      </c>
      <c r="B138" s="94">
        <v>1</v>
      </c>
      <c r="C138" s="95">
        <v>50</v>
      </c>
      <c r="D138" s="98">
        <v>121946</v>
      </c>
      <c r="E138" s="98">
        <v>1219</v>
      </c>
      <c r="F138" s="98">
        <v>0</v>
      </c>
      <c r="G138" s="89">
        <v>3940750</v>
      </c>
      <c r="H138" s="26"/>
      <c r="I138" s="27"/>
    </row>
    <row r="139" spans="1:9" x14ac:dyDescent="0.2">
      <c r="A139" s="28" t="s">
        <v>15</v>
      </c>
      <c r="B139" s="39">
        <v>1</v>
      </c>
      <c r="C139" s="24">
        <v>50</v>
      </c>
      <c r="D139" s="98">
        <v>163325</v>
      </c>
      <c r="E139" s="98">
        <v>77749</v>
      </c>
      <c r="F139" s="98">
        <v>0</v>
      </c>
      <c r="G139" s="89">
        <v>10874994</v>
      </c>
      <c r="H139" s="26"/>
      <c r="I139" s="27"/>
    </row>
    <row r="140" spans="1:9" x14ac:dyDescent="0.2">
      <c r="A140" s="28" t="s">
        <v>16</v>
      </c>
      <c r="B140" s="39">
        <v>0</v>
      </c>
      <c r="C140" s="24">
        <v>0</v>
      </c>
      <c r="D140" s="98">
        <v>0</v>
      </c>
      <c r="E140" s="98">
        <v>0</v>
      </c>
      <c r="F140" s="98">
        <v>0</v>
      </c>
      <c r="G140" s="89">
        <v>0</v>
      </c>
      <c r="H140" s="26"/>
      <c r="I140" s="27"/>
    </row>
    <row r="141" spans="1:9" x14ac:dyDescent="0.2">
      <c r="A141" s="28" t="s">
        <v>17</v>
      </c>
      <c r="B141" s="39">
        <v>0</v>
      </c>
      <c r="C141" s="24">
        <v>0</v>
      </c>
      <c r="D141" s="98">
        <v>0</v>
      </c>
      <c r="E141" s="98">
        <v>0</v>
      </c>
      <c r="F141" s="98">
        <v>0</v>
      </c>
      <c r="G141" s="89">
        <v>0</v>
      </c>
      <c r="H141" s="26"/>
      <c r="I141" s="27"/>
    </row>
    <row r="142" spans="1:9" x14ac:dyDescent="0.2">
      <c r="A142" s="35" t="s">
        <v>18</v>
      </c>
      <c r="B142" s="41">
        <v>0</v>
      </c>
      <c r="C142" s="68">
        <v>0</v>
      </c>
      <c r="D142" s="98">
        <v>0</v>
      </c>
      <c r="E142" s="98">
        <v>0</v>
      </c>
      <c r="F142" s="98">
        <v>0</v>
      </c>
      <c r="G142" s="89">
        <v>0</v>
      </c>
      <c r="H142" s="26"/>
      <c r="I142" s="27"/>
    </row>
    <row r="143" spans="1:9" s="33" customFormat="1" x14ac:dyDescent="0.2">
      <c r="A143" s="31" t="s">
        <v>19</v>
      </c>
      <c r="B143" s="63">
        <v>2</v>
      </c>
      <c r="C143" s="64">
        <v>100</v>
      </c>
      <c r="D143" s="65">
        <v>285271</v>
      </c>
      <c r="E143" s="65">
        <v>78968</v>
      </c>
      <c r="F143" s="65">
        <v>0</v>
      </c>
      <c r="G143" s="65">
        <v>14815744</v>
      </c>
      <c r="H143" s="32"/>
      <c r="I143" s="37"/>
    </row>
    <row r="144" spans="1:9" ht="15" customHeight="1" x14ac:dyDescent="0.2">
      <c r="A144" s="137" t="s">
        <v>79</v>
      </c>
      <c r="B144" s="138"/>
      <c r="C144" s="138"/>
      <c r="D144" s="138"/>
      <c r="E144" s="138"/>
      <c r="F144" s="138"/>
      <c r="G144" s="138"/>
      <c r="H144" s="138"/>
      <c r="I144" s="138"/>
    </row>
    <row r="145" spans="1:9" x14ac:dyDescent="0.2">
      <c r="A145" s="22" t="s">
        <v>14</v>
      </c>
      <c r="B145" s="39">
        <v>0</v>
      </c>
      <c r="C145" s="24"/>
      <c r="D145" s="105"/>
      <c r="E145" s="105"/>
      <c r="F145" s="105"/>
      <c r="G145" s="40"/>
      <c r="H145" s="40"/>
      <c r="I145" s="40"/>
    </row>
    <row r="146" spans="1:9" x14ac:dyDescent="0.2">
      <c r="A146" s="28" t="s">
        <v>15</v>
      </c>
      <c r="B146" s="39">
        <v>0</v>
      </c>
      <c r="C146" s="24"/>
      <c r="D146" s="105"/>
      <c r="E146" s="105"/>
      <c r="F146" s="105"/>
      <c r="G146" s="40"/>
      <c r="H146" s="40"/>
      <c r="I146" s="40"/>
    </row>
    <row r="147" spans="1:9" x14ac:dyDescent="0.2">
      <c r="A147" s="28" t="s">
        <v>16</v>
      </c>
      <c r="B147" s="39">
        <v>0</v>
      </c>
      <c r="C147" s="24"/>
      <c r="D147" s="105"/>
      <c r="E147" s="105"/>
      <c r="F147" s="105"/>
      <c r="G147" s="40"/>
      <c r="H147" s="40"/>
      <c r="I147" s="40"/>
    </row>
    <row r="148" spans="1:9" x14ac:dyDescent="0.2">
      <c r="A148" s="35" t="s">
        <v>17</v>
      </c>
      <c r="B148" s="41">
        <v>0</v>
      </c>
      <c r="C148" s="24"/>
      <c r="D148" s="98"/>
      <c r="E148" s="98"/>
      <c r="F148" s="98"/>
      <c r="G148" s="89"/>
      <c r="H148" s="89"/>
      <c r="I148" s="89"/>
    </row>
    <row r="149" spans="1:9" x14ac:dyDescent="0.2">
      <c r="A149" s="28" t="s">
        <v>18</v>
      </c>
      <c r="B149" s="69">
        <v>0</v>
      </c>
      <c r="C149" s="24"/>
      <c r="D149" s="98"/>
      <c r="E149" s="98"/>
      <c r="F149" s="98"/>
      <c r="G149" s="89"/>
      <c r="H149" s="89"/>
      <c r="I149" s="89"/>
    </row>
    <row r="150" spans="1:9" s="33" customFormat="1" x14ac:dyDescent="0.2">
      <c r="A150" s="31" t="s">
        <v>19</v>
      </c>
      <c r="B150" s="63">
        <v>0</v>
      </c>
      <c r="C150" s="64"/>
      <c r="D150" s="65"/>
      <c r="E150" s="65"/>
      <c r="F150" s="65"/>
      <c r="G150" s="65"/>
      <c r="H150" s="32"/>
      <c r="I150" s="37"/>
    </row>
    <row r="151" spans="1:9" ht="15" customHeight="1" x14ac:dyDescent="0.2">
      <c r="A151" s="137" t="s">
        <v>107</v>
      </c>
      <c r="B151" s="138"/>
      <c r="C151" s="138"/>
      <c r="D151" s="138"/>
      <c r="E151" s="138"/>
      <c r="F151" s="138"/>
      <c r="G151" s="138"/>
      <c r="H151" s="138"/>
      <c r="I151" s="138"/>
    </row>
    <row r="152" spans="1:9" x14ac:dyDescent="0.2">
      <c r="A152" s="22" t="s">
        <v>14</v>
      </c>
      <c r="B152" s="39">
        <v>0</v>
      </c>
      <c r="C152" s="24"/>
      <c r="D152" s="105"/>
      <c r="E152" s="105"/>
      <c r="F152" s="105"/>
      <c r="G152" s="40"/>
      <c r="H152" s="40"/>
      <c r="I152" s="40"/>
    </row>
    <row r="153" spans="1:9" x14ac:dyDescent="0.2">
      <c r="A153" s="28" t="s">
        <v>15</v>
      </c>
      <c r="B153" s="39">
        <v>0</v>
      </c>
      <c r="C153" s="24"/>
      <c r="D153" s="105"/>
      <c r="E153" s="105"/>
      <c r="F153" s="105"/>
      <c r="G153" s="40"/>
      <c r="H153" s="40"/>
      <c r="I153" s="40"/>
    </row>
    <row r="154" spans="1:9" x14ac:dyDescent="0.2">
      <c r="A154" s="28" t="s">
        <v>16</v>
      </c>
      <c r="B154" s="39">
        <v>0</v>
      </c>
      <c r="C154" s="24"/>
      <c r="D154" s="105"/>
      <c r="E154" s="105"/>
      <c r="F154" s="105"/>
      <c r="G154" s="40"/>
      <c r="H154" s="40"/>
      <c r="I154" s="40"/>
    </row>
    <row r="155" spans="1:9" x14ac:dyDescent="0.2">
      <c r="A155" s="35" t="s">
        <v>17</v>
      </c>
      <c r="B155" s="41">
        <v>0</v>
      </c>
      <c r="C155" s="24"/>
      <c r="D155" s="98"/>
      <c r="E155" s="98"/>
      <c r="F155" s="98"/>
      <c r="G155" s="89"/>
      <c r="H155" s="89"/>
      <c r="I155" s="89"/>
    </row>
    <row r="156" spans="1:9" x14ac:dyDescent="0.2">
      <c r="A156" s="28" t="s">
        <v>18</v>
      </c>
      <c r="B156" s="69">
        <v>0</v>
      </c>
      <c r="C156" s="24"/>
      <c r="D156" s="98"/>
      <c r="E156" s="98"/>
      <c r="F156" s="98"/>
      <c r="G156" s="89"/>
      <c r="H156" s="89"/>
      <c r="I156" s="89"/>
    </row>
    <row r="157" spans="1:9" x14ac:dyDescent="0.2">
      <c r="A157" s="31" t="s">
        <v>19</v>
      </c>
      <c r="B157" s="63">
        <v>0</v>
      </c>
      <c r="C157" s="64"/>
      <c r="D157" s="65"/>
      <c r="E157" s="65"/>
      <c r="F157" s="65"/>
      <c r="G157" s="65"/>
      <c r="H157" s="32"/>
      <c r="I157" s="63"/>
    </row>
    <row r="158" spans="1:9" ht="15" x14ac:dyDescent="0.2">
      <c r="A158" s="137" t="s">
        <v>105</v>
      </c>
      <c r="B158" s="138"/>
      <c r="C158" s="138"/>
      <c r="D158" s="138"/>
      <c r="E158" s="138"/>
      <c r="F158" s="138"/>
      <c r="G158" s="138"/>
      <c r="H158" s="138"/>
      <c r="I158" s="138"/>
    </row>
    <row r="159" spans="1:9" x14ac:dyDescent="0.2">
      <c r="A159" s="22" t="s">
        <v>14</v>
      </c>
      <c r="B159" s="39">
        <v>28100</v>
      </c>
      <c r="C159" s="24">
        <v>22.081126530355654</v>
      </c>
      <c r="D159" s="105">
        <v>34388550868</v>
      </c>
      <c r="E159" s="105">
        <v>1412370395</v>
      </c>
      <c r="F159" s="105">
        <v>74173</v>
      </c>
      <c r="G159" s="40">
        <v>35732236717</v>
      </c>
      <c r="H159" s="26">
        <f>D159/F159</f>
        <v>463626.26384263817</v>
      </c>
      <c r="I159" s="27">
        <f>E159/F159</f>
        <v>19041.570315343859</v>
      </c>
    </row>
    <row r="160" spans="1:9" x14ac:dyDescent="0.2">
      <c r="A160" s="28" t="s">
        <v>15</v>
      </c>
      <c r="B160" s="39">
        <v>75146</v>
      </c>
      <c r="C160" s="24">
        <v>59.050118656587401</v>
      </c>
      <c r="D160" s="105">
        <v>223826519941</v>
      </c>
      <c r="E160" s="105">
        <v>9118714045</v>
      </c>
      <c r="F160" s="105">
        <v>321180</v>
      </c>
      <c r="G160" s="40">
        <v>219922550892</v>
      </c>
      <c r="H160" s="26">
        <f t="shared" ref="H160:H164" si="38">D160/F160</f>
        <v>696888.09994707012</v>
      </c>
      <c r="I160" s="27">
        <f t="shared" ref="I160:I164" si="39">E160/F160</f>
        <v>28391.288514228781</v>
      </c>
    </row>
    <row r="161" spans="1:9" x14ac:dyDescent="0.2">
      <c r="A161" s="28" t="s">
        <v>16</v>
      </c>
      <c r="B161" s="39">
        <v>6871</v>
      </c>
      <c r="C161" s="24">
        <v>5.39926762953999</v>
      </c>
      <c r="D161" s="105">
        <v>247481332804</v>
      </c>
      <c r="E161" s="105">
        <v>8756886568</v>
      </c>
      <c r="F161" s="105">
        <v>231025</v>
      </c>
      <c r="G161" s="40">
        <v>548389268265</v>
      </c>
      <c r="H161" s="26">
        <f t="shared" si="38"/>
        <v>1071231.8268758792</v>
      </c>
      <c r="I161" s="27">
        <f t="shared" si="39"/>
        <v>37904.49764311222</v>
      </c>
    </row>
    <row r="162" spans="1:9" x14ac:dyDescent="0.2">
      <c r="A162" s="35" t="s">
        <v>17</v>
      </c>
      <c r="B162" s="41">
        <v>11998</v>
      </c>
      <c r="C162" s="24">
        <v>9.4280909648116431</v>
      </c>
      <c r="D162" s="98">
        <v>76518995788</v>
      </c>
      <c r="E162" s="98">
        <v>4143589731</v>
      </c>
      <c r="F162" s="98">
        <v>101203</v>
      </c>
      <c r="G162" s="89">
        <v>87266772572</v>
      </c>
      <c r="H162" s="26">
        <f t="shared" si="38"/>
        <v>756094.14531189785</v>
      </c>
      <c r="I162" s="27">
        <f t="shared" si="39"/>
        <v>40943.348823651475</v>
      </c>
    </row>
    <row r="163" spans="1:9" x14ac:dyDescent="0.2">
      <c r="A163" s="28" t="s">
        <v>18</v>
      </c>
      <c r="B163" s="69">
        <v>5143</v>
      </c>
      <c r="C163" s="24">
        <v>4.041396218705307</v>
      </c>
      <c r="D163" s="98">
        <v>154472589533</v>
      </c>
      <c r="E163" s="98">
        <v>4922441974</v>
      </c>
      <c r="F163" s="98">
        <v>153451</v>
      </c>
      <c r="G163" s="89">
        <v>255146355289</v>
      </c>
      <c r="H163" s="26">
        <f t="shared" si="38"/>
        <v>1006657.4315775068</v>
      </c>
      <c r="I163" s="27">
        <f t="shared" si="39"/>
        <v>32078.265856853326</v>
      </c>
    </row>
    <row r="164" spans="1:9" x14ac:dyDescent="0.2">
      <c r="A164" s="31" t="s">
        <v>19</v>
      </c>
      <c r="B164" s="63">
        <v>127258</v>
      </c>
      <c r="C164" s="64">
        <v>100</v>
      </c>
      <c r="D164" s="65">
        <v>736687988934</v>
      </c>
      <c r="E164" s="65">
        <v>28354002713</v>
      </c>
      <c r="F164" s="65">
        <v>881032</v>
      </c>
      <c r="G164" s="65">
        <v>1146457183735</v>
      </c>
      <c r="H164" s="32">
        <f t="shared" si="38"/>
        <v>836164.84864794917</v>
      </c>
      <c r="I164" s="37">
        <f t="shared" si="39"/>
        <v>32182.716079552163</v>
      </c>
    </row>
    <row r="166" spans="1:9" x14ac:dyDescent="0.2">
      <c r="A166" s="126" t="s">
        <v>112</v>
      </c>
    </row>
  </sheetData>
  <mergeCells count="24">
    <mergeCell ref="A158:I158"/>
    <mergeCell ref="B1:I2"/>
    <mergeCell ref="A81:I81"/>
    <mergeCell ref="A88:I88"/>
    <mergeCell ref="A95:I95"/>
    <mergeCell ref="A102:I102"/>
    <mergeCell ref="A39:I39"/>
    <mergeCell ref="A46:I46"/>
    <mergeCell ref="A53:I53"/>
    <mergeCell ref="A60:I60"/>
    <mergeCell ref="A67:I67"/>
    <mergeCell ref="A151:I151"/>
    <mergeCell ref="A74:I74"/>
    <mergeCell ref="A4:I4"/>
    <mergeCell ref="A11:I11"/>
    <mergeCell ref="A18:I18"/>
    <mergeCell ref="A144:I144"/>
    <mergeCell ref="A109:I109"/>
    <mergeCell ref="A116:I116"/>
    <mergeCell ref="A25:I25"/>
    <mergeCell ref="A32:I32"/>
    <mergeCell ref="A123:I123"/>
    <mergeCell ref="A130:I130"/>
    <mergeCell ref="A137:I137"/>
  </mergeCells>
  <pageMargins left="0.15748031496062992" right="0.15748031496062992" top="0.19685039370078741" bottom="0.19685039370078741" header="0.31496062992125984" footer="0.31496062992125984"/>
  <pageSetup paperSize="9" scale="95" firstPageNumber="0" fitToWidth="0" fitToHeight="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0"/>
  <sheetViews>
    <sheetView workbookViewId="0">
      <selection activeCell="A35" sqref="A35"/>
    </sheetView>
  </sheetViews>
  <sheetFormatPr defaultRowHeight="12.75" x14ac:dyDescent="0.2"/>
  <cols>
    <col min="1" max="1" width="17.875" style="15" customWidth="1"/>
    <col min="2" max="2" width="6" style="15" customWidth="1"/>
    <col min="3" max="3" width="5.625" style="15" customWidth="1"/>
    <col min="4" max="4" width="6.125" style="15" customWidth="1"/>
    <col min="5" max="5" width="5.125" style="15" customWidth="1"/>
    <col min="6" max="6" width="4.375" style="15" customWidth="1"/>
    <col min="7" max="7" width="6.125" style="15" customWidth="1"/>
    <col min="8" max="8" width="6.25" style="15" bestFit="1" customWidth="1"/>
    <col min="9" max="9" width="5.375" style="15" bestFit="1" customWidth="1"/>
    <col min="10" max="10" width="6.25" style="15" bestFit="1" customWidth="1"/>
    <col min="11" max="11" width="5.375" style="15" bestFit="1" customWidth="1"/>
    <col min="12" max="12" width="4" style="15" bestFit="1" customWidth="1"/>
    <col min="13" max="13" width="5.375" style="15" bestFit="1" customWidth="1"/>
    <col min="14" max="14" width="6.25" style="15" bestFit="1" customWidth="1"/>
    <col min="15" max="15" width="5.375" style="15" bestFit="1" customWidth="1"/>
    <col min="16" max="16" width="4.375" style="15" customWidth="1"/>
    <col min="17" max="17" width="5.5" style="15" customWidth="1"/>
    <col min="18" max="18" width="4" style="15" bestFit="1" customWidth="1"/>
    <col min="19" max="20" width="5.375" style="15" bestFit="1" customWidth="1"/>
    <col min="21" max="21" width="4.75" style="15" customWidth="1"/>
    <col min="22" max="22" width="6.875" style="8" bestFit="1" customWidth="1"/>
    <col min="23" max="255" width="9" style="8"/>
    <col min="256" max="256" width="17.875" style="8" customWidth="1"/>
    <col min="257" max="257" width="6" style="8" customWidth="1"/>
    <col min="258" max="258" width="5.625" style="8" customWidth="1"/>
    <col min="259" max="259" width="6.125" style="8" customWidth="1"/>
    <col min="260" max="260" width="5.125" style="8" customWidth="1"/>
    <col min="261" max="261" width="4.375" style="8" customWidth="1"/>
    <col min="262" max="262" width="6.125" style="8" customWidth="1"/>
    <col min="263" max="263" width="5.625" style="8" bestFit="1" customWidth="1"/>
    <col min="264" max="266" width="4.75" style="8" bestFit="1" customWidth="1"/>
    <col min="267" max="267" width="3.5" style="8" bestFit="1" customWidth="1"/>
    <col min="268" max="268" width="4.75" style="8" bestFit="1" customWidth="1"/>
    <col min="269" max="269" width="5.625" style="8" bestFit="1" customWidth="1"/>
    <col min="270" max="270" width="4.75" style="8" bestFit="1" customWidth="1"/>
    <col min="271" max="271" width="4.375" style="8" customWidth="1"/>
    <col min="272" max="272" width="5.5" style="8" customWidth="1"/>
    <col min="273" max="273" width="3.5" style="8" bestFit="1" customWidth="1"/>
    <col min="274" max="274" width="4.75" style="8" customWidth="1"/>
    <col min="275" max="275" width="4.75" style="8" bestFit="1" customWidth="1"/>
    <col min="276" max="276" width="4.75" style="8" customWidth="1"/>
    <col min="277" max="511" width="9" style="8"/>
    <col min="512" max="512" width="17.875" style="8" customWidth="1"/>
    <col min="513" max="513" width="6" style="8" customWidth="1"/>
    <col min="514" max="514" width="5.625" style="8" customWidth="1"/>
    <col min="515" max="515" width="6.125" style="8" customWidth="1"/>
    <col min="516" max="516" width="5.125" style="8" customWidth="1"/>
    <col min="517" max="517" width="4.375" style="8" customWidth="1"/>
    <col min="518" max="518" width="6.125" style="8" customWidth="1"/>
    <col min="519" max="519" width="5.625" style="8" bestFit="1" customWidth="1"/>
    <col min="520" max="522" width="4.75" style="8" bestFit="1" customWidth="1"/>
    <col min="523" max="523" width="3.5" style="8" bestFit="1" customWidth="1"/>
    <col min="524" max="524" width="4.75" style="8" bestFit="1" customWidth="1"/>
    <col min="525" max="525" width="5.625" style="8" bestFit="1" customWidth="1"/>
    <col min="526" max="526" width="4.75" style="8" bestFit="1" customWidth="1"/>
    <col min="527" max="527" width="4.375" style="8" customWidth="1"/>
    <col min="528" max="528" width="5.5" style="8" customWidth="1"/>
    <col min="529" max="529" width="3.5" style="8" bestFit="1" customWidth="1"/>
    <col min="530" max="530" width="4.75" style="8" customWidth="1"/>
    <col min="531" max="531" width="4.75" style="8" bestFit="1" customWidth="1"/>
    <col min="532" max="532" width="4.75" style="8" customWidth="1"/>
    <col min="533" max="767" width="9" style="8"/>
    <col min="768" max="768" width="17.875" style="8" customWidth="1"/>
    <col min="769" max="769" width="6" style="8" customWidth="1"/>
    <col min="770" max="770" width="5.625" style="8" customWidth="1"/>
    <col min="771" max="771" width="6.125" style="8" customWidth="1"/>
    <col min="772" max="772" width="5.125" style="8" customWidth="1"/>
    <col min="773" max="773" width="4.375" style="8" customWidth="1"/>
    <col min="774" max="774" width="6.125" style="8" customWidth="1"/>
    <col min="775" max="775" width="5.625" style="8" bestFit="1" customWidth="1"/>
    <col min="776" max="778" width="4.75" style="8" bestFit="1" customWidth="1"/>
    <col min="779" max="779" width="3.5" style="8" bestFit="1" customWidth="1"/>
    <col min="780" max="780" width="4.75" style="8" bestFit="1" customWidth="1"/>
    <col min="781" max="781" width="5.625" style="8" bestFit="1" customWidth="1"/>
    <col min="782" max="782" width="4.75" style="8" bestFit="1" customWidth="1"/>
    <col min="783" max="783" width="4.375" style="8" customWidth="1"/>
    <col min="784" max="784" width="5.5" style="8" customWidth="1"/>
    <col min="785" max="785" width="3.5" style="8" bestFit="1" customWidth="1"/>
    <col min="786" max="786" width="4.75" style="8" customWidth="1"/>
    <col min="787" max="787" width="4.75" style="8" bestFit="1" customWidth="1"/>
    <col min="788" max="788" width="4.75" style="8" customWidth="1"/>
    <col min="789" max="1023" width="9" style="8"/>
    <col min="1024" max="1024" width="17.875" style="8" customWidth="1"/>
    <col min="1025" max="1025" width="6" style="8" customWidth="1"/>
    <col min="1026" max="1026" width="5.625" style="8" customWidth="1"/>
    <col min="1027" max="1027" width="6.125" style="8" customWidth="1"/>
    <col min="1028" max="1028" width="5.125" style="8" customWidth="1"/>
    <col min="1029" max="1029" width="4.375" style="8" customWidth="1"/>
    <col min="1030" max="1030" width="6.125" style="8" customWidth="1"/>
    <col min="1031" max="1031" width="5.625" style="8" bestFit="1" customWidth="1"/>
    <col min="1032" max="1034" width="4.75" style="8" bestFit="1" customWidth="1"/>
    <col min="1035" max="1035" width="3.5" style="8" bestFit="1" customWidth="1"/>
    <col min="1036" max="1036" width="4.75" style="8" bestFit="1" customWidth="1"/>
    <col min="1037" max="1037" width="5.625" style="8" bestFit="1" customWidth="1"/>
    <col min="1038" max="1038" width="4.75" style="8" bestFit="1" customWidth="1"/>
    <col min="1039" max="1039" width="4.375" style="8" customWidth="1"/>
    <col min="1040" max="1040" width="5.5" style="8" customWidth="1"/>
    <col min="1041" max="1041" width="3.5" style="8" bestFit="1" customWidth="1"/>
    <col min="1042" max="1042" width="4.75" style="8" customWidth="1"/>
    <col min="1043" max="1043" width="4.75" style="8" bestFit="1" customWidth="1"/>
    <col min="1044" max="1044" width="4.75" style="8" customWidth="1"/>
    <col min="1045" max="1279" width="9" style="8"/>
    <col min="1280" max="1280" width="17.875" style="8" customWidth="1"/>
    <col min="1281" max="1281" width="6" style="8" customWidth="1"/>
    <col min="1282" max="1282" width="5.625" style="8" customWidth="1"/>
    <col min="1283" max="1283" width="6.125" style="8" customWidth="1"/>
    <col min="1284" max="1284" width="5.125" style="8" customWidth="1"/>
    <col min="1285" max="1285" width="4.375" style="8" customWidth="1"/>
    <col min="1286" max="1286" width="6.125" style="8" customWidth="1"/>
    <col min="1287" max="1287" width="5.625" style="8" bestFit="1" customWidth="1"/>
    <col min="1288" max="1290" width="4.75" style="8" bestFit="1" customWidth="1"/>
    <col min="1291" max="1291" width="3.5" style="8" bestFit="1" customWidth="1"/>
    <col min="1292" max="1292" width="4.75" style="8" bestFit="1" customWidth="1"/>
    <col min="1293" max="1293" width="5.625" style="8" bestFit="1" customWidth="1"/>
    <col min="1294" max="1294" width="4.75" style="8" bestFit="1" customWidth="1"/>
    <col min="1295" max="1295" width="4.375" style="8" customWidth="1"/>
    <col min="1296" max="1296" width="5.5" style="8" customWidth="1"/>
    <col min="1297" max="1297" width="3.5" style="8" bestFit="1" customWidth="1"/>
    <col min="1298" max="1298" width="4.75" style="8" customWidth="1"/>
    <col min="1299" max="1299" width="4.75" style="8" bestFit="1" customWidth="1"/>
    <col min="1300" max="1300" width="4.75" style="8" customWidth="1"/>
    <col min="1301" max="1535" width="9" style="8"/>
    <col min="1536" max="1536" width="17.875" style="8" customWidth="1"/>
    <col min="1537" max="1537" width="6" style="8" customWidth="1"/>
    <col min="1538" max="1538" width="5.625" style="8" customWidth="1"/>
    <col min="1539" max="1539" width="6.125" style="8" customWidth="1"/>
    <col min="1540" max="1540" width="5.125" style="8" customWidth="1"/>
    <col min="1541" max="1541" width="4.375" style="8" customWidth="1"/>
    <col min="1542" max="1542" width="6.125" style="8" customWidth="1"/>
    <col min="1543" max="1543" width="5.625" style="8" bestFit="1" customWidth="1"/>
    <col min="1544" max="1546" width="4.75" style="8" bestFit="1" customWidth="1"/>
    <col min="1547" max="1547" width="3.5" style="8" bestFit="1" customWidth="1"/>
    <col min="1548" max="1548" width="4.75" style="8" bestFit="1" customWidth="1"/>
    <col min="1549" max="1549" width="5.625" style="8" bestFit="1" customWidth="1"/>
    <col min="1550" max="1550" width="4.75" style="8" bestFit="1" customWidth="1"/>
    <col min="1551" max="1551" width="4.375" style="8" customWidth="1"/>
    <col min="1552" max="1552" width="5.5" style="8" customWidth="1"/>
    <col min="1553" max="1553" width="3.5" style="8" bestFit="1" customWidth="1"/>
    <col min="1554" max="1554" width="4.75" style="8" customWidth="1"/>
    <col min="1555" max="1555" width="4.75" style="8" bestFit="1" customWidth="1"/>
    <col min="1556" max="1556" width="4.75" style="8" customWidth="1"/>
    <col min="1557" max="1791" width="9" style="8"/>
    <col min="1792" max="1792" width="17.875" style="8" customWidth="1"/>
    <col min="1793" max="1793" width="6" style="8" customWidth="1"/>
    <col min="1794" max="1794" width="5.625" style="8" customWidth="1"/>
    <col min="1795" max="1795" width="6.125" style="8" customWidth="1"/>
    <col min="1796" max="1796" width="5.125" style="8" customWidth="1"/>
    <col min="1797" max="1797" width="4.375" style="8" customWidth="1"/>
    <col min="1798" max="1798" width="6.125" style="8" customWidth="1"/>
    <col min="1799" max="1799" width="5.625" style="8" bestFit="1" customWidth="1"/>
    <col min="1800" max="1802" width="4.75" style="8" bestFit="1" customWidth="1"/>
    <col min="1803" max="1803" width="3.5" style="8" bestFit="1" customWidth="1"/>
    <col min="1804" max="1804" width="4.75" style="8" bestFit="1" customWidth="1"/>
    <col min="1805" max="1805" width="5.625" style="8" bestFit="1" customWidth="1"/>
    <col min="1806" max="1806" width="4.75" style="8" bestFit="1" customWidth="1"/>
    <col min="1807" max="1807" width="4.375" style="8" customWidth="1"/>
    <col min="1808" max="1808" width="5.5" style="8" customWidth="1"/>
    <col min="1809" max="1809" width="3.5" style="8" bestFit="1" customWidth="1"/>
    <col min="1810" max="1810" width="4.75" style="8" customWidth="1"/>
    <col min="1811" max="1811" width="4.75" style="8" bestFit="1" customWidth="1"/>
    <col min="1812" max="1812" width="4.75" style="8" customWidth="1"/>
    <col min="1813" max="2047" width="9" style="8"/>
    <col min="2048" max="2048" width="17.875" style="8" customWidth="1"/>
    <col min="2049" max="2049" width="6" style="8" customWidth="1"/>
    <col min="2050" max="2050" width="5.625" style="8" customWidth="1"/>
    <col min="2051" max="2051" width="6.125" style="8" customWidth="1"/>
    <col min="2052" max="2052" width="5.125" style="8" customWidth="1"/>
    <col min="2053" max="2053" width="4.375" style="8" customWidth="1"/>
    <col min="2054" max="2054" width="6.125" style="8" customWidth="1"/>
    <col min="2055" max="2055" width="5.625" style="8" bestFit="1" customWidth="1"/>
    <col min="2056" max="2058" width="4.75" style="8" bestFit="1" customWidth="1"/>
    <col min="2059" max="2059" width="3.5" style="8" bestFit="1" customWidth="1"/>
    <col min="2060" max="2060" width="4.75" style="8" bestFit="1" customWidth="1"/>
    <col min="2061" max="2061" width="5.625" style="8" bestFit="1" customWidth="1"/>
    <col min="2062" max="2062" width="4.75" style="8" bestFit="1" customWidth="1"/>
    <col min="2063" max="2063" width="4.375" style="8" customWidth="1"/>
    <col min="2064" max="2064" width="5.5" style="8" customWidth="1"/>
    <col min="2065" max="2065" width="3.5" style="8" bestFit="1" customWidth="1"/>
    <col min="2066" max="2066" width="4.75" style="8" customWidth="1"/>
    <col min="2067" max="2067" width="4.75" style="8" bestFit="1" customWidth="1"/>
    <col min="2068" max="2068" width="4.75" style="8" customWidth="1"/>
    <col min="2069" max="2303" width="9" style="8"/>
    <col min="2304" max="2304" width="17.875" style="8" customWidth="1"/>
    <col min="2305" max="2305" width="6" style="8" customWidth="1"/>
    <col min="2306" max="2306" width="5.625" style="8" customWidth="1"/>
    <col min="2307" max="2307" width="6.125" style="8" customWidth="1"/>
    <col min="2308" max="2308" width="5.125" style="8" customWidth="1"/>
    <col min="2309" max="2309" width="4.375" style="8" customWidth="1"/>
    <col min="2310" max="2310" width="6.125" style="8" customWidth="1"/>
    <col min="2311" max="2311" width="5.625" style="8" bestFit="1" customWidth="1"/>
    <col min="2312" max="2314" width="4.75" style="8" bestFit="1" customWidth="1"/>
    <col min="2315" max="2315" width="3.5" style="8" bestFit="1" customWidth="1"/>
    <col min="2316" max="2316" width="4.75" style="8" bestFit="1" customWidth="1"/>
    <col min="2317" max="2317" width="5.625" style="8" bestFit="1" customWidth="1"/>
    <col min="2318" max="2318" width="4.75" style="8" bestFit="1" customWidth="1"/>
    <col min="2319" max="2319" width="4.375" style="8" customWidth="1"/>
    <col min="2320" max="2320" width="5.5" style="8" customWidth="1"/>
    <col min="2321" max="2321" width="3.5" style="8" bestFit="1" customWidth="1"/>
    <col min="2322" max="2322" width="4.75" style="8" customWidth="1"/>
    <col min="2323" max="2323" width="4.75" style="8" bestFit="1" customWidth="1"/>
    <col min="2324" max="2324" width="4.75" style="8" customWidth="1"/>
    <col min="2325" max="2559" width="9" style="8"/>
    <col min="2560" max="2560" width="17.875" style="8" customWidth="1"/>
    <col min="2561" max="2561" width="6" style="8" customWidth="1"/>
    <col min="2562" max="2562" width="5.625" style="8" customWidth="1"/>
    <col min="2563" max="2563" width="6.125" style="8" customWidth="1"/>
    <col min="2564" max="2564" width="5.125" style="8" customWidth="1"/>
    <col min="2565" max="2565" width="4.375" style="8" customWidth="1"/>
    <col min="2566" max="2566" width="6.125" style="8" customWidth="1"/>
    <col min="2567" max="2567" width="5.625" style="8" bestFit="1" customWidth="1"/>
    <col min="2568" max="2570" width="4.75" style="8" bestFit="1" customWidth="1"/>
    <col min="2571" max="2571" width="3.5" style="8" bestFit="1" customWidth="1"/>
    <col min="2572" max="2572" width="4.75" style="8" bestFit="1" customWidth="1"/>
    <col min="2573" max="2573" width="5.625" style="8" bestFit="1" customWidth="1"/>
    <col min="2574" max="2574" width="4.75" style="8" bestFit="1" customWidth="1"/>
    <col min="2575" max="2575" width="4.375" style="8" customWidth="1"/>
    <col min="2576" max="2576" width="5.5" style="8" customWidth="1"/>
    <col min="2577" max="2577" width="3.5" style="8" bestFit="1" customWidth="1"/>
    <col min="2578" max="2578" width="4.75" style="8" customWidth="1"/>
    <col min="2579" max="2579" width="4.75" style="8" bestFit="1" customWidth="1"/>
    <col min="2580" max="2580" width="4.75" style="8" customWidth="1"/>
    <col min="2581" max="2815" width="9" style="8"/>
    <col min="2816" max="2816" width="17.875" style="8" customWidth="1"/>
    <col min="2817" max="2817" width="6" style="8" customWidth="1"/>
    <col min="2818" max="2818" width="5.625" style="8" customWidth="1"/>
    <col min="2819" max="2819" width="6.125" style="8" customWidth="1"/>
    <col min="2820" max="2820" width="5.125" style="8" customWidth="1"/>
    <col min="2821" max="2821" width="4.375" style="8" customWidth="1"/>
    <col min="2822" max="2822" width="6.125" style="8" customWidth="1"/>
    <col min="2823" max="2823" width="5.625" style="8" bestFit="1" customWidth="1"/>
    <col min="2824" max="2826" width="4.75" style="8" bestFit="1" customWidth="1"/>
    <col min="2827" max="2827" width="3.5" style="8" bestFit="1" customWidth="1"/>
    <col min="2828" max="2828" width="4.75" style="8" bestFit="1" customWidth="1"/>
    <col min="2829" max="2829" width="5.625" style="8" bestFit="1" customWidth="1"/>
    <col min="2830" max="2830" width="4.75" style="8" bestFit="1" customWidth="1"/>
    <col min="2831" max="2831" width="4.375" style="8" customWidth="1"/>
    <col min="2832" max="2832" width="5.5" style="8" customWidth="1"/>
    <col min="2833" max="2833" width="3.5" style="8" bestFit="1" customWidth="1"/>
    <col min="2834" max="2834" width="4.75" style="8" customWidth="1"/>
    <col min="2835" max="2835" width="4.75" style="8" bestFit="1" customWidth="1"/>
    <col min="2836" max="2836" width="4.75" style="8" customWidth="1"/>
    <col min="2837" max="3071" width="9" style="8"/>
    <col min="3072" max="3072" width="17.875" style="8" customWidth="1"/>
    <col min="3073" max="3073" width="6" style="8" customWidth="1"/>
    <col min="3074" max="3074" width="5.625" style="8" customWidth="1"/>
    <col min="3075" max="3075" width="6.125" style="8" customWidth="1"/>
    <col min="3076" max="3076" width="5.125" style="8" customWidth="1"/>
    <col min="3077" max="3077" width="4.375" style="8" customWidth="1"/>
    <col min="3078" max="3078" width="6.125" style="8" customWidth="1"/>
    <col min="3079" max="3079" width="5.625" style="8" bestFit="1" customWidth="1"/>
    <col min="3080" max="3082" width="4.75" style="8" bestFit="1" customWidth="1"/>
    <col min="3083" max="3083" width="3.5" style="8" bestFit="1" customWidth="1"/>
    <col min="3084" max="3084" width="4.75" style="8" bestFit="1" customWidth="1"/>
    <col min="3085" max="3085" width="5.625" style="8" bestFit="1" customWidth="1"/>
    <col min="3086" max="3086" width="4.75" style="8" bestFit="1" customWidth="1"/>
    <col min="3087" max="3087" width="4.375" style="8" customWidth="1"/>
    <col min="3088" max="3088" width="5.5" style="8" customWidth="1"/>
    <col min="3089" max="3089" width="3.5" style="8" bestFit="1" customWidth="1"/>
    <col min="3090" max="3090" width="4.75" style="8" customWidth="1"/>
    <col min="3091" max="3091" width="4.75" style="8" bestFit="1" customWidth="1"/>
    <col min="3092" max="3092" width="4.75" style="8" customWidth="1"/>
    <col min="3093" max="3327" width="9" style="8"/>
    <col min="3328" max="3328" width="17.875" style="8" customWidth="1"/>
    <col min="3329" max="3329" width="6" style="8" customWidth="1"/>
    <col min="3330" max="3330" width="5.625" style="8" customWidth="1"/>
    <col min="3331" max="3331" width="6.125" style="8" customWidth="1"/>
    <col min="3332" max="3332" width="5.125" style="8" customWidth="1"/>
    <col min="3333" max="3333" width="4.375" style="8" customWidth="1"/>
    <col min="3334" max="3334" width="6.125" style="8" customWidth="1"/>
    <col min="3335" max="3335" width="5.625" style="8" bestFit="1" customWidth="1"/>
    <col min="3336" max="3338" width="4.75" style="8" bestFit="1" customWidth="1"/>
    <col min="3339" max="3339" width="3.5" style="8" bestFit="1" customWidth="1"/>
    <col min="3340" max="3340" width="4.75" style="8" bestFit="1" customWidth="1"/>
    <col min="3341" max="3341" width="5.625" style="8" bestFit="1" customWidth="1"/>
    <col min="3342" max="3342" width="4.75" style="8" bestFit="1" customWidth="1"/>
    <col min="3343" max="3343" width="4.375" style="8" customWidth="1"/>
    <col min="3344" max="3344" width="5.5" style="8" customWidth="1"/>
    <col min="3345" max="3345" width="3.5" style="8" bestFit="1" customWidth="1"/>
    <col min="3346" max="3346" width="4.75" style="8" customWidth="1"/>
    <col min="3347" max="3347" width="4.75" style="8" bestFit="1" customWidth="1"/>
    <col min="3348" max="3348" width="4.75" style="8" customWidth="1"/>
    <col min="3349" max="3583" width="9" style="8"/>
    <col min="3584" max="3584" width="17.875" style="8" customWidth="1"/>
    <col min="3585" max="3585" width="6" style="8" customWidth="1"/>
    <col min="3586" max="3586" width="5.625" style="8" customWidth="1"/>
    <col min="3587" max="3587" width="6.125" style="8" customWidth="1"/>
    <col min="3588" max="3588" width="5.125" style="8" customWidth="1"/>
    <col min="3589" max="3589" width="4.375" style="8" customWidth="1"/>
    <col min="3590" max="3590" width="6.125" style="8" customWidth="1"/>
    <col min="3591" max="3591" width="5.625" style="8" bestFit="1" customWidth="1"/>
    <col min="3592" max="3594" width="4.75" style="8" bestFit="1" customWidth="1"/>
    <col min="3595" max="3595" width="3.5" style="8" bestFit="1" customWidth="1"/>
    <col min="3596" max="3596" width="4.75" style="8" bestFit="1" customWidth="1"/>
    <col min="3597" max="3597" width="5.625" style="8" bestFit="1" customWidth="1"/>
    <col min="3598" max="3598" width="4.75" style="8" bestFit="1" customWidth="1"/>
    <col min="3599" max="3599" width="4.375" style="8" customWidth="1"/>
    <col min="3600" max="3600" width="5.5" style="8" customWidth="1"/>
    <col min="3601" max="3601" width="3.5" style="8" bestFit="1" customWidth="1"/>
    <col min="3602" max="3602" width="4.75" style="8" customWidth="1"/>
    <col min="3603" max="3603" width="4.75" style="8" bestFit="1" customWidth="1"/>
    <col min="3604" max="3604" width="4.75" style="8" customWidth="1"/>
    <col min="3605" max="3839" width="9" style="8"/>
    <col min="3840" max="3840" width="17.875" style="8" customWidth="1"/>
    <col min="3841" max="3841" width="6" style="8" customWidth="1"/>
    <col min="3842" max="3842" width="5.625" style="8" customWidth="1"/>
    <col min="3843" max="3843" width="6.125" style="8" customWidth="1"/>
    <col min="3844" max="3844" width="5.125" style="8" customWidth="1"/>
    <col min="3845" max="3845" width="4.375" style="8" customWidth="1"/>
    <col min="3846" max="3846" width="6.125" style="8" customWidth="1"/>
    <col min="3847" max="3847" width="5.625" style="8" bestFit="1" customWidth="1"/>
    <col min="3848" max="3850" width="4.75" style="8" bestFit="1" customWidth="1"/>
    <col min="3851" max="3851" width="3.5" style="8" bestFit="1" customWidth="1"/>
    <col min="3852" max="3852" width="4.75" style="8" bestFit="1" customWidth="1"/>
    <col min="3853" max="3853" width="5.625" style="8" bestFit="1" customWidth="1"/>
    <col min="3854" max="3854" width="4.75" style="8" bestFit="1" customWidth="1"/>
    <col min="3855" max="3855" width="4.375" style="8" customWidth="1"/>
    <col min="3856" max="3856" width="5.5" style="8" customWidth="1"/>
    <col min="3857" max="3857" width="3.5" style="8" bestFit="1" customWidth="1"/>
    <col min="3858" max="3858" width="4.75" style="8" customWidth="1"/>
    <col min="3859" max="3859" width="4.75" style="8" bestFit="1" customWidth="1"/>
    <col min="3860" max="3860" width="4.75" style="8" customWidth="1"/>
    <col min="3861" max="4095" width="9" style="8"/>
    <col min="4096" max="4096" width="17.875" style="8" customWidth="1"/>
    <col min="4097" max="4097" width="6" style="8" customWidth="1"/>
    <col min="4098" max="4098" width="5.625" style="8" customWidth="1"/>
    <col min="4099" max="4099" width="6.125" style="8" customWidth="1"/>
    <col min="4100" max="4100" width="5.125" style="8" customWidth="1"/>
    <col min="4101" max="4101" width="4.375" style="8" customWidth="1"/>
    <col min="4102" max="4102" width="6.125" style="8" customWidth="1"/>
    <col min="4103" max="4103" width="5.625" style="8" bestFit="1" customWidth="1"/>
    <col min="4104" max="4106" width="4.75" style="8" bestFit="1" customWidth="1"/>
    <col min="4107" max="4107" width="3.5" style="8" bestFit="1" customWidth="1"/>
    <col min="4108" max="4108" width="4.75" style="8" bestFit="1" customWidth="1"/>
    <col min="4109" max="4109" width="5.625" style="8" bestFit="1" customWidth="1"/>
    <col min="4110" max="4110" width="4.75" style="8" bestFit="1" customWidth="1"/>
    <col min="4111" max="4111" width="4.375" style="8" customWidth="1"/>
    <col min="4112" max="4112" width="5.5" style="8" customWidth="1"/>
    <col min="4113" max="4113" width="3.5" style="8" bestFit="1" customWidth="1"/>
    <col min="4114" max="4114" width="4.75" style="8" customWidth="1"/>
    <col min="4115" max="4115" width="4.75" style="8" bestFit="1" customWidth="1"/>
    <col min="4116" max="4116" width="4.75" style="8" customWidth="1"/>
    <col min="4117" max="4351" width="9" style="8"/>
    <col min="4352" max="4352" width="17.875" style="8" customWidth="1"/>
    <col min="4353" max="4353" width="6" style="8" customWidth="1"/>
    <col min="4354" max="4354" width="5.625" style="8" customWidth="1"/>
    <col min="4355" max="4355" width="6.125" style="8" customWidth="1"/>
    <col min="4356" max="4356" width="5.125" style="8" customWidth="1"/>
    <col min="4357" max="4357" width="4.375" style="8" customWidth="1"/>
    <col min="4358" max="4358" width="6.125" style="8" customWidth="1"/>
    <col min="4359" max="4359" width="5.625" style="8" bestFit="1" customWidth="1"/>
    <col min="4360" max="4362" width="4.75" style="8" bestFit="1" customWidth="1"/>
    <col min="4363" max="4363" width="3.5" style="8" bestFit="1" customWidth="1"/>
    <col min="4364" max="4364" width="4.75" style="8" bestFit="1" customWidth="1"/>
    <col min="4365" max="4365" width="5.625" style="8" bestFit="1" customWidth="1"/>
    <col min="4366" max="4366" width="4.75" style="8" bestFit="1" customWidth="1"/>
    <col min="4367" max="4367" width="4.375" style="8" customWidth="1"/>
    <col min="4368" max="4368" width="5.5" style="8" customWidth="1"/>
    <col min="4369" max="4369" width="3.5" style="8" bestFit="1" customWidth="1"/>
    <col min="4370" max="4370" width="4.75" style="8" customWidth="1"/>
    <col min="4371" max="4371" width="4.75" style="8" bestFit="1" customWidth="1"/>
    <col min="4372" max="4372" width="4.75" style="8" customWidth="1"/>
    <col min="4373" max="4607" width="9" style="8"/>
    <col min="4608" max="4608" width="17.875" style="8" customWidth="1"/>
    <col min="4609" max="4609" width="6" style="8" customWidth="1"/>
    <col min="4610" max="4610" width="5.625" style="8" customWidth="1"/>
    <col min="4611" max="4611" width="6.125" style="8" customWidth="1"/>
    <col min="4612" max="4612" width="5.125" style="8" customWidth="1"/>
    <col min="4613" max="4613" width="4.375" style="8" customWidth="1"/>
    <col min="4614" max="4614" width="6.125" style="8" customWidth="1"/>
    <col min="4615" max="4615" width="5.625" style="8" bestFit="1" customWidth="1"/>
    <col min="4616" max="4618" width="4.75" style="8" bestFit="1" customWidth="1"/>
    <col min="4619" max="4619" width="3.5" style="8" bestFit="1" customWidth="1"/>
    <col min="4620" max="4620" width="4.75" style="8" bestFit="1" customWidth="1"/>
    <col min="4621" max="4621" width="5.625" style="8" bestFit="1" customWidth="1"/>
    <col min="4622" max="4622" width="4.75" style="8" bestFit="1" customWidth="1"/>
    <col min="4623" max="4623" width="4.375" style="8" customWidth="1"/>
    <col min="4624" max="4624" width="5.5" style="8" customWidth="1"/>
    <col min="4625" max="4625" width="3.5" style="8" bestFit="1" customWidth="1"/>
    <col min="4626" max="4626" width="4.75" style="8" customWidth="1"/>
    <col min="4627" max="4627" width="4.75" style="8" bestFit="1" customWidth="1"/>
    <col min="4628" max="4628" width="4.75" style="8" customWidth="1"/>
    <col min="4629" max="4863" width="9" style="8"/>
    <col min="4864" max="4864" width="17.875" style="8" customWidth="1"/>
    <col min="4865" max="4865" width="6" style="8" customWidth="1"/>
    <col min="4866" max="4866" width="5.625" style="8" customWidth="1"/>
    <col min="4867" max="4867" width="6.125" style="8" customWidth="1"/>
    <col min="4868" max="4868" width="5.125" style="8" customWidth="1"/>
    <col min="4869" max="4869" width="4.375" style="8" customWidth="1"/>
    <col min="4870" max="4870" width="6.125" style="8" customWidth="1"/>
    <col min="4871" max="4871" width="5.625" style="8" bestFit="1" customWidth="1"/>
    <col min="4872" max="4874" width="4.75" style="8" bestFit="1" customWidth="1"/>
    <col min="4875" max="4875" width="3.5" style="8" bestFit="1" customWidth="1"/>
    <col min="4876" max="4876" width="4.75" style="8" bestFit="1" customWidth="1"/>
    <col min="4877" max="4877" width="5.625" style="8" bestFit="1" customWidth="1"/>
    <col min="4878" max="4878" width="4.75" style="8" bestFit="1" customWidth="1"/>
    <col min="4879" max="4879" width="4.375" style="8" customWidth="1"/>
    <col min="4880" max="4880" width="5.5" style="8" customWidth="1"/>
    <col min="4881" max="4881" width="3.5" style="8" bestFit="1" customWidth="1"/>
    <col min="4882" max="4882" width="4.75" style="8" customWidth="1"/>
    <col min="4883" max="4883" width="4.75" style="8" bestFit="1" customWidth="1"/>
    <col min="4884" max="4884" width="4.75" style="8" customWidth="1"/>
    <col min="4885" max="5119" width="9" style="8"/>
    <col min="5120" max="5120" width="17.875" style="8" customWidth="1"/>
    <col min="5121" max="5121" width="6" style="8" customWidth="1"/>
    <col min="5122" max="5122" width="5.625" style="8" customWidth="1"/>
    <col min="5123" max="5123" width="6.125" style="8" customWidth="1"/>
    <col min="5124" max="5124" width="5.125" style="8" customWidth="1"/>
    <col min="5125" max="5125" width="4.375" style="8" customWidth="1"/>
    <col min="5126" max="5126" width="6.125" style="8" customWidth="1"/>
    <col min="5127" max="5127" width="5.625" style="8" bestFit="1" customWidth="1"/>
    <col min="5128" max="5130" width="4.75" style="8" bestFit="1" customWidth="1"/>
    <col min="5131" max="5131" width="3.5" style="8" bestFit="1" customWidth="1"/>
    <col min="5132" max="5132" width="4.75" style="8" bestFit="1" customWidth="1"/>
    <col min="5133" max="5133" width="5.625" style="8" bestFit="1" customWidth="1"/>
    <col min="5134" max="5134" width="4.75" style="8" bestFit="1" customWidth="1"/>
    <col min="5135" max="5135" width="4.375" style="8" customWidth="1"/>
    <col min="5136" max="5136" width="5.5" style="8" customWidth="1"/>
    <col min="5137" max="5137" width="3.5" style="8" bestFit="1" customWidth="1"/>
    <col min="5138" max="5138" width="4.75" style="8" customWidth="1"/>
    <col min="5139" max="5139" width="4.75" style="8" bestFit="1" customWidth="1"/>
    <col min="5140" max="5140" width="4.75" style="8" customWidth="1"/>
    <col min="5141" max="5375" width="9" style="8"/>
    <col min="5376" max="5376" width="17.875" style="8" customWidth="1"/>
    <col min="5377" max="5377" width="6" style="8" customWidth="1"/>
    <col min="5378" max="5378" width="5.625" style="8" customWidth="1"/>
    <col min="5379" max="5379" width="6.125" style="8" customWidth="1"/>
    <col min="5380" max="5380" width="5.125" style="8" customWidth="1"/>
    <col min="5381" max="5381" width="4.375" style="8" customWidth="1"/>
    <col min="5382" max="5382" width="6.125" style="8" customWidth="1"/>
    <col min="5383" max="5383" width="5.625" style="8" bestFit="1" customWidth="1"/>
    <col min="5384" max="5386" width="4.75" style="8" bestFit="1" customWidth="1"/>
    <col min="5387" max="5387" width="3.5" style="8" bestFit="1" customWidth="1"/>
    <col min="5388" max="5388" width="4.75" style="8" bestFit="1" customWidth="1"/>
    <col min="5389" max="5389" width="5.625" style="8" bestFit="1" customWidth="1"/>
    <col min="5390" max="5390" width="4.75" style="8" bestFit="1" customWidth="1"/>
    <col min="5391" max="5391" width="4.375" style="8" customWidth="1"/>
    <col min="5392" max="5392" width="5.5" style="8" customWidth="1"/>
    <col min="5393" max="5393" width="3.5" style="8" bestFit="1" customWidth="1"/>
    <col min="5394" max="5394" width="4.75" style="8" customWidth="1"/>
    <col min="5395" max="5395" width="4.75" style="8" bestFit="1" customWidth="1"/>
    <col min="5396" max="5396" width="4.75" style="8" customWidth="1"/>
    <col min="5397" max="5631" width="9" style="8"/>
    <col min="5632" max="5632" width="17.875" style="8" customWidth="1"/>
    <col min="5633" max="5633" width="6" style="8" customWidth="1"/>
    <col min="5634" max="5634" width="5.625" style="8" customWidth="1"/>
    <col min="5635" max="5635" width="6.125" style="8" customWidth="1"/>
    <col min="5636" max="5636" width="5.125" style="8" customWidth="1"/>
    <col min="5637" max="5637" width="4.375" style="8" customWidth="1"/>
    <col min="5638" max="5638" width="6.125" style="8" customWidth="1"/>
    <col min="5639" max="5639" width="5.625" style="8" bestFit="1" customWidth="1"/>
    <col min="5640" max="5642" width="4.75" style="8" bestFit="1" customWidth="1"/>
    <col min="5643" max="5643" width="3.5" style="8" bestFit="1" customWidth="1"/>
    <col min="5644" max="5644" width="4.75" style="8" bestFit="1" customWidth="1"/>
    <col min="5645" max="5645" width="5.625" style="8" bestFit="1" customWidth="1"/>
    <col min="5646" max="5646" width="4.75" style="8" bestFit="1" customWidth="1"/>
    <col min="5647" max="5647" width="4.375" style="8" customWidth="1"/>
    <col min="5648" max="5648" width="5.5" style="8" customWidth="1"/>
    <col min="5649" max="5649" width="3.5" style="8" bestFit="1" customWidth="1"/>
    <col min="5650" max="5650" width="4.75" style="8" customWidth="1"/>
    <col min="5651" max="5651" width="4.75" style="8" bestFit="1" customWidth="1"/>
    <col min="5652" max="5652" width="4.75" style="8" customWidth="1"/>
    <col min="5653" max="5887" width="9" style="8"/>
    <col min="5888" max="5888" width="17.875" style="8" customWidth="1"/>
    <col min="5889" max="5889" width="6" style="8" customWidth="1"/>
    <col min="5890" max="5890" width="5.625" style="8" customWidth="1"/>
    <col min="5891" max="5891" width="6.125" style="8" customWidth="1"/>
    <col min="5892" max="5892" width="5.125" style="8" customWidth="1"/>
    <col min="5893" max="5893" width="4.375" style="8" customWidth="1"/>
    <col min="5894" max="5894" width="6.125" style="8" customWidth="1"/>
    <col min="5895" max="5895" width="5.625" style="8" bestFit="1" customWidth="1"/>
    <col min="5896" max="5898" width="4.75" style="8" bestFit="1" customWidth="1"/>
    <col min="5899" max="5899" width="3.5" style="8" bestFit="1" customWidth="1"/>
    <col min="5900" max="5900" width="4.75" style="8" bestFit="1" customWidth="1"/>
    <col min="5901" max="5901" width="5.625" style="8" bestFit="1" customWidth="1"/>
    <col min="5902" max="5902" width="4.75" style="8" bestFit="1" customWidth="1"/>
    <col min="5903" max="5903" width="4.375" style="8" customWidth="1"/>
    <col min="5904" max="5904" width="5.5" style="8" customWidth="1"/>
    <col min="5905" max="5905" width="3.5" style="8" bestFit="1" customWidth="1"/>
    <col min="5906" max="5906" width="4.75" style="8" customWidth="1"/>
    <col min="5907" max="5907" width="4.75" style="8" bestFit="1" customWidth="1"/>
    <col min="5908" max="5908" width="4.75" style="8" customWidth="1"/>
    <col min="5909" max="6143" width="9" style="8"/>
    <col min="6144" max="6144" width="17.875" style="8" customWidth="1"/>
    <col min="6145" max="6145" width="6" style="8" customWidth="1"/>
    <col min="6146" max="6146" width="5.625" style="8" customWidth="1"/>
    <col min="6147" max="6147" width="6.125" style="8" customWidth="1"/>
    <col min="6148" max="6148" width="5.125" style="8" customWidth="1"/>
    <col min="6149" max="6149" width="4.375" style="8" customWidth="1"/>
    <col min="6150" max="6150" width="6.125" style="8" customWidth="1"/>
    <col min="6151" max="6151" width="5.625" style="8" bestFit="1" customWidth="1"/>
    <col min="6152" max="6154" width="4.75" style="8" bestFit="1" customWidth="1"/>
    <col min="6155" max="6155" width="3.5" style="8" bestFit="1" customWidth="1"/>
    <col min="6156" max="6156" width="4.75" style="8" bestFit="1" customWidth="1"/>
    <col min="6157" max="6157" width="5.625" style="8" bestFit="1" customWidth="1"/>
    <col min="6158" max="6158" width="4.75" style="8" bestFit="1" customWidth="1"/>
    <col min="6159" max="6159" width="4.375" style="8" customWidth="1"/>
    <col min="6160" max="6160" width="5.5" style="8" customWidth="1"/>
    <col min="6161" max="6161" width="3.5" style="8" bestFit="1" customWidth="1"/>
    <col min="6162" max="6162" width="4.75" style="8" customWidth="1"/>
    <col min="6163" max="6163" width="4.75" style="8" bestFit="1" customWidth="1"/>
    <col min="6164" max="6164" width="4.75" style="8" customWidth="1"/>
    <col min="6165" max="6399" width="9" style="8"/>
    <col min="6400" max="6400" width="17.875" style="8" customWidth="1"/>
    <col min="6401" max="6401" width="6" style="8" customWidth="1"/>
    <col min="6402" max="6402" width="5.625" style="8" customWidth="1"/>
    <col min="6403" max="6403" width="6.125" style="8" customWidth="1"/>
    <col min="6404" max="6404" width="5.125" style="8" customWidth="1"/>
    <col min="6405" max="6405" width="4.375" style="8" customWidth="1"/>
    <col min="6406" max="6406" width="6.125" style="8" customWidth="1"/>
    <col min="6407" max="6407" width="5.625" style="8" bestFit="1" customWidth="1"/>
    <col min="6408" max="6410" width="4.75" style="8" bestFit="1" customWidth="1"/>
    <col min="6411" max="6411" width="3.5" style="8" bestFit="1" customWidth="1"/>
    <col min="6412" max="6412" width="4.75" style="8" bestFit="1" customWidth="1"/>
    <col min="6413" max="6413" width="5.625" style="8" bestFit="1" customWidth="1"/>
    <col min="6414" max="6414" width="4.75" style="8" bestFit="1" customWidth="1"/>
    <col min="6415" max="6415" width="4.375" style="8" customWidth="1"/>
    <col min="6416" max="6416" width="5.5" style="8" customWidth="1"/>
    <col min="6417" max="6417" width="3.5" style="8" bestFit="1" customWidth="1"/>
    <col min="6418" max="6418" width="4.75" style="8" customWidth="1"/>
    <col min="6419" max="6419" width="4.75" style="8" bestFit="1" customWidth="1"/>
    <col min="6420" max="6420" width="4.75" style="8" customWidth="1"/>
    <col min="6421" max="6655" width="9" style="8"/>
    <col min="6656" max="6656" width="17.875" style="8" customWidth="1"/>
    <col min="6657" max="6657" width="6" style="8" customWidth="1"/>
    <col min="6658" max="6658" width="5.625" style="8" customWidth="1"/>
    <col min="6659" max="6659" width="6.125" style="8" customWidth="1"/>
    <col min="6660" max="6660" width="5.125" style="8" customWidth="1"/>
    <col min="6661" max="6661" width="4.375" style="8" customWidth="1"/>
    <col min="6662" max="6662" width="6.125" style="8" customWidth="1"/>
    <col min="6663" max="6663" width="5.625" style="8" bestFit="1" customWidth="1"/>
    <col min="6664" max="6666" width="4.75" style="8" bestFit="1" customWidth="1"/>
    <col min="6667" max="6667" width="3.5" style="8" bestFit="1" customWidth="1"/>
    <col min="6668" max="6668" width="4.75" style="8" bestFit="1" customWidth="1"/>
    <col min="6669" max="6669" width="5.625" style="8" bestFit="1" customWidth="1"/>
    <col min="6670" max="6670" width="4.75" style="8" bestFit="1" customWidth="1"/>
    <col min="6671" max="6671" width="4.375" style="8" customWidth="1"/>
    <col min="6672" max="6672" width="5.5" style="8" customWidth="1"/>
    <col min="6673" max="6673" width="3.5" style="8" bestFit="1" customWidth="1"/>
    <col min="6674" max="6674" width="4.75" style="8" customWidth="1"/>
    <col min="6675" max="6675" width="4.75" style="8" bestFit="1" customWidth="1"/>
    <col min="6676" max="6676" width="4.75" style="8" customWidth="1"/>
    <col min="6677" max="6911" width="9" style="8"/>
    <col min="6912" max="6912" width="17.875" style="8" customWidth="1"/>
    <col min="6913" max="6913" width="6" style="8" customWidth="1"/>
    <col min="6914" max="6914" width="5.625" style="8" customWidth="1"/>
    <col min="6915" max="6915" width="6.125" style="8" customWidth="1"/>
    <col min="6916" max="6916" width="5.125" style="8" customWidth="1"/>
    <col min="6917" max="6917" width="4.375" style="8" customWidth="1"/>
    <col min="6918" max="6918" width="6.125" style="8" customWidth="1"/>
    <col min="6919" max="6919" width="5.625" style="8" bestFit="1" customWidth="1"/>
    <col min="6920" max="6922" width="4.75" style="8" bestFit="1" customWidth="1"/>
    <col min="6923" max="6923" width="3.5" style="8" bestFit="1" customWidth="1"/>
    <col min="6924" max="6924" width="4.75" style="8" bestFit="1" customWidth="1"/>
    <col min="6925" max="6925" width="5.625" style="8" bestFit="1" customWidth="1"/>
    <col min="6926" max="6926" width="4.75" style="8" bestFit="1" customWidth="1"/>
    <col min="6927" max="6927" width="4.375" style="8" customWidth="1"/>
    <col min="6928" max="6928" width="5.5" style="8" customWidth="1"/>
    <col min="6929" max="6929" width="3.5" style="8" bestFit="1" customWidth="1"/>
    <col min="6930" max="6930" width="4.75" style="8" customWidth="1"/>
    <col min="6931" max="6931" width="4.75" style="8" bestFit="1" customWidth="1"/>
    <col min="6932" max="6932" width="4.75" style="8" customWidth="1"/>
    <col min="6933" max="7167" width="9" style="8"/>
    <col min="7168" max="7168" width="17.875" style="8" customWidth="1"/>
    <col min="7169" max="7169" width="6" style="8" customWidth="1"/>
    <col min="7170" max="7170" width="5.625" style="8" customWidth="1"/>
    <col min="7171" max="7171" width="6.125" style="8" customWidth="1"/>
    <col min="7172" max="7172" width="5.125" style="8" customWidth="1"/>
    <col min="7173" max="7173" width="4.375" style="8" customWidth="1"/>
    <col min="7174" max="7174" width="6.125" style="8" customWidth="1"/>
    <col min="7175" max="7175" width="5.625" style="8" bestFit="1" customWidth="1"/>
    <col min="7176" max="7178" width="4.75" style="8" bestFit="1" customWidth="1"/>
    <col min="7179" max="7179" width="3.5" style="8" bestFit="1" customWidth="1"/>
    <col min="7180" max="7180" width="4.75" style="8" bestFit="1" customWidth="1"/>
    <col min="7181" max="7181" width="5.625" style="8" bestFit="1" customWidth="1"/>
    <col min="7182" max="7182" width="4.75" style="8" bestFit="1" customWidth="1"/>
    <col min="7183" max="7183" width="4.375" style="8" customWidth="1"/>
    <col min="7184" max="7184" width="5.5" style="8" customWidth="1"/>
    <col min="7185" max="7185" width="3.5" style="8" bestFit="1" customWidth="1"/>
    <col min="7186" max="7186" width="4.75" style="8" customWidth="1"/>
    <col min="7187" max="7187" width="4.75" style="8" bestFit="1" customWidth="1"/>
    <col min="7188" max="7188" width="4.75" style="8" customWidth="1"/>
    <col min="7189" max="7423" width="9" style="8"/>
    <col min="7424" max="7424" width="17.875" style="8" customWidth="1"/>
    <col min="7425" max="7425" width="6" style="8" customWidth="1"/>
    <col min="7426" max="7426" width="5.625" style="8" customWidth="1"/>
    <col min="7427" max="7427" width="6.125" style="8" customWidth="1"/>
    <col min="7428" max="7428" width="5.125" style="8" customWidth="1"/>
    <col min="7429" max="7429" width="4.375" style="8" customWidth="1"/>
    <col min="7430" max="7430" width="6.125" style="8" customWidth="1"/>
    <col min="7431" max="7431" width="5.625" style="8" bestFit="1" customWidth="1"/>
    <col min="7432" max="7434" width="4.75" style="8" bestFit="1" customWidth="1"/>
    <col min="7435" max="7435" width="3.5" style="8" bestFit="1" customWidth="1"/>
    <col min="7436" max="7436" width="4.75" style="8" bestFit="1" customWidth="1"/>
    <col min="7437" max="7437" width="5.625" style="8" bestFit="1" customWidth="1"/>
    <col min="7438" max="7438" width="4.75" style="8" bestFit="1" customWidth="1"/>
    <col min="7439" max="7439" width="4.375" style="8" customWidth="1"/>
    <col min="7440" max="7440" width="5.5" style="8" customWidth="1"/>
    <col min="7441" max="7441" width="3.5" style="8" bestFit="1" customWidth="1"/>
    <col min="7442" max="7442" width="4.75" style="8" customWidth="1"/>
    <col min="7443" max="7443" width="4.75" style="8" bestFit="1" customWidth="1"/>
    <col min="7444" max="7444" width="4.75" style="8" customWidth="1"/>
    <col min="7445" max="7679" width="9" style="8"/>
    <col min="7680" max="7680" width="17.875" style="8" customWidth="1"/>
    <col min="7681" max="7681" width="6" style="8" customWidth="1"/>
    <col min="7682" max="7682" width="5.625" style="8" customWidth="1"/>
    <col min="7683" max="7683" width="6.125" style="8" customWidth="1"/>
    <col min="7684" max="7684" width="5.125" style="8" customWidth="1"/>
    <col min="7685" max="7685" width="4.375" style="8" customWidth="1"/>
    <col min="7686" max="7686" width="6.125" style="8" customWidth="1"/>
    <col min="7687" max="7687" width="5.625" style="8" bestFit="1" customWidth="1"/>
    <col min="7688" max="7690" width="4.75" style="8" bestFit="1" customWidth="1"/>
    <col min="7691" max="7691" width="3.5" style="8" bestFit="1" customWidth="1"/>
    <col min="7692" max="7692" width="4.75" style="8" bestFit="1" customWidth="1"/>
    <col min="7693" max="7693" width="5.625" style="8" bestFit="1" customWidth="1"/>
    <col min="7694" max="7694" width="4.75" style="8" bestFit="1" customWidth="1"/>
    <col min="7695" max="7695" width="4.375" style="8" customWidth="1"/>
    <col min="7696" max="7696" width="5.5" style="8" customWidth="1"/>
    <col min="7697" max="7697" width="3.5" style="8" bestFit="1" customWidth="1"/>
    <col min="7698" max="7698" width="4.75" style="8" customWidth="1"/>
    <col min="7699" max="7699" width="4.75" style="8" bestFit="1" customWidth="1"/>
    <col min="7700" max="7700" width="4.75" style="8" customWidth="1"/>
    <col min="7701" max="7935" width="9" style="8"/>
    <col min="7936" max="7936" width="17.875" style="8" customWidth="1"/>
    <col min="7937" max="7937" width="6" style="8" customWidth="1"/>
    <col min="7938" max="7938" width="5.625" style="8" customWidth="1"/>
    <col min="7939" max="7939" width="6.125" style="8" customWidth="1"/>
    <col min="7940" max="7940" width="5.125" style="8" customWidth="1"/>
    <col min="7941" max="7941" width="4.375" style="8" customWidth="1"/>
    <col min="7942" max="7942" width="6.125" style="8" customWidth="1"/>
    <col min="7943" max="7943" width="5.625" style="8" bestFit="1" customWidth="1"/>
    <col min="7944" max="7946" width="4.75" style="8" bestFit="1" customWidth="1"/>
    <col min="7947" max="7947" width="3.5" style="8" bestFit="1" customWidth="1"/>
    <col min="7948" max="7948" width="4.75" style="8" bestFit="1" customWidth="1"/>
    <col min="7949" max="7949" width="5.625" style="8" bestFit="1" customWidth="1"/>
    <col min="7950" max="7950" width="4.75" style="8" bestFit="1" customWidth="1"/>
    <col min="7951" max="7951" width="4.375" style="8" customWidth="1"/>
    <col min="7952" max="7952" width="5.5" style="8" customWidth="1"/>
    <col min="7953" max="7953" width="3.5" style="8" bestFit="1" customWidth="1"/>
    <col min="7954" max="7954" width="4.75" style="8" customWidth="1"/>
    <col min="7955" max="7955" width="4.75" style="8" bestFit="1" customWidth="1"/>
    <col min="7956" max="7956" width="4.75" style="8" customWidth="1"/>
    <col min="7957" max="8191" width="9" style="8"/>
    <col min="8192" max="8192" width="17.875" style="8" customWidth="1"/>
    <col min="8193" max="8193" width="6" style="8" customWidth="1"/>
    <col min="8194" max="8194" width="5.625" style="8" customWidth="1"/>
    <col min="8195" max="8195" width="6.125" style="8" customWidth="1"/>
    <col min="8196" max="8196" width="5.125" style="8" customWidth="1"/>
    <col min="8197" max="8197" width="4.375" style="8" customWidth="1"/>
    <col min="8198" max="8198" width="6.125" style="8" customWidth="1"/>
    <col min="8199" max="8199" width="5.625" style="8" bestFit="1" customWidth="1"/>
    <col min="8200" max="8202" width="4.75" style="8" bestFit="1" customWidth="1"/>
    <col min="8203" max="8203" width="3.5" style="8" bestFit="1" customWidth="1"/>
    <col min="8204" max="8204" width="4.75" style="8" bestFit="1" customWidth="1"/>
    <col min="8205" max="8205" width="5.625" style="8" bestFit="1" customWidth="1"/>
    <col min="8206" max="8206" width="4.75" style="8" bestFit="1" customWidth="1"/>
    <col min="8207" max="8207" width="4.375" style="8" customWidth="1"/>
    <col min="8208" max="8208" width="5.5" style="8" customWidth="1"/>
    <col min="8209" max="8209" width="3.5" style="8" bestFit="1" customWidth="1"/>
    <col min="8210" max="8210" width="4.75" style="8" customWidth="1"/>
    <col min="8211" max="8211" width="4.75" style="8" bestFit="1" customWidth="1"/>
    <col min="8212" max="8212" width="4.75" style="8" customWidth="1"/>
    <col min="8213" max="8447" width="9" style="8"/>
    <col min="8448" max="8448" width="17.875" style="8" customWidth="1"/>
    <col min="8449" max="8449" width="6" style="8" customWidth="1"/>
    <col min="8450" max="8450" width="5.625" style="8" customWidth="1"/>
    <col min="8451" max="8451" width="6.125" style="8" customWidth="1"/>
    <col min="8452" max="8452" width="5.125" style="8" customWidth="1"/>
    <col min="8453" max="8453" width="4.375" style="8" customWidth="1"/>
    <col min="8454" max="8454" width="6.125" style="8" customWidth="1"/>
    <col min="8455" max="8455" width="5.625" style="8" bestFit="1" customWidth="1"/>
    <col min="8456" max="8458" width="4.75" style="8" bestFit="1" customWidth="1"/>
    <col min="8459" max="8459" width="3.5" style="8" bestFit="1" customWidth="1"/>
    <col min="8460" max="8460" width="4.75" style="8" bestFit="1" customWidth="1"/>
    <col min="8461" max="8461" width="5.625" style="8" bestFit="1" customWidth="1"/>
    <col min="8462" max="8462" width="4.75" style="8" bestFit="1" customWidth="1"/>
    <col min="8463" max="8463" width="4.375" style="8" customWidth="1"/>
    <col min="8464" max="8464" width="5.5" style="8" customWidth="1"/>
    <col min="8465" max="8465" width="3.5" style="8" bestFit="1" customWidth="1"/>
    <col min="8466" max="8466" width="4.75" style="8" customWidth="1"/>
    <col min="8467" max="8467" width="4.75" style="8" bestFit="1" customWidth="1"/>
    <col min="8468" max="8468" width="4.75" style="8" customWidth="1"/>
    <col min="8469" max="8703" width="9" style="8"/>
    <col min="8704" max="8704" width="17.875" style="8" customWidth="1"/>
    <col min="8705" max="8705" width="6" style="8" customWidth="1"/>
    <col min="8706" max="8706" width="5.625" style="8" customWidth="1"/>
    <col min="8707" max="8707" width="6.125" style="8" customWidth="1"/>
    <col min="8708" max="8708" width="5.125" style="8" customWidth="1"/>
    <col min="8709" max="8709" width="4.375" style="8" customWidth="1"/>
    <col min="8710" max="8710" width="6.125" style="8" customWidth="1"/>
    <col min="8711" max="8711" width="5.625" style="8" bestFit="1" customWidth="1"/>
    <col min="8712" max="8714" width="4.75" style="8" bestFit="1" customWidth="1"/>
    <col min="8715" max="8715" width="3.5" style="8" bestFit="1" customWidth="1"/>
    <col min="8716" max="8716" width="4.75" style="8" bestFit="1" customWidth="1"/>
    <col min="8717" max="8717" width="5.625" style="8" bestFit="1" customWidth="1"/>
    <col min="8718" max="8718" width="4.75" style="8" bestFit="1" customWidth="1"/>
    <col min="8719" max="8719" width="4.375" style="8" customWidth="1"/>
    <col min="8720" max="8720" width="5.5" style="8" customWidth="1"/>
    <col min="8721" max="8721" width="3.5" style="8" bestFit="1" customWidth="1"/>
    <col min="8722" max="8722" width="4.75" style="8" customWidth="1"/>
    <col min="8723" max="8723" width="4.75" style="8" bestFit="1" customWidth="1"/>
    <col min="8724" max="8724" width="4.75" style="8" customWidth="1"/>
    <col min="8725" max="8959" width="9" style="8"/>
    <col min="8960" max="8960" width="17.875" style="8" customWidth="1"/>
    <col min="8961" max="8961" width="6" style="8" customWidth="1"/>
    <col min="8962" max="8962" width="5.625" style="8" customWidth="1"/>
    <col min="8963" max="8963" width="6.125" style="8" customWidth="1"/>
    <col min="8964" max="8964" width="5.125" style="8" customWidth="1"/>
    <col min="8965" max="8965" width="4.375" style="8" customWidth="1"/>
    <col min="8966" max="8966" width="6.125" style="8" customWidth="1"/>
    <col min="8967" max="8967" width="5.625" style="8" bestFit="1" customWidth="1"/>
    <col min="8968" max="8970" width="4.75" style="8" bestFit="1" customWidth="1"/>
    <col min="8971" max="8971" width="3.5" style="8" bestFit="1" customWidth="1"/>
    <col min="8972" max="8972" width="4.75" style="8" bestFit="1" customWidth="1"/>
    <col min="8973" max="8973" width="5.625" style="8" bestFit="1" customWidth="1"/>
    <col min="8974" max="8974" width="4.75" style="8" bestFit="1" customWidth="1"/>
    <col min="8975" max="8975" width="4.375" style="8" customWidth="1"/>
    <col min="8976" max="8976" width="5.5" style="8" customWidth="1"/>
    <col min="8977" max="8977" width="3.5" style="8" bestFit="1" customWidth="1"/>
    <col min="8978" max="8978" width="4.75" style="8" customWidth="1"/>
    <col min="8979" max="8979" width="4.75" style="8" bestFit="1" customWidth="1"/>
    <col min="8980" max="8980" width="4.75" style="8" customWidth="1"/>
    <col min="8981" max="9215" width="9" style="8"/>
    <col min="9216" max="9216" width="17.875" style="8" customWidth="1"/>
    <col min="9217" max="9217" width="6" style="8" customWidth="1"/>
    <col min="9218" max="9218" width="5.625" style="8" customWidth="1"/>
    <col min="9219" max="9219" width="6.125" style="8" customWidth="1"/>
    <col min="9220" max="9220" width="5.125" style="8" customWidth="1"/>
    <col min="9221" max="9221" width="4.375" style="8" customWidth="1"/>
    <col min="9222" max="9222" width="6.125" style="8" customWidth="1"/>
    <col min="9223" max="9223" width="5.625" style="8" bestFit="1" customWidth="1"/>
    <col min="9224" max="9226" width="4.75" style="8" bestFit="1" customWidth="1"/>
    <col min="9227" max="9227" width="3.5" style="8" bestFit="1" customWidth="1"/>
    <col min="9228" max="9228" width="4.75" style="8" bestFit="1" customWidth="1"/>
    <col min="9229" max="9229" width="5.625" style="8" bestFit="1" customWidth="1"/>
    <col min="9230" max="9230" width="4.75" style="8" bestFit="1" customWidth="1"/>
    <col min="9231" max="9231" width="4.375" style="8" customWidth="1"/>
    <col min="9232" max="9232" width="5.5" style="8" customWidth="1"/>
    <col min="9233" max="9233" width="3.5" style="8" bestFit="1" customWidth="1"/>
    <col min="9234" max="9234" width="4.75" style="8" customWidth="1"/>
    <col min="9235" max="9235" width="4.75" style="8" bestFit="1" customWidth="1"/>
    <col min="9236" max="9236" width="4.75" style="8" customWidth="1"/>
    <col min="9237" max="9471" width="9" style="8"/>
    <col min="9472" max="9472" width="17.875" style="8" customWidth="1"/>
    <col min="9473" max="9473" width="6" style="8" customWidth="1"/>
    <col min="9474" max="9474" width="5.625" style="8" customWidth="1"/>
    <col min="9475" max="9475" width="6.125" style="8" customWidth="1"/>
    <col min="9476" max="9476" width="5.125" style="8" customWidth="1"/>
    <col min="9477" max="9477" width="4.375" style="8" customWidth="1"/>
    <col min="9478" max="9478" width="6.125" style="8" customWidth="1"/>
    <col min="9479" max="9479" width="5.625" style="8" bestFit="1" customWidth="1"/>
    <col min="9480" max="9482" width="4.75" style="8" bestFit="1" customWidth="1"/>
    <col min="9483" max="9483" width="3.5" style="8" bestFit="1" customWidth="1"/>
    <col min="9484" max="9484" width="4.75" style="8" bestFit="1" customWidth="1"/>
    <col min="9485" max="9485" width="5.625" style="8" bestFit="1" customWidth="1"/>
    <col min="9486" max="9486" width="4.75" style="8" bestFit="1" customWidth="1"/>
    <col min="9487" max="9487" width="4.375" style="8" customWidth="1"/>
    <col min="9488" max="9488" width="5.5" style="8" customWidth="1"/>
    <col min="9489" max="9489" width="3.5" style="8" bestFit="1" customWidth="1"/>
    <col min="9490" max="9490" width="4.75" style="8" customWidth="1"/>
    <col min="9491" max="9491" width="4.75" style="8" bestFit="1" customWidth="1"/>
    <col min="9492" max="9492" width="4.75" style="8" customWidth="1"/>
    <col min="9493" max="9727" width="9" style="8"/>
    <col min="9728" max="9728" width="17.875" style="8" customWidth="1"/>
    <col min="9729" max="9729" width="6" style="8" customWidth="1"/>
    <col min="9730" max="9730" width="5.625" style="8" customWidth="1"/>
    <col min="9731" max="9731" width="6.125" style="8" customWidth="1"/>
    <col min="9732" max="9732" width="5.125" style="8" customWidth="1"/>
    <col min="9733" max="9733" width="4.375" style="8" customWidth="1"/>
    <col min="9734" max="9734" width="6.125" style="8" customWidth="1"/>
    <col min="9735" max="9735" width="5.625" style="8" bestFit="1" customWidth="1"/>
    <col min="9736" max="9738" width="4.75" style="8" bestFit="1" customWidth="1"/>
    <col min="9739" max="9739" width="3.5" style="8" bestFit="1" customWidth="1"/>
    <col min="9740" max="9740" width="4.75" style="8" bestFit="1" customWidth="1"/>
    <col min="9741" max="9741" width="5.625" style="8" bestFit="1" customWidth="1"/>
    <col min="9742" max="9742" width="4.75" style="8" bestFit="1" customWidth="1"/>
    <col min="9743" max="9743" width="4.375" style="8" customWidth="1"/>
    <col min="9744" max="9744" width="5.5" style="8" customWidth="1"/>
    <col min="9745" max="9745" width="3.5" style="8" bestFit="1" customWidth="1"/>
    <col min="9746" max="9746" width="4.75" style="8" customWidth="1"/>
    <col min="9747" max="9747" width="4.75" style="8" bestFit="1" customWidth="1"/>
    <col min="9748" max="9748" width="4.75" style="8" customWidth="1"/>
    <col min="9749" max="9983" width="9" style="8"/>
    <col min="9984" max="9984" width="17.875" style="8" customWidth="1"/>
    <col min="9985" max="9985" width="6" style="8" customWidth="1"/>
    <col min="9986" max="9986" width="5.625" style="8" customWidth="1"/>
    <col min="9987" max="9987" width="6.125" style="8" customWidth="1"/>
    <col min="9988" max="9988" width="5.125" style="8" customWidth="1"/>
    <col min="9989" max="9989" width="4.375" style="8" customWidth="1"/>
    <col min="9990" max="9990" width="6.125" style="8" customWidth="1"/>
    <col min="9991" max="9991" width="5.625" style="8" bestFit="1" customWidth="1"/>
    <col min="9992" max="9994" width="4.75" style="8" bestFit="1" customWidth="1"/>
    <col min="9995" max="9995" width="3.5" style="8" bestFit="1" customWidth="1"/>
    <col min="9996" max="9996" width="4.75" style="8" bestFit="1" customWidth="1"/>
    <col min="9997" max="9997" width="5.625" style="8" bestFit="1" customWidth="1"/>
    <col min="9998" max="9998" width="4.75" style="8" bestFit="1" customWidth="1"/>
    <col min="9999" max="9999" width="4.375" style="8" customWidth="1"/>
    <col min="10000" max="10000" width="5.5" style="8" customWidth="1"/>
    <col min="10001" max="10001" width="3.5" style="8" bestFit="1" customWidth="1"/>
    <col min="10002" max="10002" width="4.75" style="8" customWidth="1"/>
    <col min="10003" max="10003" width="4.75" style="8" bestFit="1" customWidth="1"/>
    <col min="10004" max="10004" width="4.75" style="8" customWidth="1"/>
    <col min="10005" max="10239" width="9" style="8"/>
    <col min="10240" max="10240" width="17.875" style="8" customWidth="1"/>
    <col min="10241" max="10241" width="6" style="8" customWidth="1"/>
    <col min="10242" max="10242" width="5.625" style="8" customWidth="1"/>
    <col min="10243" max="10243" width="6.125" style="8" customWidth="1"/>
    <col min="10244" max="10244" width="5.125" style="8" customWidth="1"/>
    <col min="10245" max="10245" width="4.375" style="8" customWidth="1"/>
    <col min="10246" max="10246" width="6.125" style="8" customWidth="1"/>
    <col min="10247" max="10247" width="5.625" style="8" bestFit="1" customWidth="1"/>
    <col min="10248" max="10250" width="4.75" style="8" bestFit="1" customWidth="1"/>
    <col min="10251" max="10251" width="3.5" style="8" bestFit="1" customWidth="1"/>
    <col min="10252" max="10252" width="4.75" style="8" bestFit="1" customWidth="1"/>
    <col min="10253" max="10253" width="5.625" style="8" bestFit="1" customWidth="1"/>
    <col min="10254" max="10254" width="4.75" style="8" bestFit="1" customWidth="1"/>
    <col min="10255" max="10255" width="4.375" style="8" customWidth="1"/>
    <col min="10256" max="10256" width="5.5" style="8" customWidth="1"/>
    <col min="10257" max="10257" width="3.5" style="8" bestFit="1" customWidth="1"/>
    <col min="10258" max="10258" width="4.75" style="8" customWidth="1"/>
    <col min="10259" max="10259" width="4.75" style="8" bestFit="1" customWidth="1"/>
    <col min="10260" max="10260" width="4.75" style="8" customWidth="1"/>
    <col min="10261" max="10495" width="9" style="8"/>
    <col min="10496" max="10496" width="17.875" style="8" customWidth="1"/>
    <col min="10497" max="10497" width="6" style="8" customWidth="1"/>
    <col min="10498" max="10498" width="5.625" style="8" customWidth="1"/>
    <col min="10499" max="10499" width="6.125" style="8" customWidth="1"/>
    <col min="10500" max="10500" width="5.125" style="8" customWidth="1"/>
    <col min="10501" max="10501" width="4.375" style="8" customWidth="1"/>
    <col min="10502" max="10502" width="6.125" style="8" customWidth="1"/>
    <col min="10503" max="10503" width="5.625" style="8" bestFit="1" customWidth="1"/>
    <col min="10504" max="10506" width="4.75" style="8" bestFit="1" customWidth="1"/>
    <col min="10507" max="10507" width="3.5" style="8" bestFit="1" customWidth="1"/>
    <col min="10508" max="10508" width="4.75" style="8" bestFit="1" customWidth="1"/>
    <col min="10509" max="10509" width="5.625" style="8" bestFit="1" customWidth="1"/>
    <col min="10510" max="10510" width="4.75" style="8" bestFit="1" customWidth="1"/>
    <col min="10511" max="10511" width="4.375" style="8" customWidth="1"/>
    <col min="10512" max="10512" width="5.5" style="8" customWidth="1"/>
    <col min="10513" max="10513" width="3.5" style="8" bestFit="1" customWidth="1"/>
    <col min="10514" max="10514" width="4.75" style="8" customWidth="1"/>
    <col min="10515" max="10515" width="4.75" style="8" bestFit="1" customWidth="1"/>
    <col min="10516" max="10516" width="4.75" style="8" customWidth="1"/>
    <col min="10517" max="10751" width="9" style="8"/>
    <col min="10752" max="10752" width="17.875" style="8" customWidth="1"/>
    <col min="10753" max="10753" width="6" style="8" customWidth="1"/>
    <col min="10754" max="10754" width="5.625" style="8" customWidth="1"/>
    <col min="10755" max="10755" width="6.125" style="8" customWidth="1"/>
    <col min="10756" max="10756" width="5.125" style="8" customWidth="1"/>
    <col min="10757" max="10757" width="4.375" style="8" customWidth="1"/>
    <col min="10758" max="10758" width="6.125" style="8" customWidth="1"/>
    <col min="10759" max="10759" width="5.625" style="8" bestFit="1" customWidth="1"/>
    <col min="10760" max="10762" width="4.75" style="8" bestFit="1" customWidth="1"/>
    <col min="10763" max="10763" width="3.5" style="8" bestFit="1" customWidth="1"/>
    <col min="10764" max="10764" width="4.75" style="8" bestFit="1" customWidth="1"/>
    <col min="10765" max="10765" width="5.625" style="8" bestFit="1" customWidth="1"/>
    <col min="10766" max="10766" width="4.75" style="8" bestFit="1" customWidth="1"/>
    <col min="10767" max="10767" width="4.375" style="8" customWidth="1"/>
    <col min="10768" max="10768" width="5.5" style="8" customWidth="1"/>
    <col min="10769" max="10769" width="3.5" style="8" bestFit="1" customWidth="1"/>
    <col min="10770" max="10770" width="4.75" style="8" customWidth="1"/>
    <col min="10771" max="10771" width="4.75" style="8" bestFit="1" customWidth="1"/>
    <col min="10772" max="10772" width="4.75" style="8" customWidth="1"/>
    <col min="10773" max="11007" width="9" style="8"/>
    <col min="11008" max="11008" width="17.875" style="8" customWidth="1"/>
    <col min="11009" max="11009" width="6" style="8" customWidth="1"/>
    <col min="11010" max="11010" width="5.625" style="8" customWidth="1"/>
    <col min="11011" max="11011" width="6.125" style="8" customWidth="1"/>
    <col min="11012" max="11012" width="5.125" style="8" customWidth="1"/>
    <col min="11013" max="11013" width="4.375" style="8" customWidth="1"/>
    <col min="11014" max="11014" width="6.125" style="8" customWidth="1"/>
    <col min="11015" max="11015" width="5.625" style="8" bestFit="1" customWidth="1"/>
    <col min="11016" max="11018" width="4.75" style="8" bestFit="1" customWidth="1"/>
    <col min="11019" max="11019" width="3.5" style="8" bestFit="1" customWidth="1"/>
    <col min="11020" max="11020" width="4.75" style="8" bestFit="1" customWidth="1"/>
    <col min="11021" max="11021" width="5.625" style="8" bestFit="1" customWidth="1"/>
    <col min="11022" max="11022" width="4.75" style="8" bestFit="1" customWidth="1"/>
    <col min="11023" max="11023" width="4.375" style="8" customWidth="1"/>
    <col min="11024" max="11024" width="5.5" style="8" customWidth="1"/>
    <col min="11025" max="11025" width="3.5" style="8" bestFit="1" customWidth="1"/>
    <col min="11026" max="11026" width="4.75" style="8" customWidth="1"/>
    <col min="11027" max="11027" width="4.75" style="8" bestFit="1" customWidth="1"/>
    <col min="11028" max="11028" width="4.75" style="8" customWidth="1"/>
    <col min="11029" max="11263" width="9" style="8"/>
    <col min="11264" max="11264" width="17.875" style="8" customWidth="1"/>
    <col min="11265" max="11265" width="6" style="8" customWidth="1"/>
    <col min="11266" max="11266" width="5.625" style="8" customWidth="1"/>
    <col min="11267" max="11267" width="6.125" style="8" customWidth="1"/>
    <col min="11268" max="11268" width="5.125" style="8" customWidth="1"/>
    <col min="11269" max="11269" width="4.375" style="8" customWidth="1"/>
    <col min="11270" max="11270" width="6.125" style="8" customWidth="1"/>
    <col min="11271" max="11271" width="5.625" style="8" bestFit="1" customWidth="1"/>
    <col min="11272" max="11274" width="4.75" style="8" bestFit="1" customWidth="1"/>
    <col min="11275" max="11275" width="3.5" style="8" bestFit="1" customWidth="1"/>
    <col min="11276" max="11276" width="4.75" style="8" bestFit="1" customWidth="1"/>
    <col min="11277" max="11277" width="5.625" style="8" bestFit="1" customWidth="1"/>
    <col min="11278" max="11278" width="4.75" style="8" bestFit="1" customWidth="1"/>
    <col min="11279" max="11279" width="4.375" style="8" customWidth="1"/>
    <col min="11280" max="11280" width="5.5" style="8" customWidth="1"/>
    <col min="11281" max="11281" width="3.5" style="8" bestFit="1" customWidth="1"/>
    <col min="11282" max="11282" width="4.75" style="8" customWidth="1"/>
    <col min="11283" max="11283" width="4.75" style="8" bestFit="1" customWidth="1"/>
    <col min="11284" max="11284" width="4.75" style="8" customWidth="1"/>
    <col min="11285" max="11519" width="9" style="8"/>
    <col min="11520" max="11520" width="17.875" style="8" customWidth="1"/>
    <col min="11521" max="11521" width="6" style="8" customWidth="1"/>
    <col min="11522" max="11522" width="5.625" style="8" customWidth="1"/>
    <col min="11523" max="11523" width="6.125" style="8" customWidth="1"/>
    <col min="11524" max="11524" width="5.125" style="8" customWidth="1"/>
    <col min="11525" max="11525" width="4.375" style="8" customWidth="1"/>
    <col min="11526" max="11526" width="6.125" style="8" customWidth="1"/>
    <col min="11527" max="11527" width="5.625" style="8" bestFit="1" customWidth="1"/>
    <col min="11528" max="11530" width="4.75" style="8" bestFit="1" customWidth="1"/>
    <col min="11531" max="11531" width="3.5" style="8" bestFit="1" customWidth="1"/>
    <col min="11532" max="11532" width="4.75" style="8" bestFit="1" customWidth="1"/>
    <col min="11533" max="11533" width="5.625" style="8" bestFit="1" customWidth="1"/>
    <col min="11534" max="11534" width="4.75" style="8" bestFit="1" customWidth="1"/>
    <col min="11535" max="11535" width="4.375" style="8" customWidth="1"/>
    <col min="11536" max="11536" width="5.5" style="8" customWidth="1"/>
    <col min="11537" max="11537" width="3.5" style="8" bestFit="1" customWidth="1"/>
    <col min="11538" max="11538" width="4.75" style="8" customWidth="1"/>
    <col min="11539" max="11539" width="4.75" style="8" bestFit="1" customWidth="1"/>
    <col min="11540" max="11540" width="4.75" style="8" customWidth="1"/>
    <col min="11541" max="11775" width="9" style="8"/>
    <col min="11776" max="11776" width="17.875" style="8" customWidth="1"/>
    <col min="11777" max="11777" width="6" style="8" customWidth="1"/>
    <col min="11778" max="11778" width="5.625" style="8" customWidth="1"/>
    <col min="11779" max="11779" width="6.125" style="8" customWidth="1"/>
    <col min="11780" max="11780" width="5.125" style="8" customWidth="1"/>
    <col min="11781" max="11781" width="4.375" style="8" customWidth="1"/>
    <col min="11782" max="11782" width="6.125" style="8" customWidth="1"/>
    <col min="11783" max="11783" width="5.625" style="8" bestFit="1" customWidth="1"/>
    <col min="11784" max="11786" width="4.75" style="8" bestFit="1" customWidth="1"/>
    <col min="11787" max="11787" width="3.5" style="8" bestFit="1" customWidth="1"/>
    <col min="11788" max="11788" width="4.75" style="8" bestFit="1" customWidth="1"/>
    <col min="11789" max="11789" width="5.625" style="8" bestFit="1" customWidth="1"/>
    <col min="11790" max="11790" width="4.75" style="8" bestFit="1" customWidth="1"/>
    <col min="11791" max="11791" width="4.375" style="8" customWidth="1"/>
    <col min="11792" max="11792" width="5.5" style="8" customWidth="1"/>
    <col min="11793" max="11793" width="3.5" style="8" bestFit="1" customWidth="1"/>
    <col min="11794" max="11794" width="4.75" style="8" customWidth="1"/>
    <col min="11795" max="11795" width="4.75" style="8" bestFit="1" customWidth="1"/>
    <col min="11796" max="11796" width="4.75" style="8" customWidth="1"/>
    <col min="11797" max="12031" width="9" style="8"/>
    <col min="12032" max="12032" width="17.875" style="8" customWidth="1"/>
    <col min="12033" max="12033" width="6" style="8" customWidth="1"/>
    <col min="12034" max="12034" width="5.625" style="8" customWidth="1"/>
    <col min="12035" max="12035" width="6.125" style="8" customWidth="1"/>
    <col min="12036" max="12036" width="5.125" style="8" customWidth="1"/>
    <col min="12037" max="12037" width="4.375" style="8" customWidth="1"/>
    <col min="12038" max="12038" width="6.125" style="8" customWidth="1"/>
    <col min="12039" max="12039" width="5.625" style="8" bestFit="1" customWidth="1"/>
    <col min="12040" max="12042" width="4.75" style="8" bestFit="1" customWidth="1"/>
    <col min="12043" max="12043" width="3.5" style="8" bestFit="1" customWidth="1"/>
    <col min="12044" max="12044" width="4.75" style="8" bestFit="1" customWidth="1"/>
    <col min="12045" max="12045" width="5.625" style="8" bestFit="1" customWidth="1"/>
    <col min="12046" max="12046" width="4.75" style="8" bestFit="1" customWidth="1"/>
    <col min="12047" max="12047" width="4.375" style="8" customWidth="1"/>
    <col min="12048" max="12048" width="5.5" style="8" customWidth="1"/>
    <col min="12049" max="12049" width="3.5" style="8" bestFit="1" customWidth="1"/>
    <col min="12050" max="12050" width="4.75" style="8" customWidth="1"/>
    <col min="12051" max="12051" width="4.75" style="8" bestFit="1" customWidth="1"/>
    <col min="12052" max="12052" width="4.75" style="8" customWidth="1"/>
    <col min="12053" max="12287" width="9" style="8"/>
    <col min="12288" max="12288" width="17.875" style="8" customWidth="1"/>
    <col min="12289" max="12289" width="6" style="8" customWidth="1"/>
    <col min="12290" max="12290" width="5.625" style="8" customWidth="1"/>
    <col min="12291" max="12291" width="6.125" style="8" customWidth="1"/>
    <col min="12292" max="12292" width="5.125" style="8" customWidth="1"/>
    <col min="12293" max="12293" width="4.375" style="8" customWidth="1"/>
    <col min="12294" max="12294" width="6.125" style="8" customWidth="1"/>
    <col min="12295" max="12295" width="5.625" style="8" bestFit="1" customWidth="1"/>
    <col min="12296" max="12298" width="4.75" style="8" bestFit="1" customWidth="1"/>
    <col min="12299" max="12299" width="3.5" style="8" bestFit="1" customWidth="1"/>
    <col min="12300" max="12300" width="4.75" style="8" bestFit="1" customWidth="1"/>
    <col min="12301" max="12301" width="5.625" style="8" bestFit="1" customWidth="1"/>
    <col min="12302" max="12302" width="4.75" style="8" bestFit="1" customWidth="1"/>
    <col min="12303" max="12303" width="4.375" style="8" customWidth="1"/>
    <col min="12304" max="12304" width="5.5" style="8" customWidth="1"/>
    <col min="12305" max="12305" width="3.5" style="8" bestFit="1" customWidth="1"/>
    <col min="12306" max="12306" width="4.75" style="8" customWidth="1"/>
    <col min="12307" max="12307" width="4.75" style="8" bestFit="1" customWidth="1"/>
    <col min="12308" max="12308" width="4.75" style="8" customWidth="1"/>
    <col min="12309" max="12543" width="9" style="8"/>
    <col min="12544" max="12544" width="17.875" style="8" customWidth="1"/>
    <col min="12545" max="12545" width="6" style="8" customWidth="1"/>
    <col min="12546" max="12546" width="5.625" style="8" customWidth="1"/>
    <col min="12547" max="12547" width="6.125" style="8" customWidth="1"/>
    <col min="12548" max="12548" width="5.125" style="8" customWidth="1"/>
    <col min="12549" max="12549" width="4.375" style="8" customWidth="1"/>
    <col min="12550" max="12550" width="6.125" style="8" customWidth="1"/>
    <col min="12551" max="12551" width="5.625" style="8" bestFit="1" customWidth="1"/>
    <col min="12552" max="12554" width="4.75" style="8" bestFit="1" customWidth="1"/>
    <col min="12555" max="12555" width="3.5" style="8" bestFit="1" customWidth="1"/>
    <col min="12556" max="12556" width="4.75" style="8" bestFit="1" customWidth="1"/>
    <col min="12557" max="12557" width="5.625" style="8" bestFit="1" customWidth="1"/>
    <col min="12558" max="12558" width="4.75" style="8" bestFit="1" customWidth="1"/>
    <col min="12559" max="12559" width="4.375" style="8" customWidth="1"/>
    <col min="12560" max="12560" width="5.5" style="8" customWidth="1"/>
    <col min="12561" max="12561" width="3.5" style="8" bestFit="1" customWidth="1"/>
    <col min="12562" max="12562" width="4.75" style="8" customWidth="1"/>
    <col min="12563" max="12563" width="4.75" style="8" bestFit="1" customWidth="1"/>
    <col min="12564" max="12564" width="4.75" style="8" customWidth="1"/>
    <col min="12565" max="12799" width="9" style="8"/>
    <col min="12800" max="12800" width="17.875" style="8" customWidth="1"/>
    <col min="12801" max="12801" width="6" style="8" customWidth="1"/>
    <col min="12802" max="12802" width="5.625" style="8" customWidth="1"/>
    <col min="12803" max="12803" width="6.125" style="8" customWidth="1"/>
    <col min="12804" max="12804" width="5.125" style="8" customWidth="1"/>
    <col min="12805" max="12805" width="4.375" style="8" customWidth="1"/>
    <col min="12806" max="12806" width="6.125" style="8" customWidth="1"/>
    <col min="12807" max="12807" width="5.625" style="8" bestFit="1" customWidth="1"/>
    <col min="12808" max="12810" width="4.75" style="8" bestFit="1" customWidth="1"/>
    <col min="12811" max="12811" width="3.5" style="8" bestFit="1" customWidth="1"/>
    <col min="12812" max="12812" width="4.75" style="8" bestFit="1" customWidth="1"/>
    <col min="12813" max="12813" width="5.625" style="8" bestFit="1" customWidth="1"/>
    <col min="12814" max="12814" width="4.75" style="8" bestFit="1" customWidth="1"/>
    <col min="12815" max="12815" width="4.375" style="8" customWidth="1"/>
    <col min="12816" max="12816" width="5.5" style="8" customWidth="1"/>
    <col min="12817" max="12817" width="3.5" style="8" bestFit="1" customWidth="1"/>
    <col min="12818" max="12818" width="4.75" style="8" customWidth="1"/>
    <col min="12819" max="12819" width="4.75" style="8" bestFit="1" customWidth="1"/>
    <col min="12820" max="12820" width="4.75" style="8" customWidth="1"/>
    <col min="12821" max="13055" width="9" style="8"/>
    <col min="13056" max="13056" width="17.875" style="8" customWidth="1"/>
    <col min="13057" max="13057" width="6" style="8" customWidth="1"/>
    <col min="13058" max="13058" width="5.625" style="8" customWidth="1"/>
    <col min="13059" max="13059" width="6.125" style="8" customWidth="1"/>
    <col min="13060" max="13060" width="5.125" style="8" customWidth="1"/>
    <col min="13061" max="13061" width="4.375" style="8" customWidth="1"/>
    <col min="13062" max="13062" width="6.125" style="8" customWidth="1"/>
    <col min="13063" max="13063" width="5.625" style="8" bestFit="1" customWidth="1"/>
    <col min="13064" max="13066" width="4.75" style="8" bestFit="1" customWidth="1"/>
    <col min="13067" max="13067" width="3.5" style="8" bestFit="1" customWidth="1"/>
    <col min="13068" max="13068" width="4.75" style="8" bestFit="1" customWidth="1"/>
    <col min="13069" max="13069" width="5.625" style="8" bestFit="1" customWidth="1"/>
    <col min="13070" max="13070" width="4.75" style="8" bestFit="1" customWidth="1"/>
    <col min="13071" max="13071" width="4.375" style="8" customWidth="1"/>
    <col min="13072" max="13072" width="5.5" style="8" customWidth="1"/>
    <col min="13073" max="13073" width="3.5" style="8" bestFit="1" customWidth="1"/>
    <col min="13074" max="13074" width="4.75" style="8" customWidth="1"/>
    <col min="13075" max="13075" width="4.75" style="8" bestFit="1" customWidth="1"/>
    <col min="13076" max="13076" width="4.75" style="8" customWidth="1"/>
    <col min="13077" max="13311" width="9" style="8"/>
    <col min="13312" max="13312" width="17.875" style="8" customWidth="1"/>
    <col min="13313" max="13313" width="6" style="8" customWidth="1"/>
    <col min="13314" max="13314" width="5.625" style="8" customWidth="1"/>
    <col min="13315" max="13315" width="6.125" style="8" customWidth="1"/>
    <col min="13316" max="13316" width="5.125" style="8" customWidth="1"/>
    <col min="13317" max="13317" width="4.375" style="8" customWidth="1"/>
    <col min="13318" max="13318" width="6.125" style="8" customWidth="1"/>
    <col min="13319" max="13319" width="5.625" style="8" bestFit="1" customWidth="1"/>
    <col min="13320" max="13322" width="4.75" style="8" bestFit="1" customWidth="1"/>
    <col min="13323" max="13323" width="3.5" style="8" bestFit="1" customWidth="1"/>
    <col min="13324" max="13324" width="4.75" style="8" bestFit="1" customWidth="1"/>
    <col min="13325" max="13325" width="5.625" style="8" bestFit="1" customWidth="1"/>
    <col min="13326" max="13326" width="4.75" style="8" bestFit="1" customWidth="1"/>
    <col min="13327" max="13327" width="4.375" style="8" customWidth="1"/>
    <col min="13328" max="13328" width="5.5" style="8" customWidth="1"/>
    <col min="13329" max="13329" width="3.5" style="8" bestFit="1" customWidth="1"/>
    <col min="13330" max="13330" width="4.75" style="8" customWidth="1"/>
    <col min="13331" max="13331" width="4.75" style="8" bestFit="1" customWidth="1"/>
    <col min="13332" max="13332" width="4.75" style="8" customWidth="1"/>
    <col min="13333" max="13567" width="9" style="8"/>
    <col min="13568" max="13568" width="17.875" style="8" customWidth="1"/>
    <col min="13569" max="13569" width="6" style="8" customWidth="1"/>
    <col min="13570" max="13570" width="5.625" style="8" customWidth="1"/>
    <col min="13571" max="13571" width="6.125" style="8" customWidth="1"/>
    <col min="13572" max="13572" width="5.125" style="8" customWidth="1"/>
    <col min="13573" max="13573" width="4.375" style="8" customWidth="1"/>
    <col min="13574" max="13574" width="6.125" style="8" customWidth="1"/>
    <col min="13575" max="13575" width="5.625" style="8" bestFit="1" customWidth="1"/>
    <col min="13576" max="13578" width="4.75" style="8" bestFit="1" customWidth="1"/>
    <col min="13579" max="13579" width="3.5" style="8" bestFit="1" customWidth="1"/>
    <col min="13580" max="13580" width="4.75" style="8" bestFit="1" customWidth="1"/>
    <col min="13581" max="13581" width="5.625" style="8" bestFit="1" customWidth="1"/>
    <col min="13582" max="13582" width="4.75" style="8" bestFit="1" customWidth="1"/>
    <col min="13583" max="13583" width="4.375" style="8" customWidth="1"/>
    <col min="13584" max="13584" width="5.5" style="8" customWidth="1"/>
    <col min="13585" max="13585" width="3.5" style="8" bestFit="1" customWidth="1"/>
    <col min="13586" max="13586" width="4.75" style="8" customWidth="1"/>
    <col min="13587" max="13587" width="4.75" style="8" bestFit="1" customWidth="1"/>
    <col min="13588" max="13588" width="4.75" style="8" customWidth="1"/>
    <col min="13589" max="13823" width="9" style="8"/>
    <col min="13824" max="13824" width="17.875" style="8" customWidth="1"/>
    <col min="13825" max="13825" width="6" style="8" customWidth="1"/>
    <col min="13826" max="13826" width="5.625" style="8" customWidth="1"/>
    <col min="13827" max="13827" width="6.125" style="8" customWidth="1"/>
    <col min="13828" max="13828" width="5.125" style="8" customWidth="1"/>
    <col min="13829" max="13829" width="4.375" style="8" customWidth="1"/>
    <col min="13830" max="13830" width="6.125" style="8" customWidth="1"/>
    <col min="13831" max="13831" width="5.625" style="8" bestFit="1" customWidth="1"/>
    <col min="13832" max="13834" width="4.75" style="8" bestFit="1" customWidth="1"/>
    <col min="13835" max="13835" width="3.5" style="8" bestFit="1" customWidth="1"/>
    <col min="13836" max="13836" width="4.75" style="8" bestFit="1" customWidth="1"/>
    <col min="13837" max="13837" width="5.625" style="8" bestFit="1" customWidth="1"/>
    <col min="13838" max="13838" width="4.75" style="8" bestFit="1" customWidth="1"/>
    <col min="13839" max="13839" width="4.375" style="8" customWidth="1"/>
    <col min="13840" max="13840" width="5.5" style="8" customWidth="1"/>
    <col min="13841" max="13841" width="3.5" style="8" bestFit="1" customWidth="1"/>
    <col min="13842" max="13842" width="4.75" style="8" customWidth="1"/>
    <col min="13843" max="13843" width="4.75" style="8" bestFit="1" customWidth="1"/>
    <col min="13844" max="13844" width="4.75" style="8" customWidth="1"/>
    <col min="13845" max="14079" width="9" style="8"/>
    <col min="14080" max="14080" width="17.875" style="8" customWidth="1"/>
    <col min="14081" max="14081" width="6" style="8" customWidth="1"/>
    <col min="14082" max="14082" width="5.625" style="8" customWidth="1"/>
    <col min="14083" max="14083" width="6.125" style="8" customWidth="1"/>
    <col min="14084" max="14084" width="5.125" style="8" customWidth="1"/>
    <col min="14085" max="14085" width="4.375" style="8" customWidth="1"/>
    <col min="14086" max="14086" width="6.125" style="8" customWidth="1"/>
    <col min="14087" max="14087" width="5.625" style="8" bestFit="1" customWidth="1"/>
    <col min="14088" max="14090" width="4.75" style="8" bestFit="1" customWidth="1"/>
    <col min="14091" max="14091" width="3.5" style="8" bestFit="1" customWidth="1"/>
    <col min="14092" max="14092" width="4.75" style="8" bestFit="1" customWidth="1"/>
    <col min="14093" max="14093" width="5.625" style="8" bestFit="1" customWidth="1"/>
    <col min="14094" max="14094" width="4.75" style="8" bestFit="1" customWidth="1"/>
    <col min="14095" max="14095" width="4.375" style="8" customWidth="1"/>
    <col min="14096" max="14096" width="5.5" style="8" customWidth="1"/>
    <col min="14097" max="14097" width="3.5" style="8" bestFit="1" customWidth="1"/>
    <col min="14098" max="14098" width="4.75" style="8" customWidth="1"/>
    <col min="14099" max="14099" width="4.75" style="8" bestFit="1" customWidth="1"/>
    <col min="14100" max="14100" width="4.75" style="8" customWidth="1"/>
    <col min="14101" max="14335" width="9" style="8"/>
    <col min="14336" max="14336" width="17.875" style="8" customWidth="1"/>
    <col min="14337" max="14337" width="6" style="8" customWidth="1"/>
    <col min="14338" max="14338" width="5.625" style="8" customWidth="1"/>
    <col min="14339" max="14339" width="6.125" style="8" customWidth="1"/>
    <col min="14340" max="14340" width="5.125" style="8" customWidth="1"/>
    <col min="14341" max="14341" width="4.375" style="8" customWidth="1"/>
    <col min="14342" max="14342" width="6.125" style="8" customWidth="1"/>
    <col min="14343" max="14343" width="5.625" style="8" bestFit="1" customWidth="1"/>
    <col min="14344" max="14346" width="4.75" style="8" bestFit="1" customWidth="1"/>
    <col min="14347" max="14347" width="3.5" style="8" bestFit="1" customWidth="1"/>
    <col min="14348" max="14348" width="4.75" style="8" bestFit="1" customWidth="1"/>
    <col min="14349" max="14349" width="5.625" style="8" bestFit="1" customWidth="1"/>
    <col min="14350" max="14350" width="4.75" style="8" bestFit="1" customWidth="1"/>
    <col min="14351" max="14351" width="4.375" style="8" customWidth="1"/>
    <col min="14352" max="14352" width="5.5" style="8" customWidth="1"/>
    <col min="14353" max="14353" width="3.5" style="8" bestFit="1" customWidth="1"/>
    <col min="14354" max="14354" width="4.75" style="8" customWidth="1"/>
    <col min="14355" max="14355" width="4.75" style="8" bestFit="1" customWidth="1"/>
    <col min="14356" max="14356" width="4.75" style="8" customWidth="1"/>
    <col min="14357" max="14591" width="9" style="8"/>
    <col min="14592" max="14592" width="17.875" style="8" customWidth="1"/>
    <col min="14593" max="14593" width="6" style="8" customWidth="1"/>
    <col min="14594" max="14594" width="5.625" style="8" customWidth="1"/>
    <col min="14595" max="14595" width="6.125" style="8" customWidth="1"/>
    <col min="14596" max="14596" width="5.125" style="8" customWidth="1"/>
    <col min="14597" max="14597" width="4.375" style="8" customWidth="1"/>
    <col min="14598" max="14598" width="6.125" style="8" customWidth="1"/>
    <col min="14599" max="14599" width="5.625" style="8" bestFit="1" customWidth="1"/>
    <col min="14600" max="14602" width="4.75" style="8" bestFit="1" customWidth="1"/>
    <col min="14603" max="14603" width="3.5" style="8" bestFit="1" customWidth="1"/>
    <col min="14604" max="14604" width="4.75" style="8" bestFit="1" customWidth="1"/>
    <col min="14605" max="14605" width="5.625" style="8" bestFit="1" customWidth="1"/>
    <col min="14606" max="14606" width="4.75" style="8" bestFit="1" customWidth="1"/>
    <col min="14607" max="14607" width="4.375" style="8" customWidth="1"/>
    <col min="14608" max="14608" width="5.5" style="8" customWidth="1"/>
    <col min="14609" max="14609" width="3.5" style="8" bestFit="1" customWidth="1"/>
    <col min="14610" max="14610" width="4.75" style="8" customWidth="1"/>
    <col min="14611" max="14611" width="4.75" style="8" bestFit="1" customWidth="1"/>
    <col min="14612" max="14612" width="4.75" style="8" customWidth="1"/>
    <col min="14613" max="14847" width="9" style="8"/>
    <col min="14848" max="14848" width="17.875" style="8" customWidth="1"/>
    <col min="14849" max="14849" width="6" style="8" customWidth="1"/>
    <col min="14850" max="14850" width="5.625" style="8" customWidth="1"/>
    <col min="14851" max="14851" width="6.125" style="8" customWidth="1"/>
    <col min="14852" max="14852" width="5.125" style="8" customWidth="1"/>
    <col min="14853" max="14853" width="4.375" style="8" customWidth="1"/>
    <col min="14854" max="14854" width="6.125" style="8" customWidth="1"/>
    <col min="14855" max="14855" width="5.625" style="8" bestFit="1" customWidth="1"/>
    <col min="14856" max="14858" width="4.75" style="8" bestFit="1" customWidth="1"/>
    <col min="14859" max="14859" width="3.5" style="8" bestFit="1" customWidth="1"/>
    <col min="14860" max="14860" width="4.75" style="8" bestFit="1" customWidth="1"/>
    <col min="14861" max="14861" width="5.625" style="8" bestFit="1" customWidth="1"/>
    <col min="14862" max="14862" width="4.75" style="8" bestFit="1" customWidth="1"/>
    <col min="14863" max="14863" width="4.375" style="8" customWidth="1"/>
    <col min="14864" max="14864" width="5.5" style="8" customWidth="1"/>
    <col min="14865" max="14865" width="3.5" style="8" bestFit="1" customWidth="1"/>
    <col min="14866" max="14866" width="4.75" style="8" customWidth="1"/>
    <col min="14867" max="14867" width="4.75" style="8" bestFit="1" customWidth="1"/>
    <col min="14868" max="14868" width="4.75" style="8" customWidth="1"/>
    <col min="14869" max="15103" width="9" style="8"/>
    <col min="15104" max="15104" width="17.875" style="8" customWidth="1"/>
    <col min="15105" max="15105" width="6" style="8" customWidth="1"/>
    <col min="15106" max="15106" width="5.625" style="8" customWidth="1"/>
    <col min="15107" max="15107" width="6.125" style="8" customWidth="1"/>
    <col min="15108" max="15108" width="5.125" style="8" customWidth="1"/>
    <col min="15109" max="15109" width="4.375" style="8" customWidth="1"/>
    <col min="15110" max="15110" width="6.125" style="8" customWidth="1"/>
    <col min="15111" max="15111" width="5.625" style="8" bestFit="1" customWidth="1"/>
    <col min="15112" max="15114" width="4.75" style="8" bestFit="1" customWidth="1"/>
    <col min="15115" max="15115" width="3.5" style="8" bestFit="1" customWidth="1"/>
    <col min="15116" max="15116" width="4.75" style="8" bestFit="1" customWidth="1"/>
    <col min="15117" max="15117" width="5.625" style="8" bestFit="1" customWidth="1"/>
    <col min="15118" max="15118" width="4.75" style="8" bestFit="1" customWidth="1"/>
    <col min="15119" max="15119" width="4.375" style="8" customWidth="1"/>
    <col min="15120" max="15120" width="5.5" style="8" customWidth="1"/>
    <col min="15121" max="15121" width="3.5" style="8" bestFit="1" customWidth="1"/>
    <col min="15122" max="15122" width="4.75" style="8" customWidth="1"/>
    <col min="15123" max="15123" width="4.75" style="8" bestFit="1" customWidth="1"/>
    <col min="15124" max="15124" width="4.75" style="8" customWidth="1"/>
    <col min="15125" max="15359" width="9" style="8"/>
    <col min="15360" max="15360" width="17.875" style="8" customWidth="1"/>
    <col min="15361" max="15361" width="6" style="8" customWidth="1"/>
    <col min="15362" max="15362" width="5.625" style="8" customWidth="1"/>
    <col min="15363" max="15363" width="6.125" style="8" customWidth="1"/>
    <col min="15364" max="15364" width="5.125" style="8" customWidth="1"/>
    <col min="15365" max="15365" width="4.375" style="8" customWidth="1"/>
    <col min="15366" max="15366" width="6.125" style="8" customWidth="1"/>
    <col min="15367" max="15367" width="5.625" style="8" bestFit="1" customWidth="1"/>
    <col min="15368" max="15370" width="4.75" style="8" bestFit="1" customWidth="1"/>
    <col min="15371" max="15371" width="3.5" style="8" bestFit="1" customWidth="1"/>
    <col min="15372" max="15372" width="4.75" style="8" bestFit="1" customWidth="1"/>
    <col min="15373" max="15373" width="5.625" style="8" bestFit="1" customWidth="1"/>
    <col min="15374" max="15374" width="4.75" style="8" bestFit="1" customWidth="1"/>
    <col min="15375" max="15375" width="4.375" style="8" customWidth="1"/>
    <col min="15376" max="15376" width="5.5" style="8" customWidth="1"/>
    <col min="15377" max="15377" width="3.5" style="8" bestFit="1" customWidth="1"/>
    <col min="15378" max="15378" width="4.75" style="8" customWidth="1"/>
    <col min="15379" max="15379" width="4.75" style="8" bestFit="1" customWidth="1"/>
    <col min="15380" max="15380" width="4.75" style="8" customWidth="1"/>
    <col min="15381" max="15615" width="9" style="8"/>
    <col min="15616" max="15616" width="17.875" style="8" customWidth="1"/>
    <col min="15617" max="15617" width="6" style="8" customWidth="1"/>
    <col min="15618" max="15618" width="5.625" style="8" customWidth="1"/>
    <col min="15619" max="15619" width="6.125" style="8" customWidth="1"/>
    <col min="15620" max="15620" width="5.125" style="8" customWidth="1"/>
    <col min="15621" max="15621" width="4.375" style="8" customWidth="1"/>
    <col min="15622" max="15622" width="6.125" style="8" customWidth="1"/>
    <col min="15623" max="15623" width="5.625" style="8" bestFit="1" customWidth="1"/>
    <col min="15624" max="15626" width="4.75" style="8" bestFit="1" customWidth="1"/>
    <col min="15627" max="15627" width="3.5" style="8" bestFit="1" customWidth="1"/>
    <col min="15628" max="15628" width="4.75" style="8" bestFit="1" customWidth="1"/>
    <col min="15629" max="15629" width="5.625" style="8" bestFit="1" customWidth="1"/>
    <col min="15630" max="15630" width="4.75" style="8" bestFit="1" customWidth="1"/>
    <col min="15631" max="15631" width="4.375" style="8" customWidth="1"/>
    <col min="15632" max="15632" width="5.5" style="8" customWidth="1"/>
    <col min="15633" max="15633" width="3.5" style="8" bestFit="1" customWidth="1"/>
    <col min="15634" max="15634" width="4.75" style="8" customWidth="1"/>
    <col min="15635" max="15635" width="4.75" style="8" bestFit="1" customWidth="1"/>
    <col min="15636" max="15636" width="4.75" style="8" customWidth="1"/>
    <col min="15637" max="15871" width="9" style="8"/>
    <col min="15872" max="15872" width="17.875" style="8" customWidth="1"/>
    <col min="15873" max="15873" width="6" style="8" customWidth="1"/>
    <col min="15874" max="15874" width="5.625" style="8" customWidth="1"/>
    <col min="15875" max="15875" width="6.125" style="8" customWidth="1"/>
    <col min="15876" max="15876" width="5.125" style="8" customWidth="1"/>
    <col min="15877" max="15877" width="4.375" style="8" customWidth="1"/>
    <col min="15878" max="15878" width="6.125" style="8" customWidth="1"/>
    <col min="15879" max="15879" width="5.625" style="8" bestFit="1" customWidth="1"/>
    <col min="15880" max="15882" width="4.75" style="8" bestFit="1" customWidth="1"/>
    <col min="15883" max="15883" width="3.5" style="8" bestFit="1" customWidth="1"/>
    <col min="15884" max="15884" width="4.75" style="8" bestFit="1" customWidth="1"/>
    <col min="15885" max="15885" width="5.625" style="8" bestFit="1" customWidth="1"/>
    <col min="15886" max="15886" width="4.75" style="8" bestFit="1" customWidth="1"/>
    <col min="15887" max="15887" width="4.375" style="8" customWidth="1"/>
    <col min="15888" max="15888" width="5.5" style="8" customWidth="1"/>
    <col min="15889" max="15889" width="3.5" style="8" bestFit="1" customWidth="1"/>
    <col min="15890" max="15890" width="4.75" style="8" customWidth="1"/>
    <col min="15891" max="15891" width="4.75" style="8" bestFit="1" customWidth="1"/>
    <col min="15892" max="15892" width="4.75" style="8" customWidth="1"/>
    <col min="15893" max="16127" width="9" style="8"/>
    <col min="16128" max="16128" width="17.875" style="8" customWidth="1"/>
    <col min="16129" max="16129" width="6" style="8" customWidth="1"/>
    <col min="16130" max="16130" width="5.625" style="8" customWidth="1"/>
    <col min="16131" max="16131" width="6.125" style="8" customWidth="1"/>
    <col min="16132" max="16132" width="5.125" style="8" customWidth="1"/>
    <col min="16133" max="16133" width="4.375" style="8" customWidth="1"/>
    <col min="16134" max="16134" width="6.125" style="8" customWidth="1"/>
    <col min="16135" max="16135" width="5.625" style="8" bestFit="1" customWidth="1"/>
    <col min="16136" max="16138" width="4.75" style="8" bestFit="1" customWidth="1"/>
    <col min="16139" max="16139" width="3.5" style="8" bestFit="1" customWidth="1"/>
    <col min="16140" max="16140" width="4.75" style="8" bestFit="1" customWidth="1"/>
    <col min="16141" max="16141" width="5.625" style="8" bestFit="1" customWidth="1"/>
    <col min="16142" max="16142" width="4.75" style="8" bestFit="1" customWidth="1"/>
    <col min="16143" max="16143" width="4.375" style="8" customWidth="1"/>
    <col min="16144" max="16144" width="5.5" style="8" customWidth="1"/>
    <col min="16145" max="16145" width="3.5" style="8" bestFit="1" customWidth="1"/>
    <col min="16146" max="16146" width="4.75" style="8" customWidth="1"/>
    <col min="16147" max="16147" width="4.75" style="8" bestFit="1" customWidth="1"/>
    <col min="16148" max="16148" width="4.75" style="8" customWidth="1"/>
    <col min="16149" max="16383" width="9" style="8"/>
    <col min="16384" max="16384" width="9" style="8" customWidth="1"/>
  </cols>
  <sheetData>
    <row r="3" spans="1:23" x14ac:dyDescent="0.2">
      <c r="A3" s="45" t="s">
        <v>108</v>
      </c>
    </row>
    <row r="5" spans="1:23" x14ac:dyDescent="0.2">
      <c r="A5" s="119"/>
      <c r="B5" s="145" t="s">
        <v>80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6" t="s">
        <v>19</v>
      </c>
    </row>
    <row r="6" spans="1:23" x14ac:dyDescent="0.2">
      <c r="A6" s="46"/>
      <c r="B6" s="113" t="s">
        <v>81</v>
      </c>
      <c r="C6" s="113" t="s">
        <v>82</v>
      </c>
      <c r="D6" s="113" t="s">
        <v>83</v>
      </c>
      <c r="E6" s="113" t="s">
        <v>84</v>
      </c>
      <c r="F6" s="113" t="s">
        <v>85</v>
      </c>
      <c r="G6" s="113" t="s">
        <v>86</v>
      </c>
      <c r="H6" s="113" t="s">
        <v>87</v>
      </c>
      <c r="I6" s="113" t="s">
        <v>88</v>
      </c>
      <c r="J6" s="113" t="s">
        <v>89</v>
      </c>
      <c r="K6" s="113" t="s">
        <v>90</v>
      </c>
      <c r="L6" s="113" t="s">
        <v>91</v>
      </c>
      <c r="M6" s="113" t="s">
        <v>92</v>
      </c>
      <c r="N6" s="113" t="s">
        <v>93</v>
      </c>
      <c r="O6" s="113" t="s">
        <v>94</v>
      </c>
      <c r="P6" s="113" t="s">
        <v>95</v>
      </c>
      <c r="Q6" s="113" t="s">
        <v>96</v>
      </c>
      <c r="R6" s="113" t="s">
        <v>97</v>
      </c>
      <c r="S6" s="113" t="s">
        <v>98</v>
      </c>
      <c r="T6" s="113" t="s">
        <v>99</v>
      </c>
      <c r="U6" s="113" t="s">
        <v>100</v>
      </c>
      <c r="V6" s="147"/>
    </row>
    <row r="7" spans="1:23" x14ac:dyDescent="0.2">
      <c r="A7" s="120" t="s">
        <v>14</v>
      </c>
      <c r="B7" s="121">
        <v>454</v>
      </c>
      <c r="C7" s="121">
        <v>17</v>
      </c>
      <c r="D7" s="121">
        <v>2404</v>
      </c>
      <c r="E7" s="121">
        <v>76</v>
      </c>
      <c r="F7" s="121">
        <v>62</v>
      </c>
      <c r="G7" s="121">
        <v>1830</v>
      </c>
      <c r="H7" s="121">
        <v>5742</v>
      </c>
      <c r="I7" s="121">
        <v>847</v>
      </c>
      <c r="J7" s="121">
        <v>2988</v>
      </c>
      <c r="K7" s="121">
        <v>863</v>
      </c>
      <c r="L7" s="121">
        <v>89</v>
      </c>
      <c r="M7" s="121">
        <v>1060</v>
      </c>
      <c r="N7" s="121">
        <v>6271</v>
      </c>
      <c r="O7" s="121">
        <v>1643</v>
      </c>
      <c r="P7" s="121">
        <v>0</v>
      </c>
      <c r="Q7" s="121">
        <v>433</v>
      </c>
      <c r="R7" s="121">
        <v>351</v>
      </c>
      <c r="S7" s="121">
        <v>445</v>
      </c>
      <c r="T7" s="121">
        <v>2524</v>
      </c>
      <c r="U7" s="121">
        <v>1</v>
      </c>
      <c r="V7" s="36">
        <v>28100</v>
      </c>
    </row>
    <row r="8" spans="1:23" x14ac:dyDescent="0.2">
      <c r="A8" s="122" t="s">
        <v>15</v>
      </c>
      <c r="B8" s="121">
        <v>1484</v>
      </c>
      <c r="C8" s="121">
        <v>98</v>
      </c>
      <c r="D8" s="121">
        <v>8562</v>
      </c>
      <c r="E8" s="121">
        <v>345</v>
      </c>
      <c r="F8" s="121">
        <v>243</v>
      </c>
      <c r="G8" s="121">
        <v>11422</v>
      </c>
      <c r="H8" s="121">
        <v>16749</v>
      </c>
      <c r="I8" s="121">
        <v>4509</v>
      </c>
      <c r="J8" s="121">
        <v>7086</v>
      </c>
      <c r="K8" s="121">
        <v>4427</v>
      </c>
      <c r="L8" s="121">
        <v>229</v>
      </c>
      <c r="M8" s="121">
        <v>2664</v>
      </c>
      <c r="N8" s="121">
        <v>10378</v>
      </c>
      <c r="O8" s="121">
        <v>3745</v>
      </c>
      <c r="P8" s="121">
        <v>3</v>
      </c>
      <c r="Q8" s="121">
        <v>480</v>
      </c>
      <c r="R8" s="121">
        <v>360</v>
      </c>
      <c r="S8" s="121">
        <v>920</v>
      </c>
      <c r="T8" s="121">
        <v>1441</v>
      </c>
      <c r="U8" s="121">
        <v>1</v>
      </c>
      <c r="V8" s="36">
        <v>75146</v>
      </c>
    </row>
    <row r="9" spans="1:23" x14ac:dyDescent="0.2">
      <c r="A9" s="122" t="s">
        <v>16</v>
      </c>
      <c r="B9" s="121">
        <v>170</v>
      </c>
      <c r="C9" s="121">
        <v>28</v>
      </c>
      <c r="D9" s="121">
        <v>643</v>
      </c>
      <c r="E9" s="121">
        <v>189</v>
      </c>
      <c r="F9" s="121">
        <v>394</v>
      </c>
      <c r="G9" s="121">
        <v>653</v>
      </c>
      <c r="H9" s="121">
        <v>1214</v>
      </c>
      <c r="I9" s="121">
        <v>269</v>
      </c>
      <c r="J9" s="121">
        <v>473</v>
      </c>
      <c r="K9" s="121">
        <v>421</v>
      </c>
      <c r="L9" s="121">
        <v>54</v>
      </c>
      <c r="M9" s="121">
        <v>812</v>
      </c>
      <c r="N9" s="121">
        <v>835</v>
      </c>
      <c r="O9" s="121">
        <v>448</v>
      </c>
      <c r="P9" s="121">
        <v>7</v>
      </c>
      <c r="Q9" s="121">
        <v>31</v>
      </c>
      <c r="R9" s="121">
        <v>21</v>
      </c>
      <c r="S9" s="121">
        <v>138</v>
      </c>
      <c r="T9" s="121">
        <v>71</v>
      </c>
      <c r="U9" s="121">
        <v>0</v>
      </c>
      <c r="V9" s="36">
        <v>6871</v>
      </c>
      <c r="W9" s="91"/>
    </row>
    <row r="10" spans="1:23" x14ac:dyDescent="0.2">
      <c r="A10" s="122" t="s">
        <v>17</v>
      </c>
      <c r="B10" s="121">
        <v>279</v>
      </c>
      <c r="C10" s="121">
        <v>31</v>
      </c>
      <c r="D10" s="121">
        <v>1466</v>
      </c>
      <c r="E10" s="121">
        <v>92</v>
      </c>
      <c r="F10" s="121">
        <v>53</v>
      </c>
      <c r="G10" s="121">
        <v>1021</v>
      </c>
      <c r="H10" s="121">
        <v>2845</v>
      </c>
      <c r="I10" s="121">
        <v>355</v>
      </c>
      <c r="J10" s="121">
        <v>1028</v>
      </c>
      <c r="K10" s="121">
        <v>695</v>
      </c>
      <c r="L10" s="121">
        <v>38</v>
      </c>
      <c r="M10" s="121">
        <v>873</v>
      </c>
      <c r="N10" s="121">
        <v>2242</v>
      </c>
      <c r="O10" s="121">
        <v>631</v>
      </c>
      <c r="P10" s="121">
        <v>1</v>
      </c>
      <c r="Q10" s="121">
        <v>84</v>
      </c>
      <c r="R10" s="121">
        <v>110</v>
      </c>
      <c r="S10" s="121">
        <v>156</v>
      </c>
      <c r="T10" s="121">
        <v>206</v>
      </c>
      <c r="U10" s="121">
        <v>0</v>
      </c>
      <c r="V10" s="36">
        <v>11998</v>
      </c>
    </row>
    <row r="11" spans="1:23" x14ac:dyDescent="0.2">
      <c r="A11" s="122" t="s">
        <v>18</v>
      </c>
      <c r="B11" s="121">
        <v>134</v>
      </c>
      <c r="C11" s="121">
        <v>30</v>
      </c>
      <c r="D11" s="121">
        <v>764</v>
      </c>
      <c r="E11" s="121">
        <v>92</v>
      </c>
      <c r="F11" s="121">
        <v>34</v>
      </c>
      <c r="G11" s="121">
        <v>623</v>
      </c>
      <c r="H11" s="121">
        <v>1014</v>
      </c>
      <c r="I11" s="121">
        <v>190</v>
      </c>
      <c r="J11" s="121">
        <v>456</v>
      </c>
      <c r="K11" s="121">
        <v>292</v>
      </c>
      <c r="L11" s="121">
        <v>31</v>
      </c>
      <c r="M11" s="121">
        <v>413</v>
      </c>
      <c r="N11" s="121">
        <v>622</v>
      </c>
      <c r="O11" s="121">
        <v>260</v>
      </c>
      <c r="P11" s="121">
        <v>3</v>
      </c>
      <c r="Q11" s="121">
        <v>22</v>
      </c>
      <c r="R11" s="121">
        <v>17</v>
      </c>
      <c r="S11" s="121">
        <v>63</v>
      </c>
      <c r="T11" s="121">
        <v>83</v>
      </c>
      <c r="U11" s="121">
        <v>0</v>
      </c>
      <c r="V11" s="36">
        <v>5143</v>
      </c>
    </row>
    <row r="12" spans="1:23" x14ac:dyDescent="0.2">
      <c r="A12" s="122" t="s">
        <v>19</v>
      </c>
      <c r="B12" s="123">
        <v>2521</v>
      </c>
      <c r="C12" s="123">
        <v>204</v>
      </c>
      <c r="D12" s="123">
        <v>13839</v>
      </c>
      <c r="E12" s="123">
        <v>794</v>
      </c>
      <c r="F12" s="123">
        <v>786</v>
      </c>
      <c r="G12" s="123">
        <v>15549</v>
      </c>
      <c r="H12" s="123">
        <v>27356</v>
      </c>
      <c r="I12" s="123">
        <v>6170</v>
      </c>
      <c r="J12" s="123">
        <v>12031</v>
      </c>
      <c r="K12" s="123">
        <v>6698</v>
      </c>
      <c r="L12" s="123">
        <v>441</v>
      </c>
      <c r="M12" s="123">
        <v>5822</v>
      </c>
      <c r="N12" s="123">
        <v>20348</v>
      </c>
      <c r="O12" s="123">
        <v>6727</v>
      </c>
      <c r="P12" s="123">
        <v>14</v>
      </c>
      <c r="Q12" s="123">
        <v>1050</v>
      </c>
      <c r="R12" s="123">
        <v>859</v>
      </c>
      <c r="S12" s="123">
        <v>1722</v>
      </c>
      <c r="T12" s="123">
        <v>4325</v>
      </c>
      <c r="U12" s="123">
        <v>2</v>
      </c>
      <c r="V12" s="123">
        <v>127258</v>
      </c>
    </row>
    <row r="30" spans="1:1" x14ac:dyDescent="0.2">
      <c r="A30" s="126" t="s">
        <v>112</v>
      </c>
    </row>
  </sheetData>
  <mergeCells count="2">
    <mergeCell ref="B5:U5"/>
    <mergeCell ref="V5:V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Vlasnička struktura_RH</vt:lpstr>
      <vt:lpstr>Vlasnička struktura_županijama</vt:lpstr>
      <vt:lpstr>Vlasnička struktura djelatnosti</vt:lpstr>
      <vt:lpstr>Vlasnička struktura djelat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korisnik</cp:lastModifiedBy>
  <dcterms:created xsi:type="dcterms:W3CDTF">2018-11-19T07:20:14Z</dcterms:created>
  <dcterms:modified xsi:type="dcterms:W3CDTF">2020-11-19T07:01:12Z</dcterms:modified>
</cp:coreProperties>
</file>