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05" windowWidth="22995" windowHeight="8115" tabRatio="872" activeTab="0"/>
  </bookViews>
  <sheets>
    <sheet name="Tablica 1." sheetId="1" r:id="rId1"/>
    <sheet name="Tablica 2." sheetId="2" r:id="rId2"/>
    <sheet name="Rang lista po ukupnom prihodu" sheetId="3" r:id="rId3"/>
    <sheet name="Rang lista po dobiti razdoblja" sheetId="4" r:id="rId4"/>
    <sheet name="Rang lista po br. zaposlenih" sheetId="5" r:id="rId5"/>
    <sheet name="Tablica 6." sheetId="6" r:id="rId6"/>
    <sheet name="Tablica 7. i 8." sheetId="7" r:id="rId7"/>
  </sheets>
  <definedNames>
    <definedName name="_ftn1" localSheetId="6">'Tablica 7. i 8.'!#REF!</definedName>
    <definedName name="_ftn2" localSheetId="6">'Tablica 7. i 8.'!#REF!</definedName>
    <definedName name="_ftn3" localSheetId="6">'Tablica 7. i 8.'!#REF!</definedName>
    <definedName name="_ftn4" localSheetId="6">'Tablica 7. i 8.'!#REF!</definedName>
    <definedName name="_ftn5" localSheetId="6">'Tablica 7. i 8.'!$H$20</definedName>
    <definedName name="_ftn6" localSheetId="6">'Tablica 7. i 8.'!$H$21</definedName>
    <definedName name="_ftn7" localSheetId="6">'Tablica 7. i 8.'!$H$22</definedName>
    <definedName name="_ftnref1" localSheetId="6">'Tablica 7. i 8.'!#REF!</definedName>
    <definedName name="_ftnref2" localSheetId="6">'Tablica 7. i 8.'!#REF!</definedName>
    <definedName name="_ftnref3" localSheetId="6">'Tablica 7. i 8.'!#REF!</definedName>
    <definedName name="_ftnref4" localSheetId="6">'Tablica 7. i 8.'!#REF!</definedName>
    <definedName name="_ftnref5" localSheetId="6">'Tablica 7. i 8.'!$J$5</definedName>
    <definedName name="_ftnref6" localSheetId="6">'Tablica 7. i 8.'!$H$17</definedName>
    <definedName name="_ftnref7" localSheetId="6">'Tablica 7. i 8.'!$H$18</definedName>
    <definedName name="PODACI">#REF!</definedName>
  </definedNames>
  <calcPr fullCalcOnLoad="1"/>
</workbook>
</file>

<file path=xl/sharedStrings.xml><?xml version="1.0" encoding="utf-8"?>
<sst xmlns="http://schemas.openxmlformats.org/spreadsheetml/2006/main" count="242" uniqueCount="133">
  <si>
    <t>Opis</t>
  </si>
  <si>
    <t>Broj poduzetnika</t>
  </si>
  <si>
    <t>-</t>
  </si>
  <si>
    <t>Broj zaposlenih</t>
  </si>
  <si>
    <t>Ukupni prihodi</t>
  </si>
  <si>
    <t>Ukupni rashodi</t>
  </si>
  <si>
    <t>Dobit prije oporezivanja</t>
  </si>
  <si>
    <t>Gubitak prije oporezivanja</t>
  </si>
  <si>
    <t>Porez na dobit</t>
  </si>
  <si>
    <t>Dobit razdoblja</t>
  </si>
  <si>
    <t>Gubitak razdoblja</t>
  </si>
  <si>
    <t>Izvoz</t>
  </si>
  <si>
    <t>Uvoz</t>
  </si>
  <si>
    <t>Izvor: Fina, Registar godišnjih financijskih izvještaja</t>
  </si>
  <si>
    <t>Ukupni prihod</t>
  </si>
  <si>
    <t>Neto dobit/gubitak</t>
  </si>
  <si>
    <t>Broj</t>
  </si>
  <si>
    <t>Iznos</t>
  </si>
  <si>
    <t>OIB</t>
  </si>
  <si>
    <t>Naziv</t>
  </si>
  <si>
    <t>Broj dobitaša</t>
  </si>
  <si>
    <t>Broj gubitaša</t>
  </si>
  <si>
    <t>Rbr.</t>
  </si>
  <si>
    <t>1.</t>
  </si>
  <si>
    <t>2.</t>
  </si>
  <si>
    <t>3.</t>
  </si>
  <si>
    <t>4.</t>
  </si>
  <si>
    <t>5.</t>
  </si>
  <si>
    <t>6.</t>
  </si>
  <si>
    <t>7.</t>
  </si>
  <si>
    <t>8.</t>
  </si>
  <si>
    <t>9.</t>
  </si>
  <si>
    <t>10.</t>
  </si>
  <si>
    <t>Ukupno TOP 10 poduzetnika po ukupnim prihodima</t>
  </si>
  <si>
    <t>Udio TOP 10 poduzetnika po ukupnim prihodima u uk. prihodima županije</t>
  </si>
  <si>
    <t>R.br.</t>
  </si>
  <si>
    <t>Ukupno TOP 10 poduzetnika po dobiti razdoblja</t>
  </si>
  <si>
    <t>Ukupno TOP 10 poduzetnika po broju zaposlenih</t>
  </si>
  <si>
    <t>2018.</t>
  </si>
  <si>
    <t>Indeks</t>
  </si>
  <si>
    <t>Sjedište</t>
  </si>
  <si>
    <t>R. br.</t>
  </si>
  <si>
    <t>Trgovinski saldo (izvoz minus uvoz)</t>
  </si>
  <si>
    <t>Prosječna mjesečna neto plaća po zaposlenom</t>
  </si>
  <si>
    <t>Konsolidirani financ. rezultat (dobit (+) ili gubitak (-) razdoblja)</t>
  </si>
  <si>
    <t>Udio TOP 10 poduzetnika po dobiti razdoblja u dobiti razdoblja poduzetnika županije</t>
  </si>
  <si>
    <t>Udio TOP 10 poduzetnika po broju zaposlenih u broju zaposlenih poduzetnika županije</t>
  </si>
  <si>
    <t>Naziv grada/općine</t>
  </si>
  <si>
    <t>2019.</t>
  </si>
  <si>
    <t>Od toga - Bruto investicije samo u novu dugotrajnu imovinu</t>
  </si>
  <si>
    <t>Bruto investicije u dugotrajnu materijalnu i nematerijalnu imovinu</t>
  </si>
  <si>
    <t>Udio BBŽ
u RH (%)</t>
  </si>
  <si>
    <t>Bjelovar</t>
  </si>
  <si>
    <t>Čazma</t>
  </si>
  <si>
    <t>Garešnica</t>
  </si>
  <si>
    <t>Daruvar</t>
  </si>
  <si>
    <t>Grubišno Polje</t>
  </si>
  <si>
    <t>Bjelovar*</t>
  </si>
  <si>
    <t>Čazma*</t>
  </si>
  <si>
    <t>Garešnica*</t>
  </si>
  <si>
    <t>Daruvar*</t>
  </si>
  <si>
    <t>Grubišno Polje*</t>
  </si>
  <si>
    <t>Berek</t>
  </si>
  <si>
    <t>Zagreb</t>
  </si>
  <si>
    <t>Veliki Zdenci</t>
  </si>
  <si>
    <t>PRIMA COMMERCE d.o.o.</t>
  </si>
  <si>
    <t>KRONOSPAN CRO d.o.o.</t>
  </si>
  <si>
    <t>SEDLIĆ d.o.o.</t>
  </si>
  <si>
    <t>ČAZMATRANS PROMET d.o.o.</t>
  </si>
  <si>
    <t>KOESTLIN d.d.</t>
  </si>
  <si>
    <t>INTERSNACK ADRIA d.o.o.</t>
  </si>
  <si>
    <t>PPK-BJELOVAR d.d.</t>
  </si>
  <si>
    <t>ZDENKA-MLIJEČNI PROIZVODI d.o.o.</t>
  </si>
  <si>
    <t>ŠPAR d.o.o.</t>
  </si>
  <si>
    <t>CESTE d.d.</t>
  </si>
  <si>
    <t>Rovišće</t>
  </si>
  <si>
    <t>Sirač</t>
  </si>
  <si>
    <t>BAŠTIJANOVA d.o.o.</t>
  </si>
  <si>
    <t>BKL d.o.o.</t>
  </si>
  <si>
    <t>INTER-PROMET d.o.o.</t>
  </si>
  <si>
    <t>DI ČAZMA d.o.o.</t>
  </si>
  <si>
    <t>H.G.L. TOMO d.o.o.</t>
  </si>
  <si>
    <t>VET CONSULTING d.o.o.</t>
  </si>
  <si>
    <t>SAM CRO d.o.o.</t>
  </si>
  <si>
    <t>09460550417</t>
  </si>
  <si>
    <t>PRIMA MOBILIS d.o.o.</t>
  </si>
  <si>
    <t>IRIDA d.o.o.</t>
  </si>
  <si>
    <t>ASSA ABLOY CROATIA d.o.o.</t>
  </si>
  <si>
    <t>IVETA d.o.o.</t>
  </si>
  <si>
    <t>2015.</t>
  </si>
  <si>
    <t xml:space="preserve">Broj poduzetnika </t>
  </si>
  <si>
    <t xml:space="preserve">Broj dobitaša </t>
  </si>
  <si>
    <t xml:space="preserve">Broj gubitaša </t>
  </si>
  <si>
    <t xml:space="preserve">Broj zaposlenih </t>
  </si>
  <si>
    <t xml:space="preserve">Ukupni prihodi </t>
  </si>
  <si>
    <t xml:space="preserve">Ukupni rashodi </t>
  </si>
  <si>
    <t xml:space="preserve">Porez na dobit </t>
  </si>
  <si>
    <t xml:space="preserve">Izvoz </t>
  </si>
  <si>
    <t xml:space="preserve">Uvoz </t>
  </si>
  <si>
    <t xml:space="preserve">Trgovinski saldo (izvoz minus uvoz) </t>
  </si>
  <si>
    <t xml:space="preserve">Naziv županije </t>
  </si>
  <si>
    <t>Rang po ukupnom prihodu</t>
  </si>
  <si>
    <t>Rang po neto dobiti</t>
  </si>
  <si>
    <t>Rang po broju poduzetnika</t>
  </si>
  <si>
    <t>Rang po broju zaposlenih</t>
  </si>
  <si>
    <t>Rang po produkt. rada /ukupan prihod po zaposlenom</t>
  </si>
  <si>
    <t>Rang po ekonomičnosti poslovanja</t>
  </si>
  <si>
    <t>Bjelovarsko-bilogorska</t>
  </si>
  <si>
    <t>Godina</t>
  </si>
  <si>
    <t>Rang po produktivnosti rada/neto dobit po zaposlenom</t>
  </si>
  <si>
    <t xml:space="preserve"> (iznosi u tisućama kuna, plaće u kunama)</t>
  </si>
  <si>
    <t xml:space="preserve"> (iznosi u tisućama kuna)</t>
  </si>
  <si>
    <t>Rang   u RH</t>
  </si>
  <si>
    <t>Broj radno aktivnih stanov.</t>
  </si>
  <si>
    <r>
      <t xml:space="preserve">Tablica 2. TOP </t>
    </r>
    <r>
      <rPr>
        <b/>
        <sz val="9"/>
        <color indexed="56"/>
        <rFont val="Arial"/>
        <family val="2"/>
      </rPr>
      <t>5 gradova*/općina Bjelovarsko-bilogorske županije po kriteriju UKUPNIH PRIHODA poduzetnika u 2019. godini</t>
    </r>
  </si>
  <si>
    <t>U statističku obradu podataka za 2019. g. nisu uključeni podaci 47 društava bivše Agrokor grupe d.d. koja su na dan 31.3.2019. godine izvršila prijenos gospodarske cjeline na novoosnovana društva FORTENOVA GRUPE d.d. Navedeno je utjecalo na porast određenih kategorija iskazanih u GFI-u za 2019. godinu iz razloga što nisu obuhvaćeni rezultati spomenutih društava ostvareni u prethodnoj godini (2018. g. – kolona prethodnoga razdoblja GFI-a za 2019. g.).</t>
  </si>
  <si>
    <t xml:space="preserve">Investicije u novu dugotrajnu imovinu* </t>
  </si>
  <si>
    <t>Prosječne mjesečne neto plaće po zaposlenom**</t>
  </si>
  <si>
    <t>** Iznos neto plaće i nadnice (AOP 138) podijeljen s prosječnim brojem zaposlenih prema satima rada i brojem mjeseci poslovanja</t>
  </si>
  <si>
    <t>* Pozicija iz GFI-a (iz obrazaca do 2016.) - "Investicije u novu dugotrajnu imovinu" istovjetna je poziciji "Bruto investicije samo u novu dugotrajnu imovinu" u obrascima GFI-a 2016. - 2019.</t>
  </si>
  <si>
    <t>Investicije u novu dugotrajnu imovinu*</t>
  </si>
  <si>
    <t xml:space="preserve"> (iznosi i plaće u kunama)</t>
  </si>
  <si>
    <t>Tablica 1. Osnovni financijski rezultati poslovanja poduzetnika Bjelovarsko-bilogorske županije u 2019. godini</t>
  </si>
  <si>
    <t>Udio BBŽ u RH   u 2015. (%)</t>
  </si>
  <si>
    <t>Udio BBŽ u RH   u 2019. (%)</t>
  </si>
  <si>
    <t>Konsolidirani financijski rez. dobit (+) ili (-) gubitak razdoblja</t>
  </si>
  <si>
    <t>Tablica 5. Rang lista TOP 10 poduzetnika sa sjedištem u Bjelovarsko-bilogorskoj županiji po BROJU ZAPOSLENIH u 2019. godini</t>
  </si>
  <si>
    <t>Tablica 4. Rang lista TOP 10 poduzetnika sa sjedištem u Bjelovarsko-bilogorskoj županiji po DOBITI RAZDOBLJA u 2019. godini</t>
  </si>
  <si>
    <r>
      <rPr>
        <b/>
        <sz val="9"/>
        <color indexed="8"/>
        <rFont val="Arial"/>
        <family val="2"/>
      </rPr>
      <t>Tablica 6</t>
    </r>
    <r>
      <rPr>
        <sz val="9"/>
        <color indexed="8"/>
        <rFont val="Arial"/>
        <family val="2"/>
      </rPr>
      <t>. Usporedba rang liste Bjelovarsko-bilogorske županije prema ukupnim prihodima i prema drugim kriterijima poduzetnika u 2015. i u 2019. godini</t>
    </r>
  </si>
  <si>
    <r>
      <rPr>
        <b/>
        <sz val="9"/>
        <color indexed="18"/>
        <rFont val="Arial"/>
        <family val="2"/>
      </rPr>
      <t xml:space="preserve">Tablica 7.    </t>
    </r>
    <r>
      <rPr>
        <sz val="9"/>
        <color indexed="18"/>
        <rFont val="Arial"/>
        <family val="2"/>
      </rPr>
      <t xml:space="preserve">Broj poduzetnika i zaposlenih te osnovni rezultati poduzetnika </t>
    </r>
    <r>
      <rPr>
        <b/>
        <sz val="9"/>
        <color indexed="18"/>
        <rFont val="Arial"/>
        <family val="2"/>
      </rPr>
      <t>Bjelovarsko-bilogorske županije</t>
    </r>
    <r>
      <rPr>
        <sz val="9"/>
        <color indexed="18"/>
        <rFont val="Arial"/>
        <family val="2"/>
      </rPr>
      <t>, 2015. i 2019. godine</t>
    </r>
  </si>
  <si>
    <r>
      <rPr>
        <b/>
        <sz val="9"/>
        <color indexed="18"/>
        <rFont val="Arial"/>
        <family val="2"/>
      </rPr>
      <t xml:space="preserve">Tablica 8.    </t>
    </r>
    <r>
      <rPr>
        <sz val="9"/>
        <color indexed="18"/>
        <rFont val="Arial"/>
        <family val="2"/>
      </rPr>
      <t xml:space="preserve">Broj poduzetnika i zaposlenih te osnovni rezultati poduzetnika </t>
    </r>
    <r>
      <rPr>
        <b/>
        <sz val="9"/>
        <color indexed="18"/>
        <rFont val="Arial"/>
        <family val="2"/>
      </rPr>
      <t>RH</t>
    </r>
    <r>
      <rPr>
        <sz val="9"/>
        <color indexed="18"/>
        <rFont val="Arial"/>
        <family val="2"/>
      </rPr>
      <t>, 2015. i 2019. godine</t>
    </r>
  </si>
  <si>
    <r>
      <t>Tablica 3. Rang lista TOP 10 poduzetnika sa sjedištem u Bjelovarsko-bilogorskoj županiji po UKUPNOM PRIHODU u 2019. godini</t>
    </r>
    <r>
      <rPr>
        <sz val="9"/>
        <color indexed="18"/>
        <rFont val="Arial"/>
        <family val="2"/>
      </rPr>
      <t xml:space="preserve"> </t>
    </r>
  </si>
  <si>
    <t>(iznosi u tisućama kuna)</t>
  </si>
</sst>
</file>

<file path=xl/styles.xml><?xml version="1.0" encoding="utf-8"?>
<styleSheet xmlns="http://schemas.openxmlformats.org/spreadsheetml/2006/main">
  <numFmts count="2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 numFmtId="165" formatCode="#,##0.0"/>
    <numFmt numFmtId="166" formatCode="0.0"/>
    <numFmt numFmtId="167" formatCode="#,##0_ ;\-#,##0\ "/>
    <numFmt numFmtId="168" formatCode="0.0%"/>
    <numFmt numFmtId="169" formatCode="0.0000"/>
    <numFmt numFmtId="170" formatCode="0.000"/>
    <numFmt numFmtId="171" formatCode="0.000000"/>
    <numFmt numFmtId="172" formatCode="0.00000"/>
    <numFmt numFmtId="173" formatCode="0.0000000"/>
    <numFmt numFmtId="174" formatCode="&quot;Da&quot;;&quot;Da&quot;;&quot;Ne&quot;"/>
    <numFmt numFmtId="175" formatCode="&quot;True&quot;;&quot;True&quot;;&quot;False&quot;"/>
    <numFmt numFmtId="176" formatCode="&quot;Uključeno&quot;;&quot;Uključeno&quot;;&quot;Isključeno&quot;"/>
    <numFmt numFmtId="177" formatCode="[$¥€-2]\ #,##0.00_);[Red]\([$€-2]\ #,##0.00\)"/>
    <numFmt numFmtId="178" formatCode="#,##0_ ;[Red]\-#,##0\ "/>
    <numFmt numFmtId="179" formatCode="&quot;Yes&quot;;&quot;Yes&quot;;&quot;No&quot;"/>
    <numFmt numFmtId="180" formatCode="&quot;On&quot;;&quot;On&quot;;&quot;Off&quot;"/>
    <numFmt numFmtId="181" formatCode="[$€-2]\ #,##0.00_);[Red]\([$€-2]\ #,##0.00\)"/>
  </numFmts>
  <fonts count="86">
    <font>
      <sz val="11"/>
      <color theme="1"/>
      <name val="Calibri"/>
      <family val="2"/>
    </font>
    <font>
      <sz val="11"/>
      <color indexed="8"/>
      <name val="Calibri"/>
      <family val="2"/>
    </font>
    <font>
      <sz val="10"/>
      <name val="MS Sans Serif"/>
      <family val="2"/>
    </font>
    <font>
      <sz val="10"/>
      <color indexed="8"/>
      <name val="Arial"/>
      <family val="2"/>
    </font>
    <font>
      <b/>
      <sz val="9"/>
      <color indexed="56"/>
      <name val="Arial"/>
      <family val="2"/>
    </font>
    <font>
      <sz val="9"/>
      <color indexed="18"/>
      <name val="Arial"/>
      <family val="2"/>
    </font>
    <font>
      <b/>
      <sz val="8"/>
      <color indexed="9"/>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i/>
      <sz val="8"/>
      <color indexed="56"/>
      <name val="Arial"/>
      <family val="2"/>
    </font>
    <font>
      <b/>
      <sz val="9"/>
      <color indexed="18"/>
      <name val="Arial"/>
      <family val="2"/>
    </font>
    <font>
      <sz val="11"/>
      <color indexed="18"/>
      <name val="Calibri"/>
      <family val="2"/>
    </font>
    <font>
      <sz val="9"/>
      <color indexed="62"/>
      <name val="Arial"/>
      <family val="2"/>
    </font>
    <font>
      <sz val="9"/>
      <color indexed="56"/>
      <name val="Arial"/>
      <family val="2"/>
    </font>
    <font>
      <b/>
      <sz val="9"/>
      <color indexed="9"/>
      <name val="Arial"/>
      <family val="2"/>
    </font>
    <font>
      <sz val="7.5"/>
      <color indexed="9"/>
      <name val="Arial"/>
      <family val="2"/>
    </font>
    <font>
      <b/>
      <sz val="9"/>
      <color indexed="62"/>
      <name val="Arial"/>
      <family val="2"/>
    </font>
    <font>
      <sz val="9"/>
      <color indexed="10"/>
      <name val="Arial"/>
      <family val="2"/>
    </font>
    <font>
      <sz val="10"/>
      <color indexed="8"/>
      <name val="Calibri"/>
      <family val="2"/>
    </font>
    <font>
      <b/>
      <sz val="7.5"/>
      <color indexed="9"/>
      <name val="Arial"/>
      <family val="2"/>
    </font>
    <font>
      <b/>
      <sz val="9"/>
      <color indexed="62"/>
      <name val="Calibri"/>
      <family val="2"/>
    </font>
    <font>
      <sz val="9"/>
      <color indexed="62"/>
      <name val="Calibri"/>
      <family val="2"/>
    </font>
    <font>
      <sz val="9"/>
      <color indexed="8"/>
      <name val="Arial"/>
      <family val="2"/>
    </font>
    <font>
      <b/>
      <sz val="9"/>
      <color indexed="8"/>
      <name val="Arial"/>
      <family val="2"/>
    </font>
    <font>
      <sz val="8"/>
      <color indexed="18"/>
      <name val="Arial"/>
      <family val="2"/>
    </font>
    <font>
      <i/>
      <sz val="8"/>
      <color indexed="8"/>
      <name val="Arial"/>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i/>
      <sz val="8"/>
      <color rgb="FF1F497D"/>
      <name val="Arial"/>
      <family val="2"/>
    </font>
    <font>
      <b/>
      <sz val="9"/>
      <color theme="4" tint="-0.4999699890613556"/>
      <name val="Arial"/>
      <family val="2"/>
    </font>
    <font>
      <sz val="11"/>
      <color theme="4" tint="-0.4999699890613556"/>
      <name val="Calibri"/>
      <family val="2"/>
    </font>
    <font>
      <b/>
      <sz val="9"/>
      <color theme="3" tint="-0.4999699890613556"/>
      <name val="Arial"/>
      <family val="2"/>
    </font>
    <font>
      <sz val="9"/>
      <color rgb="FF17365D"/>
      <name val="Arial"/>
      <family val="2"/>
    </font>
    <font>
      <sz val="9"/>
      <color theme="3" tint="-0.24997000396251678"/>
      <name val="Arial"/>
      <family val="2"/>
    </font>
    <font>
      <sz val="9"/>
      <color rgb="FF003366"/>
      <name val="Arial"/>
      <family val="2"/>
    </font>
    <font>
      <b/>
      <sz val="9"/>
      <color rgb="FF003366"/>
      <name val="Arial"/>
      <family val="2"/>
    </font>
    <font>
      <b/>
      <sz val="8"/>
      <color rgb="FFFFFFFF"/>
      <name val="Arial"/>
      <family val="2"/>
    </font>
    <font>
      <b/>
      <sz val="9"/>
      <color rgb="FFFFFFFF"/>
      <name val="Arial"/>
      <family val="2"/>
    </font>
    <font>
      <sz val="7.5"/>
      <color rgb="FFFFFFFF"/>
      <name val="Arial"/>
      <family val="2"/>
    </font>
    <font>
      <b/>
      <sz val="8"/>
      <color theme="0"/>
      <name val="Arial"/>
      <family val="2"/>
    </font>
    <font>
      <b/>
      <sz val="9"/>
      <color rgb="FF17365D"/>
      <name val="Arial"/>
      <family val="2"/>
    </font>
    <font>
      <sz val="9"/>
      <color rgb="FFFF0000"/>
      <name val="Arial"/>
      <family val="2"/>
    </font>
    <font>
      <sz val="10"/>
      <color theme="1"/>
      <name val="Calibri"/>
      <family val="2"/>
    </font>
    <font>
      <b/>
      <sz val="7.5"/>
      <color rgb="FFFFFFFF"/>
      <name val="Arial"/>
      <family val="2"/>
    </font>
    <font>
      <b/>
      <sz val="9"/>
      <color rgb="FF17365D"/>
      <name val="Calibri"/>
      <family val="2"/>
    </font>
    <font>
      <sz val="9"/>
      <color theme="1"/>
      <name val="Arial"/>
      <family val="2"/>
    </font>
    <font>
      <sz val="8"/>
      <color theme="4" tint="-0.4999699890613556"/>
      <name val="Arial"/>
      <family val="2"/>
    </font>
    <font>
      <sz val="9"/>
      <color rgb="FF16365C"/>
      <name val="Arial"/>
      <family val="2"/>
    </font>
    <font>
      <sz val="9"/>
      <color theme="4" tint="-0.4999699890613556"/>
      <name val="Arial"/>
      <family val="2"/>
    </font>
    <font>
      <sz val="9"/>
      <color rgb="FF17365D"/>
      <name val="Calibri"/>
      <family val="2"/>
    </font>
    <font>
      <b/>
      <sz val="9"/>
      <color theme="0"/>
      <name val="Arial"/>
      <family val="2"/>
    </font>
    <font>
      <i/>
      <sz val="8"/>
      <color theme="1"/>
      <name val="Arial"/>
      <family val="2"/>
    </font>
    <font>
      <i/>
      <sz val="8"/>
      <color theme="3" tint="-0.4999699890613556"/>
      <name val="Arial"/>
      <family val="2"/>
    </font>
    <font>
      <sz val="9"/>
      <color theme="3" tint="-0.4999699890613556"/>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DBE5F1"/>
        <bgColor indexed="64"/>
      </patternFill>
    </fill>
    <fill>
      <patternFill patternType="solid">
        <fgColor rgb="FFFFFFFF"/>
        <bgColor indexed="64"/>
      </patternFill>
    </fill>
    <fill>
      <patternFill patternType="solid">
        <fgColor theme="4" tint="-0.4999699890613556"/>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rgb="FFD9D9D9"/>
        <bgColor indexed="64"/>
      </patternFill>
    </fill>
    <fill>
      <patternFill patternType="solid">
        <fgColor rgb="FF244062"/>
        <bgColor indexed="64"/>
      </patternFill>
    </fill>
    <fill>
      <patternFill patternType="solid">
        <fgColor rgb="FF244061"/>
        <bgColor indexed="64"/>
      </patternFill>
    </fill>
    <fill>
      <patternFill patternType="solid">
        <fgColor rgb="FFDCE6F1"/>
        <bgColor indexed="64"/>
      </patternFill>
    </fill>
    <fill>
      <patternFill patternType="solid">
        <fgColor theme="0"/>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color indexed="63"/>
      </bottom>
    </border>
    <border>
      <left style="thin">
        <color theme="0"/>
      </left>
      <right style="thin">
        <color theme="0"/>
      </right>
      <top>
        <color indexed="63"/>
      </top>
      <bottom style="thin">
        <color theme="0"/>
      </bottom>
    </border>
    <border>
      <left style="thin">
        <color theme="0"/>
      </left>
      <right style="thin">
        <color theme="0"/>
      </right>
      <top>
        <color indexed="63"/>
      </top>
      <bottom>
        <color indexed="63"/>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color indexed="63"/>
      </bottom>
    </border>
    <border>
      <left style="thin">
        <color theme="0"/>
      </left>
      <right style="medium">
        <color rgb="FFFFFFFF"/>
      </right>
      <top style="medium">
        <color rgb="FFFFFFFF"/>
      </top>
      <bottom>
        <color indexed="63"/>
      </bottom>
    </border>
    <border>
      <left style="thin">
        <color theme="0"/>
      </left>
      <right style="medium">
        <color rgb="FFFFFFFF"/>
      </right>
      <top>
        <color indexed="63"/>
      </top>
      <bottom>
        <color indexed="63"/>
      </bottom>
    </border>
    <border>
      <left style="thin">
        <color theme="0" tint="-0.1499900072813034"/>
      </left>
      <right style="thin">
        <color theme="0" tint="-0.1499900072813034"/>
      </right>
      <top>
        <color indexed="63"/>
      </top>
      <bottom style="thin">
        <color theme="0" tint="-0.1499900072813034"/>
      </bottom>
    </border>
    <border>
      <left style="thin">
        <color theme="0" tint="-0.1499900072813034"/>
      </left>
      <right>
        <color indexed="63"/>
      </right>
      <top style="thin">
        <color theme="0" tint="-0.1499900072813034"/>
      </top>
      <bottom>
        <color indexed="63"/>
      </bottom>
    </border>
    <border>
      <left>
        <color indexed="63"/>
      </left>
      <right>
        <color indexed="63"/>
      </right>
      <top style="thin">
        <color theme="0" tint="-0.1499900072813034"/>
      </top>
      <bottom>
        <color indexed="63"/>
      </bottom>
    </border>
    <border>
      <left>
        <color indexed="63"/>
      </left>
      <right>
        <color indexed="63"/>
      </right>
      <top style="thin">
        <color theme="0"/>
      </top>
      <bottom style="thin">
        <color theme="0"/>
      </bottom>
    </border>
    <border>
      <left style="medium">
        <color rgb="FFFF0000"/>
      </left>
      <right style="medium">
        <color rgb="FFFF0000"/>
      </right>
      <top style="medium">
        <color rgb="FFFF0000"/>
      </top>
      <bottom>
        <color indexed="63"/>
      </bottom>
    </border>
    <border>
      <left style="medium">
        <color rgb="FFFF0000"/>
      </left>
      <right style="medium">
        <color rgb="FFFF0000"/>
      </right>
      <top style="thin">
        <color theme="0"/>
      </top>
      <bottom style="thin">
        <color theme="0"/>
      </bottom>
    </border>
    <border>
      <left style="medium">
        <color rgb="FFFF0000"/>
      </left>
      <right style="medium">
        <color rgb="FFFF0000"/>
      </right>
      <top style="thin">
        <color theme="0"/>
      </top>
      <bottom style="medium">
        <color rgb="FFFF0000"/>
      </bottom>
    </border>
    <border>
      <left>
        <color indexed="63"/>
      </left>
      <right>
        <color indexed="63"/>
      </right>
      <top style="thin">
        <color theme="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style="thin">
        <color theme="0"/>
      </bottom>
    </border>
    <border>
      <left style="medium">
        <color theme="0"/>
      </left>
      <right style="medium">
        <color theme="0"/>
      </right>
      <top style="medium">
        <color theme="0"/>
      </top>
      <bottom>
        <color indexed="63"/>
      </bottom>
    </border>
    <border>
      <left style="medium">
        <color theme="0"/>
      </left>
      <right style="medium">
        <color theme="0"/>
      </right>
      <top style="thin">
        <color theme="0"/>
      </top>
      <bottom style="thin">
        <color theme="0"/>
      </bottom>
    </border>
    <border>
      <left style="medium">
        <color theme="0"/>
      </left>
      <right style="medium">
        <color theme="0"/>
      </right>
      <top style="thin">
        <color theme="0"/>
      </top>
      <bottom style="medium">
        <color theme="0"/>
      </bottom>
    </border>
    <border>
      <left style="medium">
        <color rgb="FF0000CC"/>
      </left>
      <right style="medium">
        <color rgb="FF0000CC"/>
      </right>
      <top style="medium">
        <color rgb="FF0000CC"/>
      </top>
      <bottom style="medium">
        <color rgb="FF0000CC"/>
      </bottom>
    </border>
    <border>
      <left style="thin">
        <color theme="0" tint="-0.1499900072813034"/>
      </left>
      <right>
        <color indexed="63"/>
      </right>
      <top style="thin">
        <color theme="0" tint="-0.1499900072813034"/>
      </top>
      <bottom style="thin">
        <color theme="0" tint="-0.1499900072813034"/>
      </bottom>
    </border>
    <border>
      <left style="thin">
        <color theme="0"/>
      </left>
      <right>
        <color indexed="63"/>
      </right>
      <top style="thin">
        <color theme="0"/>
      </top>
      <bottom/>
    </border>
    <border>
      <left style="thin">
        <color theme="0" tint="-0.1499900072813034"/>
      </left>
      <right style="thin">
        <color theme="0" tint="-0.1499900072813034"/>
      </right>
      <top>
        <color indexed="63"/>
      </top>
      <bottom>
        <color indexed="63"/>
      </bottom>
    </border>
    <border>
      <left style="thin">
        <color theme="0" tint="-0.24997000396251678"/>
      </left>
      <right>
        <color indexed="63"/>
      </right>
      <top style="thin">
        <color theme="0" tint="-0.24997000396251678"/>
      </top>
      <bottom style="thin">
        <color theme="0" tint="-0.24997000396251678"/>
      </bottom>
    </border>
    <border>
      <left>
        <color indexed="63"/>
      </left>
      <right style="thin">
        <color theme="0" tint="-0.24997000396251678"/>
      </right>
      <top style="thin">
        <color theme="0" tint="-0.24997000396251678"/>
      </top>
      <bottom style="thin">
        <color theme="0" tint="-0.2499700039625167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3">
    <xf numFmtId="0" fontId="0" fillId="0" borderId="0" xfId="0" applyFont="1" applyAlignment="1">
      <alignment/>
    </xf>
    <xf numFmtId="0" fontId="60" fillId="0" borderId="0" xfId="0" applyFont="1" applyAlignment="1">
      <alignment vertical="center"/>
    </xf>
    <xf numFmtId="0" fontId="61" fillId="0" borderId="0" xfId="0" applyFont="1" applyAlignment="1">
      <alignment/>
    </xf>
    <xf numFmtId="178" fontId="62" fillId="0" borderId="0" xfId="55" applyNumberFormat="1" applyFont="1">
      <alignment/>
      <protection/>
    </xf>
    <xf numFmtId="0" fontId="63" fillId="0" borderId="0" xfId="0" applyFont="1" applyAlignment="1">
      <alignment/>
    </xf>
    <xf numFmtId="0" fontId="63" fillId="0" borderId="0" xfId="0" applyFont="1" applyAlignment="1">
      <alignment vertical="center"/>
    </xf>
    <xf numFmtId="0" fontId="64" fillId="0" borderId="10" xfId="0" applyFont="1" applyBorder="1" applyAlignment="1">
      <alignment horizontal="center" vertical="center"/>
    </xf>
    <xf numFmtId="0" fontId="0" fillId="0" borderId="0" xfId="0" applyAlignment="1">
      <alignment/>
    </xf>
    <xf numFmtId="3" fontId="65" fillId="33" borderId="11" xfId="0" applyNumberFormat="1" applyFont="1" applyFill="1" applyBorder="1" applyAlignment="1">
      <alignment horizontal="right" vertical="center" wrapText="1"/>
    </xf>
    <xf numFmtId="3" fontId="0" fillId="0" borderId="0" xfId="0" applyNumberFormat="1" applyAlignment="1">
      <alignment/>
    </xf>
    <xf numFmtId="0" fontId="65" fillId="0" borderId="0" xfId="0" applyFont="1" applyAlignment="1">
      <alignment/>
    </xf>
    <xf numFmtId="0" fontId="66" fillId="0" borderId="10" xfId="0" applyFont="1" applyBorder="1" applyAlignment="1">
      <alignment vertical="center"/>
    </xf>
    <xf numFmtId="0" fontId="66" fillId="34" borderId="10" xfId="0" applyFont="1" applyFill="1" applyBorder="1" applyAlignment="1">
      <alignment horizontal="right" vertical="center"/>
    </xf>
    <xf numFmtId="3" fontId="66" fillId="34" borderId="10" xfId="0" applyNumberFormat="1" applyFont="1" applyFill="1" applyBorder="1" applyAlignment="1">
      <alignment horizontal="right" vertical="center"/>
    </xf>
    <xf numFmtId="0" fontId="67" fillId="34" borderId="10" xfId="0" applyFont="1" applyFill="1" applyBorder="1" applyAlignment="1">
      <alignment vertical="center" wrapText="1"/>
    </xf>
    <xf numFmtId="0" fontId="66" fillId="34" borderId="10" xfId="0" applyFont="1" applyFill="1" applyBorder="1" applyAlignment="1">
      <alignment vertical="center" wrapText="1"/>
    </xf>
    <xf numFmtId="0" fontId="68" fillId="35" borderId="12" xfId="0" applyFont="1" applyFill="1" applyBorder="1" applyAlignment="1">
      <alignment horizontal="center" vertical="center" wrapText="1"/>
    </xf>
    <xf numFmtId="0" fontId="69" fillId="35" borderId="12" xfId="0" applyFont="1" applyFill="1" applyBorder="1" applyAlignment="1">
      <alignment horizontal="center" vertical="center" wrapText="1"/>
    </xf>
    <xf numFmtId="0" fontId="70" fillId="35" borderId="12" xfId="54" applyFont="1" applyFill="1" applyBorder="1" applyAlignment="1">
      <alignment horizontal="center" vertical="center" wrapText="1"/>
      <protection/>
    </xf>
    <xf numFmtId="0" fontId="68" fillId="35" borderId="13" xfId="0" applyFont="1" applyFill="1" applyBorder="1" applyAlignment="1">
      <alignment horizontal="center" vertical="center" wrapText="1"/>
    </xf>
    <xf numFmtId="0" fontId="69" fillId="35" borderId="14" xfId="0" applyFont="1" applyFill="1" applyBorder="1" applyAlignment="1">
      <alignment horizontal="center" vertical="center" wrapText="1"/>
    </xf>
    <xf numFmtId="3" fontId="63" fillId="36" borderId="15" xfId="0" applyNumberFormat="1" applyFont="1" applyFill="1" applyBorder="1" applyAlignment="1">
      <alignment horizontal="right" vertical="center"/>
    </xf>
    <xf numFmtId="0" fontId="69" fillId="35" borderId="13" xfId="0" applyFont="1" applyFill="1" applyBorder="1" applyAlignment="1">
      <alignment horizontal="center" vertical="center"/>
    </xf>
    <xf numFmtId="0" fontId="69" fillId="35" borderId="13" xfId="0" applyFont="1" applyFill="1" applyBorder="1" applyAlignment="1">
      <alignment horizontal="center" vertical="center" wrapText="1"/>
    </xf>
    <xf numFmtId="0" fontId="64" fillId="0" borderId="13" xfId="0" applyFont="1" applyBorder="1" applyAlignment="1">
      <alignment horizontal="center" vertical="center"/>
    </xf>
    <xf numFmtId="0" fontId="64" fillId="0" borderId="13" xfId="0" applyFont="1" applyBorder="1" applyAlignment="1">
      <alignment horizontal="left" vertical="center"/>
    </xf>
    <xf numFmtId="3" fontId="65" fillId="0" borderId="13" xfId="0" applyNumberFormat="1" applyFont="1" applyBorder="1" applyAlignment="1">
      <alignment/>
    </xf>
    <xf numFmtId="0" fontId="69" fillId="35" borderId="14" xfId="0" applyFont="1" applyFill="1" applyBorder="1" applyAlignment="1">
      <alignment vertical="center" wrapText="1"/>
    </xf>
    <xf numFmtId="0" fontId="65" fillId="0" borderId="13" xfId="0" applyFont="1" applyBorder="1" applyAlignment="1">
      <alignment horizontal="justify" vertical="center"/>
    </xf>
    <xf numFmtId="0" fontId="69" fillId="35" borderId="10" xfId="0" applyFont="1" applyFill="1" applyBorder="1" applyAlignment="1">
      <alignment horizontal="center" vertical="center" wrapText="1"/>
    </xf>
    <xf numFmtId="0" fontId="65" fillId="0" borderId="10" xfId="0" applyFont="1" applyBorder="1" applyAlignment="1">
      <alignment/>
    </xf>
    <xf numFmtId="0" fontId="65" fillId="0" borderId="10" xfId="0" applyFont="1" applyBorder="1" applyAlignment="1">
      <alignment horizontal="left" vertical="center"/>
    </xf>
    <xf numFmtId="3" fontId="65" fillId="0" borderId="10" xfId="0" applyNumberFormat="1" applyFont="1" applyBorder="1" applyAlignment="1">
      <alignment/>
    </xf>
    <xf numFmtId="0" fontId="65" fillId="0" borderId="10" xfId="0" applyFont="1" applyBorder="1" applyAlignment="1">
      <alignment horizontal="center"/>
    </xf>
    <xf numFmtId="0" fontId="65" fillId="0" borderId="13" xfId="0" applyFont="1" applyBorder="1" applyAlignment="1">
      <alignment horizontal="center"/>
    </xf>
    <xf numFmtId="49" fontId="65" fillId="0" borderId="13" xfId="0" applyNumberFormat="1" applyFont="1" applyBorder="1" applyAlignment="1">
      <alignment horizontal="center"/>
    </xf>
    <xf numFmtId="168" fontId="63" fillId="36" borderId="11" xfId="0" applyNumberFormat="1" applyFont="1" applyFill="1" applyBorder="1" applyAlignment="1">
      <alignment horizontal="right" vertical="center"/>
    </xf>
    <xf numFmtId="0" fontId="0" fillId="0" borderId="0" xfId="0" applyAlignment="1">
      <alignment vertical="center"/>
    </xf>
    <xf numFmtId="166" fontId="0" fillId="0" borderId="0" xfId="0" applyNumberFormat="1" applyAlignment="1">
      <alignment/>
    </xf>
    <xf numFmtId="3" fontId="65" fillId="2" borderId="15" xfId="58" applyNumberFormat="1" applyFont="1" applyFill="1" applyBorder="1" applyAlignment="1">
      <alignment horizontal="left" vertical="center"/>
      <protection/>
    </xf>
    <xf numFmtId="0" fontId="64" fillId="0" borderId="13" xfId="0" applyFont="1" applyFill="1" applyBorder="1" applyAlignment="1">
      <alignment horizontal="left" vertical="center"/>
    </xf>
    <xf numFmtId="0" fontId="64" fillId="0" borderId="13" xfId="0" applyFont="1" applyBorder="1" applyAlignment="1" quotePrefix="1">
      <alignment horizontal="center" vertical="center"/>
    </xf>
    <xf numFmtId="0" fontId="65" fillId="0" borderId="10" xfId="0" applyFont="1" applyFill="1" applyBorder="1" applyAlignment="1">
      <alignment/>
    </xf>
    <xf numFmtId="49" fontId="65" fillId="0" borderId="10" xfId="0" applyNumberFormat="1" applyFont="1" applyBorder="1" applyAlignment="1" quotePrefix="1">
      <alignment horizontal="center"/>
    </xf>
    <xf numFmtId="0" fontId="64" fillId="0" borderId="13" xfId="0" applyFont="1" applyBorder="1" applyAlignment="1">
      <alignment horizontal="left" vertical="center" wrapText="1"/>
    </xf>
    <xf numFmtId="3" fontId="65" fillId="0" borderId="13" xfId="0" applyNumberFormat="1" applyFont="1" applyBorder="1" applyAlignment="1">
      <alignment vertical="center"/>
    </xf>
    <xf numFmtId="0" fontId="65" fillId="0" borderId="13" xfId="0" applyFont="1" applyBorder="1" applyAlignment="1">
      <alignment horizontal="center" vertical="center"/>
    </xf>
    <xf numFmtId="0" fontId="65" fillId="0" borderId="13" xfId="0" applyFont="1" applyBorder="1" applyAlignment="1">
      <alignment vertical="center"/>
    </xf>
    <xf numFmtId="49" fontId="65" fillId="0" borderId="13" xfId="0" applyNumberFormat="1" applyFont="1" applyBorder="1" applyAlignment="1">
      <alignment horizontal="center" vertical="center"/>
    </xf>
    <xf numFmtId="0" fontId="65" fillId="0" borderId="13" xfId="0" applyFont="1" applyBorder="1" applyAlignment="1">
      <alignment vertical="center" wrapText="1"/>
    </xf>
    <xf numFmtId="0" fontId="65" fillId="0" borderId="10" xfId="0" applyFont="1" applyBorder="1" applyAlignment="1" quotePrefix="1">
      <alignment horizontal="center"/>
    </xf>
    <xf numFmtId="3" fontId="67" fillId="34" borderId="10" xfId="0" applyNumberFormat="1" applyFont="1" applyFill="1" applyBorder="1" applyAlignment="1">
      <alignment horizontal="right" vertical="center"/>
    </xf>
    <xf numFmtId="0" fontId="65" fillId="0" borderId="13" xfId="0" applyFont="1" applyBorder="1" applyAlignment="1" quotePrefix="1">
      <alignment horizontal="center"/>
    </xf>
    <xf numFmtId="0" fontId="6" fillId="37" borderId="12" xfId="58" applyFont="1" applyFill="1" applyBorder="1" applyAlignment="1">
      <alignment horizontal="center" vertical="center" wrapText="1"/>
      <protection/>
    </xf>
    <xf numFmtId="0" fontId="6" fillId="37" borderId="16" xfId="58" applyFont="1" applyFill="1" applyBorder="1" applyAlignment="1">
      <alignment horizontal="center" vertical="center" wrapText="1"/>
      <protection/>
    </xf>
    <xf numFmtId="0" fontId="68" fillId="35" borderId="17" xfId="54" applyFont="1" applyFill="1" applyBorder="1" applyAlignment="1">
      <alignment horizontal="center" vertical="center" wrapText="1"/>
      <protection/>
    </xf>
    <xf numFmtId="0" fontId="68" fillId="35" borderId="18" xfId="54" applyFont="1" applyFill="1" applyBorder="1" applyAlignment="1">
      <alignment horizontal="center" vertical="center" wrapText="1"/>
      <protection/>
    </xf>
    <xf numFmtId="0" fontId="71" fillId="35" borderId="17" xfId="54" applyFont="1" applyFill="1" applyBorder="1" applyAlignment="1">
      <alignment horizontal="center" vertical="center" wrapText="1"/>
      <protection/>
    </xf>
    <xf numFmtId="0" fontId="71" fillId="35" borderId="18" xfId="54" applyFont="1" applyFill="1" applyBorder="1" applyAlignment="1">
      <alignment horizontal="center" vertical="center" wrapText="1"/>
      <protection/>
    </xf>
    <xf numFmtId="0" fontId="72" fillId="36" borderId="11" xfId="0" applyFont="1" applyFill="1" applyBorder="1" applyAlignment="1">
      <alignment horizontal="left" vertical="center"/>
    </xf>
    <xf numFmtId="0" fontId="72" fillId="36" borderId="15" xfId="0" applyFont="1" applyFill="1" applyBorder="1" applyAlignment="1">
      <alignment horizontal="justify" vertical="center"/>
    </xf>
    <xf numFmtId="0" fontId="72" fillId="36" borderId="11" xfId="0" applyFont="1" applyFill="1" applyBorder="1" applyAlignment="1">
      <alignment horizontal="justify" vertical="center"/>
    </xf>
    <xf numFmtId="0" fontId="72" fillId="36" borderId="11" xfId="0" applyFont="1" applyFill="1" applyBorder="1" applyAlignment="1">
      <alignment vertical="center"/>
    </xf>
    <xf numFmtId="0" fontId="64" fillId="0" borderId="19" xfId="0" applyFont="1" applyBorder="1" applyAlignment="1">
      <alignment horizontal="left" vertical="center" wrapText="1"/>
    </xf>
    <xf numFmtId="0" fontId="72" fillId="0" borderId="19" xfId="0" applyFont="1" applyBorder="1" applyAlignment="1">
      <alignment horizontal="left" vertical="center" wrapText="1"/>
    </xf>
    <xf numFmtId="168" fontId="66" fillId="0" borderId="19" xfId="0" applyNumberFormat="1" applyFont="1" applyBorder="1" applyAlignment="1">
      <alignment horizontal="right" vertical="center" wrapText="1"/>
    </xf>
    <xf numFmtId="3" fontId="73" fillId="0" borderId="19" xfId="0" applyNumberFormat="1" applyFont="1" applyBorder="1" applyAlignment="1">
      <alignment horizontal="right" vertical="center" wrapText="1"/>
    </xf>
    <xf numFmtId="0" fontId="74" fillId="0" borderId="0" xfId="0" applyFont="1" applyAlignment="1">
      <alignment/>
    </xf>
    <xf numFmtId="0" fontId="74" fillId="0" borderId="0" xfId="0" applyFont="1" applyAlignment="1">
      <alignment vertical="center" wrapText="1"/>
    </xf>
    <xf numFmtId="0" fontId="75" fillId="35" borderId="20" xfId="0" applyFont="1" applyFill="1" applyBorder="1" applyAlignment="1">
      <alignment horizontal="center" vertical="center" wrapText="1"/>
    </xf>
    <xf numFmtId="0" fontId="75" fillId="35" borderId="19" xfId="0" applyFont="1" applyFill="1" applyBorder="1" applyAlignment="1">
      <alignment horizontal="center" vertical="center" wrapText="1"/>
    </xf>
    <xf numFmtId="0" fontId="71" fillId="35" borderId="20" xfId="0" applyFont="1" applyFill="1" applyBorder="1" applyAlignment="1">
      <alignment horizontal="center" vertical="center" wrapText="1"/>
    </xf>
    <xf numFmtId="0" fontId="76" fillId="38" borderId="11" xfId="0" applyFont="1" applyFill="1" applyBorder="1" applyAlignment="1">
      <alignment vertical="center" wrapText="1"/>
    </xf>
    <xf numFmtId="0" fontId="76" fillId="36" borderId="11" xfId="0" applyFont="1" applyFill="1" applyBorder="1" applyAlignment="1">
      <alignment vertical="center" wrapText="1"/>
    </xf>
    <xf numFmtId="0" fontId="71" fillId="35" borderId="11" xfId="0" applyFont="1" applyFill="1" applyBorder="1" applyAlignment="1">
      <alignment horizontal="center" vertical="center" wrapText="1"/>
    </xf>
    <xf numFmtId="0" fontId="69" fillId="35" borderId="11" xfId="0" applyFont="1" applyFill="1" applyBorder="1" applyAlignment="1">
      <alignment horizontal="center" vertical="center" wrapText="1"/>
    </xf>
    <xf numFmtId="0" fontId="77" fillId="0" borderId="0" xfId="0" applyFont="1" applyAlignment="1">
      <alignment/>
    </xf>
    <xf numFmtId="0" fontId="78" fillId="0" borderId="0" xfId="0" applyFont="1" applyAlignment="1">
      <alignment vertical="center"/>
    </xf>
    <xf numFmtId="0" fontId="68" fillId="39" borderId="21" xfId="0" applyFont="1" applyFill="1" applyBorder="1" applyAlignment="1">
      <alignment horizontal="center" vertical="center" wrapText="1"/>
    </xf>
    <xf numFmtId="0" fontId="68" fillId="39" borderId="22" xfId="0" applyFont="1" applyFill="1" applyBorder="1" applyAlignment="1">
      <alignment horizontal="center" vertical="center" wrapText="1"/>
    </xf>
    <xf numFmtId="3" fontId="79" fillId="33" borderId="11" xfId="0" applyNumberFormat="1" applyFont="1" applyFill="1" applyBorder="1" applyAlignment="1">
      <alignment horizontal="right" vertical="center" wrapText="1"/>
    </xf>
    <xf numFmtId="0" fontId="80" fillId="0" borderId="0" xfId="0" applyFont="1" applyAlignment="1">
      <alignment/>
    </xf>
    <xf numFmtId="0" fontId="69" fillId="35" borderId="20" xfId="0" applyFont="1" applyFill="1" applyBorder="1" applyAlignment="1">
      <alignment horizontal="center" vertical="center" wrapText="1"/>
    </xf>
    <xf numFmtId="0" fontId="64" fillId="0" borderId="23" xfId="0" applyFont="1" applyBorder="1" applyAlignment="1">
      <alignment horizontal="left" vertical="center" wrapText="1"/>
    </xf>
    <xf numFmtId="168" fontId="66" fillId="0" borderId="23" xfId="0" applyNumberFormat="1" applyFont="1" applyBorder="1" applyAlignment="1">
      <alignment horizontal="right" vertical="center" wrapText="1"/>
    </xf>
    <xf numFmtId="0" fontId="64" fillId="2" borderId="11" xfId="0" applyFont="1" applyFill="1" applyBorder="1" applyAlignment="1">
      <alignment horizontal="left" vertical="center" wrapText="1"/>
    </xf>
    <xf numFmtId="3" fontId="66" fillId="2" borderId="11" xfId="0" applyNumberFormat="1" applyFont="1" applyFill="1" applyBorder="1" applyAlignment="1">
      <alignment horizontal="right" vertical="center" wrapText="1"/>
    </xf>
    <xf numFmtId="168" fontId="66" fillId="2" borderId="11" xfId="0" applyNumberFormat="1" applyFont="1" applyFill="1" applyBorder="1" applyAlignment="1">
      <alignment horizontal="right" vertical="center" wrapText="1"/>
    </xf>
    <xf numFmtId="0" fontId="66" fillId="2" borderId="11" xfId="0" applyFont="1" applyFill="1" applyBorder="1" applyAlignment="1">
      <alignment horizontal="right" vertical="center" wrapText="1"/>
    </xf>
    <xf numFmtId="0" fontId="68" fillId="35" borderId="24" xfId="0" applyFont="1" applyFill="1" applyBorder="1" applyAlignment="1">
      <alignment horizontal="center" vertical="center" wrapText="1"/>
    </xf>
    <xf numFmtId="0" fontId="76" fillId="38" borderId="17" xfId="0" applyFont="1" applyFill="1" applyBorder="1" applyAlignment="1">
      <alignment horizontal="center" vertical="center" wrapText="1"/>
    </xf>
    <xf numFmtId="0" fontId="68" fillId="35" borderId="17" xfId="0" applyFont="1" applyFill="1" applyBorder="1" applyAlignment="1">
      <alignment horizontal="center" vertical="center" wrapText="1"/>
    </xf>
    <xf numFmtId="0" fontId="68" fillId="35" borderId="25" xfId="0" applyFont="1" applyFill="1" applyBorder="1" applyAlignment="1">
      <alignment horizontal="center" vertical="center" wrapText="1"/>
    </xf>
    <xf numFmtId="0" fontId="76" fillId="38" borderId="26" xfId="0" applyFont="1" applyFill="1" applyBorder="1" applyAlignment="1">
      <alignment horizontal="center" vertical="center" wrapText="1"/>
    </xf>
    <xf numFmtId="0" fontId="68" fillId="35" borderId="26" xfId="0" applyFont="1" applyFill="1" applyBorder="1" applyAlignment="1">
      <alignment horizontal="center" vertical="center" wrapText="1"/>
    </xf>
    <xf numFmtId="0" fontId="81" fillId="36" borderId="26" xfId="0" applyFont="1" applyFill="1" applyBorder="1" applyAlignment="1">
      <alignment horizontal="center" vertical="center"/>
    </xf>
    <xf numFmtId="0" fontId="68" fillId="35" borderId="27" xfId="0" applyFont="1" applyFill="1" applyBorder="1" applyAlignment="1">
      <alignment horizontal="center" vertical="center" wrapText="1"/>
    </xf>
    <xf numFmtId="0" fontId="76" fillId="38" borderId="28" xfId="0" applyFont="1" applyFill="1" applyBorder="1" applyAlignment="1">
      <alignment horizontal="center" vertical="center" wrapText="1"/>
    </xf>
    <xf numFmtId="0" fontId="68" fillId="35" borderId="28" xfId="0" applyFont="1" applyFill="1" applyBorder="1" applyAlignment="1">
      <alignment horizontal="center" vertical="center" wrapText="1"/>
    </xf>
    <xf numFmtId="0" fontId="81" fillId="36" borderId="29" xfId="0" applyFont="1" applyFill="1" applyBorder="1" applyAlignment="1">
      <alignment horizontal="center" vertical="center"/>
    </xf>
    <xf numFmtId="0" fontId="81" fillId="36" borderId="29" xfId="0" applyFont="1" applyFill="1" applyBorder="1" applyAlignment="1">
      <alignment horizontal="center" vertical="center" wrapText="1"/>
    </xf>
    <xf numFmtId="0" fontId="81" fillId="36" borderId="17" xfId="0" applyFont="1" applyFill="1" applyBorder="1" applyAlignment="1">
      <alignment horizontal="center" vertical="center" wrapText="1"/>
    </xf>
    <xf numFmtId="0" fontId="81" fillId="36" borderId="30" xfId="0" applyFont="1" applyFill="1" applyBorder="1" applyAlignment="1">
      <alignment horizontal="center" vertical="center"/>
    </xf>
    <xf numFmtId="0" fontId="0" fillId="0" borderId="31" xfId="0" applyBorder="1" applyAlignment="1">
      <alignment/>
    </xf>
    <xf numFmtId="0" fontId="68" fillId="35" borderId="32" xfId="0" applyFont="1" applyFill="1" applyBorder="1" applyAlignment="1">
      <alignment horizontal="center" vertical="center" wrapText="1"/>
    </xf>
    <xf numFmtId="0" fontId="68" fillId="35" borderId="33" xfId="0" applyFont="1" applyFill="1" applyBorder="1" applyAlignment="1">
      <alignment horizontal="center" vertical="center" wrapText="1"/>
    </xf>
    <xf numFmtId="0" fontId="76" fillId="38" borderId="34" xfId="0" applyFont="1" applyFill="1" applyBorder="1" applyAlignment="1">
      <alignment horizontal="center" vertical="center" wrapText="1"/>
    </xf>
    <xf numFmtId="0" fontId="68" fillId="35" borderId="34" xfId="0" applyFont="1" applyFill="1" applyBorder="1" applyAlignment="1">
      <alignment horizontal="center" vertical="center" wrapText="1"/>
    </xf>
    <xf numFmtId="0" fontId="81" fillId="36" borderId="35" xfId="0" applyFont="1" applyFill="1" applyBorder="1" applyAlignment="1">
      <alignment horizontal="center" vertical="center"/>
    </xf>
    <xf numFmtId="0" fontId="69" fillId="40" borderId="11" xfId="0" applyFont="1" applyFill="1" applyBorder="1" applyAlignment="1">
      <alignment horizontal="center" vertical="center" wrapText="1"/>
    </xf>
    <xf numFmtId="3" fontId="64" fillId="2" borderId="11" xfId="0" applyNumberFormat="1" applyFont="1" applyFill="1" applyBorder="1" applyAlignment="1">
      <alignment horizontal="right" vertical="center" wrapText="1"/>
    </xf>
    <xf numFmtId="0" fontId="64" fillId="2" borderId="12" xfId="0" applyFont="1" applyFill="1" applyBorder="1" applyAlignment="1">
      <alignment horizontal="left" vertical="center" wrapText="1"/>
    </xf>
    <xf numFmtId="3" fontId="64" fillId="2" borderId="12" xfId="0" applyNumberFormat="1" applyFont="1" applyFill="1" applyBorder="1" applyAlignment="1">
      <alignment horizontal="right" vertical="center" wrapText="1"/>
    </xf>
    <xf numFmtId="3" fontId="64" fillId="0" borderId="19" xfId="0" applyNumberFormat="1" applyFont="1" applyBorder="1" applyAlignment="1">
      <alignment horizontal="right" vertical="center" wrapText="1"/>
    </xf>
    <xf numFmtId="3" fontId="72" fillId="0" borderId="19" xfId="0" applyNumberFormat="1" applyFont="1" applyBorder="1" applyAlignment="1">
      <alignment horizontal="right" vertical="center" wrapText="1"/>
    </xf>
    <xf numFmtId="0" fontId="82" fillId="35" borderId="11" xfId="0" applyFont="1" applyFill="1" applyBorder="1" applyAlignment="1">
      <alignment horizontal="center" vertical="center"/>
    </xf>
    <xf numFmtId="0" fontId="83" fillId="0" borderId="0" xfId="0" applyFont="1" applyAlignment="1">
      <alignment/>
    </xf>
    <xf numFmtId="168" fontId="80" fillId="2" borderId="11" xfId="0" applyNumberFormat="1" applyFont="1" applyFill="1" applyBorder="1" applyAlignment="1">
      <alignment vertical="center"/>
    </xf>
    <xf numFmtId="168" fontId="80" fillId="2" borderId="12" xfId="0" applyNumberFormat="1" applyFont="1" applyFill="1" applyBorder="1" applyAlignment="1">
      <alignment vertical="center"/>
    </xf>
    <xf numFmtId="3" fontId="83" fillId="0" borderId="0" xfId="0" applyNumberFormat="1" applyFont="1" applyAlignment="1">
      <alignment/>
    </xf>
    <xf numFmtId="3" fontId="80" fillId="0" borderId="23" xfId="0" applyNumberFormat="1" applyFont="1" applyBorder="1" applyAlignment="1">
      <alignment horizontal="right" vertical="center" wrapText="1"/>
    </xf>
    <xf numFmtId="3" fontId="80" fillId="0" borderId="0" xfId="0" applyNumberFormat="1" applyFont="1" applyAlignment="1">
      <alignment vertical="center"/>
    </xf>
    <xf numFmtId="3" fontId="80" fillId="0" borderId="19" xfId="0" applyNumberFormat="1" applyFont="1" applyBorder="1" applyAlignment="1">
      <alignment horizontal="right" vertical="center" wrapText="1"/>
    </xf>
    <xf numFmtId="3" fontId="61" fillId="0" borderId="19" xfId="0" applyNumberFormat="1" applyFont="1" applyBorder="1" applyAlignment="1">
      <alignment horizontal="right" vertical="center" wrapText="1"/>
    </xf>
    <xf numFmtId="0" fontId="83" fillId="0" borderId="0" xfId="0" applyFont="1" applyAlignment="1">
      <alignment vertical="center"/>
    </xf>
    <xf numFmtId="0" fontId="84" fillId="0" borderId="0" xfId="0" applyFont="1" applyAlignment="1">
      <alignment vertical="center"/>
    </xf>
    <xf numFmtId="168" fontId="66" fillId="2" borderId="15" xfId="0" applyNumberFormat="1" applyFont="1" applyFill="1" applyBorder="1" applyAlignment="1">
      <alignment horizontal="right" vertical="center" wrapText="1"/>
    </xf>
    <xf numFmtId="3" fontId="66" fillId="2" borderId="17" xfId="0" applyNumberFormat="1" applyFont="1" applyFill="1" applyBorder="1" applyAlignment="1">
      <alignment horizontal="right" vertical="center" wrapText="1"/>
    </xf>
    <xf numFmtId="168" fontId="66" fillId="2" borderId="36" xfId="0" applyNumberFormat="1" applyFont="1" applyFill="1" applyBorder="1" applyAlignment="1">
      <alignment horizontal="right" vertical="center" wrapText="1"/>
    </xf>
    <xf numFmtId="3" fontId="80" fillId="0" borderId="37" xfId="0" applyNumberFormat="1" applyFont="1" applyBorder="1" applyAlignment="1">
      <alignment horizontal="right" vertical="center" wrapText="1"/>
    </xf>
    <xf numFmtId="168" fontId="66" fillId="0" borderId="20" xfId="0" applyNumberFormat="1" applyFont="1" applyBorder="1" applyAlignment="1">
      <alignment horizontal="right" vertical="center" wrapText="1"/>
    </xf>
    <xf numFmtId="168" fontId="66" fillId="0" borderId="36" xfId="0" applyNumberFormat="1" applyFont="1" applyBorder="1" applyAlignment="1">
      <alignment horizontal="right" vertical="center" wrapText="1"/>
    </xf>
    <xf numFmtId="3" fontId="64" fillId="2" borderId="38" xfId="0" applyNumberFormat="1" applyFont="1" applyFill="1" applyBorder="1" applyAlignment="1">
      <alignment horizontal="right" vertical="center" wrapText="1"/>
    </xf>
    <xf numFmtId="168" fontId="80" fillId="0" borderId="23" xfId="0" applyNumberFormat="1" applyFont="1" applyBorder="1" applyAlignment="1">
      <alignment vertical="center"/>
    </xf>
    <xf numFmtId="168" fontId="80" fillId="2" borderId="36" xfId="0" applyNumberFormat="1" applyFont="1" applyFill="1" applyBorder="1" applyAlignment="1">
      <alignment vertical="center"/>
    </xf>
    <xf numFmtId="3" fontId="64" fillId="0" borderId="37" xfId="0" applyNumberFormat="1" applyFont="1" applyBorder="1" applyAlignment="1">
      <alignment horizontal="right" vertical="center" wrapText="1"/>
    </xf>
    <xf numFmtId="168" fontId="80" fillId="0" borderId="36" xfId="0" applyNumberFormat="1" applyFont="1" applyBorder="1" applyAlignment="1">
      <alignment vertical="center"/>
    </xf>
    <xf numFmtId="3" fontId="72" fillId="0" borderId="37" xfId="0" applyNumberFormat="1" applyFont="1" applyBorder="1" applyAlignment="1">
      <alignment horizontal="right" vertical="center" wrapText="1"/>
    </xf>
    <xf numFmtId="168" fontId="80" fillId="0" borderId="39" xfId="0" applyNumberFormat="1" applyFont="1" applyBorder="1" applyAlignment="1">
      <alignment vertical="center"/>
    </xf>
    <xf numFmtId="168" fontId="61" fillId="0" borderId="36" xfId="0" applyNumberFormat="1" applyFont="1" applyBorder="1" applyAlignment="1">
      <alignment vertical="center"/>
    </xf>
    <xf numFmtId="168" fontId="67" fillId="0" borderId="39" xfId="0" applyNumberFormat="1" applyFont="1" applyBorder="1" applyAlignment="1">
      <alignment horizontal="right" vertical="center" wrapText="1"/>
    </xf>
    <xf numFmtId="168" fontId="80" fillId="0" borderId="20" xfId="0" applyNumberFormat="1" applyFont="1" applyBorder="1" applyAlignment="1">
      <alignment vertical="center"/>
    </xf>
    <xf numFmtId="3" fontId="66" fillId="34" borderId="40" xfId="0" applyNumberFormat="1" applyFont="1" applyFill="1" applyBorder="1" applyAlignment="1">
      <alignment horizontal="right" vertical="center"/>
    </xf>
    <xf numFmtId="3" fontId="67" fillId="34" borderId="40" xfId="0" applyNumberFormat="1" applyFont="1" applyFill="1" applyBorder="1" applyAlignment="1">
      <alignment horizontal="right" vertical="center"/>
    </xf>
    <xf numFmtId="3" fontId="73" fillId="34" borderId="40" xfId="0" applyNumberFormat="1" applyFont="1" applyFill="1" applyBorder="1" applyAlignment="1">
      <alignment horizontal="right" vertical="center"/>
    </xf>
    <xf numFmtId="165" fontId="66" fillId="0" borderId="41" xfId="0" applyNumberFormat="1" applyFont="1" applyBorder="1" applyAlignment="1">
      <alignment horizontal="center" vertical="center"/>
    </xf>
    <xf numFmtId="165" fontId="67" fillId="0" borderId="41" xfId="0" applyNumberFormat="1" applyFont="1" applyBorder="1" applyAlignment="1">
      <alignment horizontal="center" vertical="center"/>
    </xf>
    <xf numFmtId="165" fontId="66" fillId="41" borderId="11" xfId="0" applyNumberFormat="1" applyFont="1" applyFill="1" applyBorder="1" applyAlignment="1">
      <alignment horizontal="right" vertical="center"/>
    </xf>
    <xf numFmtId="165" fontId="67" fillId="41" borderId="11" xfId="0" applyNumberFormat="1" applyFont="1" applyFill="1" applyBorder="1" applyAlignment="1">
      <alignment horizontal="right" vertical="center"/>
    </xf>
    <xf numFmtId="0" fontId="66" fillId="34" borderId="0" xfId="0" applyFont="1" applyFill="1" applyBorder="1" applyAlignment="1">
      <alignment vertical="center" wrapText="1"/>
    </xf>
    <xf numFmtId="3" fontId="66" fillId="34" borderId="0" xfId="0" applyNumberFormat="1" applyFont="1" applyFill="1" applyBorder="1" applyAlignment="1">
      <alignment horizontal="right" vertical="center"/>
    </xf>
    <xf numFmtId="165" fontId="66" fillId="0" borderId="0" xfId="0" applyNumberFormat="1" applyFont="1" applyBorder="1" applyAlignment="1">
      <alignment horizontal="center" vertical="center"/>
    </xf>
    <xf numFmtId="165" fontId="66" fillId="42" borderId="0" xfId="0" applyNumberFormat="1" applyFont="1" applyFill="1" applyBorder="1" applyAlignment="1">
      <alignment horizontal="right" vertical="center"/>
    </xf>
    <xf numFmtId="168" fontId="85" fillId="0" borderId="0" xfId="0" applyNumberFormat="1" applyFont="1" applyAlignment="1">
      <alignment vertical="center"/>
    </xf>
    <xf numFmtId="168" fontId="85" fillId="2" borderId="0" xfId="0" applyNumberFormat="1" applyFont="1" applyFill="1" applyAlignment="1">
      <alignment vertical="center"/>
    </xf>
    <xf numFmtId="168" fontId="85" fillId="2" borderId="36" xfId="0" applyNumberFormat="1" applyFont="1" applyFill="1" applyBorder="1" applyAlignment="1">
      <alignment vertical="center"/>
    </xf>
    <xf numFmtId="168" fontId="85" fillId="2" borderId="11" xfId="0" applyNumberFormat="1" applyFont="1" applyFill="1" applyBorder="1" applyAlignment="1">
      <alignment vertical="center"/>
    </xf>
    <xf numFmtId="0" fontId="64" fillId="0" borderId="14" xfId="0" applyFont="1" applyBorder="1" applyAlignment="1">
      <alignment horizontal="center" vertical="center"/>
    </xf>
    <xf numFmtId="0" fontId="64" fillId="0" borderId="14" xfId="0" applyFont="1" applyBorder="1" applyAlignment="1">
      <alignment horizontal="left" vertical="center"/>
    </xf>
    <xf numFmtId="3" fontId="65" fillId="0" borderId="14" xfId="0" applyNumberFormat="1" applyFont="1" applyBorder="1" applyAlignment="1">
      <alignment/>
    </xf>
    <xf numFmtId="3" fontId="63" fillId="36" borderId="11" xfId="0" applyNumberFormat="1" applyFont="1" applyFill="1" applyBorder="1" applyAlignment="1">
      <alignment horizontal="right" vertical="center"/>
    </xf>
    <xf numFmtId="168" fontId="63" fillId="0" borderId="0" xfId="0" applyNumberFormat="1" applyFont="1" applyAlignment="1">
      <alignment vertical="center"/>
    </xf>
    <xf numFmtId="0" fontId="65" fillId="0" borderId="13" xfId="0" applyFont="1" applyFill="1" applyBorder="1" applyAlignment="1">
      <alignment vertical="center"/>
    </xf>
  </cellXfs>
  <cellStyles count="5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no 2" xfId="52"/>
    <cellStyle name="Normalno 2 3" xfId="53"/>
    <cellStyle name="Normalno 2 5" xfId="54"/>
    <cellStyle name="Normalno 3" xfId="55"/>
    <cellStyle name="Normalno 4" xfId="56"/>
    <cellStyle name="Normalno 5" xfId="57"/>
    <cellStyle name="Obično_List1" xfId="58"/>
    <cellStyle name="Percent" xfId="59"/>
    <cellStyle name="Povezana ćelija" xfId="60"/>
    <cellStyle name="Followed Hyperlink" xfId="61"/>
    <cellStyle name="Provjera ćelije" xfId="62"/>
    <cellStyle name="Tekst objašnjenja" xfId="63"/>
    <cellStyle name="Tekst upozorenja" xfId="64"/>
    <cellStyle name="Ukupni zbroj" xfId="65"/>
    <cellStyle name="Unos" xfId="66"/>
    <cellStyle name="Currency" xfId="67"/>
    <cellStyle name="Currency [0]" xfId="68"/>
    <cellStyle name="Comma" xfId="69"/>
    <cellStyle name="Comma [0]"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0</xdr:col>
      <xdr:colOff>1390650</xdr:colOff>
      <xdr:row>1</xdr:row>
      <xdr:rowOff>142875</xdr:rowOff>
    </xdr:to>
    <xdr:pic>
      <xdr:nvPicPr>
        <xdr:cNvPr id="1" name="Slika 2" descr="Opis: Fina - novi znak"/>
        <xdr:cNvPicPr preferRelativeResize="1">
          <a:picLocks noChangeAspect="1"/>
        </xdr:cNvPicPr>
      </xdr:nvPicPr>
      <xdr:blipFill>
        <a:blip r:embed="rId1"/>
        <a:stretch>
          <a:fillRect/>
        </a:stretch>
      </xdr:blipFill>
      <xdr:spPr>
        <a:xfrm>
          <a:off x="85725" y="114300"/>
          <a:ext cx="1304925"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xdr:col>
      <xdr:colOff>209550</xdr:colOff>
      <xdr:row>1</xdr:row>
      <xdr:rowOff>95250</xdr:rowOff>
    </xdr:to>
    <xdr:pic>
      <xdr:nvPicPr>
        <xdr:cNvPr id="1" name="Slika 2" descr="Opis: Fina - novi znak"/>
        <xdr:cNvPicPr preferRelativeResize="1">
          <a:picLocks noChangeAspect="1"/>
        </xdr:cNvPicPr>
      </xdr:nvPicPr>
      <xdr:blipFill>
        <a:blip r:embed="rId1"/>
        <a:stretch>
          <a:fillRect/>
        </a:stretch>
      </xdr:blipFill>
      <xdr:spPr>
        <a:xfrm>
          <a:off x="85725" y="57150"/>
          <a:ext cx="12573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28575</xdr:rowOff>
    </xdr:from>
    <xdr:to>
      <xdr:col>2</xdr:col>
      <xdr:colOff>295275</xdr:colOff>
      <xdr:row>1</xdr:row>
      <xdr:rowOff>104775</xdr:rowOff>
    </xdr:to>
    <xdr:pic>
      <xdr:nvPicPr>
        <xdr:cNvPr id="1" name="Slika 2" descr="Opis: Fina - novi znak"/>
        <xdr:cNvPicPr preferRelativeResize="1">
          <a:picLocks noChangeAspect="1"/>
        </xdr:cNvPicPr>
      </xdr:nvPicPr>
      <xdr:blipFill>
        <a:blip r:embed="rId1"/>
        <a:stretch>
          <a:fillRect/>
        </a:stretch>
      </xdr:blipFill>
      <xdr:spPr>
        <a:xfrm>
          <a:off x="85725" y="28575"/>
          <a:ext cx="140017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123825</xdr:rowOff>
    </xdr:from>
    <xdr:to>
      <xdr:col>2</xdr:col>
      <xdr:colOff>247650</xdr:colOff>
      <xdr:row>2</xdr:row>
      <xdr:rowOff>9525</xdr:rowOff>
    </xdr:to>
    <xdr:pic>
      <xdr:nvPicPr>
        <xdr:cNvPr id="1" name="Slika 2" descr="Opis: Fina - novi znak"/>
        <xdr:cNvPicPr preferRelativeResize="1">
          <a:picLocks noChangeAspect="1"/>
        </xdr:cNvPicPr>
      </xdr:nvPicPr>
      <xdr:blipFill>
        <a:blip r:embed="rId1"/>
        <a:stretch>
          <a:fillRect/>
        </a:stretch>
      </xdr:blipFill>
      <xdr:spPr>
        <a:xfrm>
          <a:off x="200025" y="123825"/>
          <a:ext cx="1323975" cy="266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47625</xdr:rowOff>
    </xdr:from>
    <xdr:to>
      <xdr:col>2</xdr:col>
      <xdr:colOff>219075</xdr:colOff>
      <xdr:row>1</xdr:row>
      <xdr:rowOff>123825</xdr:rowOff>
    </xdr:to>
    <xdr:pic>
      <xdr:nvPicPr>
        <xdr:cNvPr id="1" name="Slika 2" descr="Opis: Fina - novi znak"/>
        <xdr:cNvPicPr preferRelativeResize="1">
          <a:picLocks noChangeAspect="1"/>
        </xdr:cNvPicPr>
      </xdr:nvPicPr>
      <xdr:blipFill>
        <a:blip r:embed="rId1"/>
        <a:stretch>
          <a:fillRect/>
        </a:stretch>
      </xdr:blipFill>
      <xdr:spPr>
        <a:xfrm>
          <a:off x="161925" y="47625"/>
          <a:ext cx="1266825"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xdr:col>
      <xdr:colOff>114300</xdr:colOff>
      <xdr:row>1</xdr:row>
      <xdr:rowOff>123825</xdr:rowOff>
    </xdr:to>
    <xdr:pic>
      <xdr:nvPicPr>
        <xdr:cNvPr id="1" name="Slika 2" descr="Opis: Fina - novi znak"/>
        <xdr:cNvPicPr preferRelativeResize="1">
          <a:picLocks noChangeAspect="1"/>
        </xdr:cNvPicPr>
      </xdr:nvPicPr>
      <xdr:blipFill>
        <a:blip r:embed="rId1"/>
        <a:stretch>
          <a:fillRect/>
        </a:stretch>
      </xdr:blipFill>
      <xdr:spPr>
        <a:xfrm>
          <a:off x="57150" y="85725"/>
          <a:ext cx="1219200"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104775</xdr:rowOff>
    </xdr:from>
    <xdr:to>
      <xdr:col>0</xdr:col>
      <xdr:colOff>1190625</xdr:colOff>
      <xdr:row>1</xdr:row>
      <xdr:rowOff>114300</xdr:rowOff>
    </xdr:to>
    <xdr:pic>
      <xdr:nvPicPr>
        <xdr:cNvPr id="1" name="Slika 2" descr="Opis: Fina - novi znak"/>
        <xdr:cNvPicPr preferRelativeResize="1">
          <a:picLocks noChangeAspect="1"/>
        </xdr:cNvPicPr>
      </xdr:nvPicPr>
      <xdr:blipFill>
        <a:blip r:embed="rId1"/>
        <a:stretch>
          <a:fillRect/>
        </a:stretch>
      </xdr:blipFill>
      <xdr:spPr>
        <a:xfrm>
          <a:off x="0" y="104775"/>
          <a:ext cx="1190625" cy="200025"/>
        </a:xfrm>
        <a:prstGeom prst="rect">
          <a:avLst/>
        </a:prstGeom>
        <a:noFill/>
        <a:ln w="9525" cmpd="sng">
          <a:noFill/>
        </a:ln>
      </xdr:spPr>
    </xdr:pic>
    <xdr:clientData/>
  </xdr:twoCellAnchor>
  <xdr:twoCellAnchor>
    <xdr:from>
      <xdr:col>7</xdr:col>
      <xdr:colOff>47625</xdr:colOff>
      <xdr:row>0</xdr:row>
      <xdr:rowOff>133350</xdr:rowOff>
    </xdr:from>
    <xdr:to>
      <xdr:col>7</xdr:col>
      <xdr:colOff>1238250</xdr:colOff>
      <xdr:row>1</xdr:row>
      <xdr:rowOff>142875</xdr:rowOff>
    </xdr:to>
    <xdr:pic>
      <xdr:nvPicPr>
        <xdr:cNvPr id="2" name="Slika 4" descr="Opis: Fina - novi znak"/>
        <xdr:cNvPicPr preferRelativeResize="1">
          <a:picLocks noChangeAspect="1"/>
        </xdr:cNvPicPr>
      </xdr:nvPicPr>
      <xdr:blipFill>
        <a:blip r:embed="rId1"/>
        <a:stretch>
          <a:fillRect/>
        </a:stretch>
      </xdr:blipFill>
      <xdr:spPr>
        <a:xfrm>
          <a:off x="7753350" y="133350"/>
          <a:ext cx="11906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L25"/>
  <sheetViews>
    <sheetView tabSelected="1" zoomScalePageLayoutView="0" workbookViewId="0" topLeftCell="A1">
      <selection activeCell="H28" sqref="H28"/>
    </sheetView>
  </sheetViews>
  <sheetFormatPr defaultColWidth="9.140625" defaultRowHeight="15"/>
  <cols>
    <col min="1" max="1" width="51.140625" style="7" customWidth="1"/>
    <col min="2" max="3" width="10.7109375" style="7" customWidth="1"/>
    <col min="4" max="4" width="8.7109375" style="7" customWidth="1"/>
    <col min="5" max="5" width="9.7109375" style="7" customWidth="1"/>
    <col min="6" max="16384" width="9.140625" style="7" customWidth="1"/>
  </cols>
  <sheetData>
    <row r="3" ht="15">
      <c r="A3" s="5" t="s">
        <v>122</v>
      </c>
    </row>
    <row r="4" spans="1:3" ht="12.75" customHeight="1">
      <c r="A4" s="5"/>
      <c r="C4" s="77" t="s">
        <v>110</v>
      </c>
    </row>
    <row r="5" spans="1:5" ht="24.75" customHeight="1">
      <c r="A5" s="17" t="s">
        <v>0</v>
      </c>
      <c r="B5" s="16" t="s">
        <v>38</v>
      </c>
      <c r="C5" s="16" t="s">
        <v>48</v>
      </c>
      <c r="D5" s="16" t="s">
        <v>39</v>
      </c>
      <c r="E5" s="16" t="s">
        <v>51</v>
      </c>
    </row>
    <row r="6" spans="1:5" ht="15">
      <c r="A6" s="11" t="s">
        <v>1</v>
      </c>
      <c r="B6" s="12"/>
      <c r="C6" s="142">
        <v>2202</v>
      </c>
      <c r="D6" s="147" t="s">
        <v>2</v>
      </c>
      <c r="E6" s="145">
        <v>1.6160281814178774</v>
      </c>
    </row>
    <row r="7" spans="1:5" ht="15">
      <c r="A7" s="11" t="s">
        <v>20</v>
      </c>
      <c r="B7" s="13">
        <v>1521</v>
      </c>
      <c r="C7" s="142">
        <v>1598</v>
      </c>
      <c r="D7" s="147">
        <v>105.06245890861277</v>
      </c>
      <c r="E7" s="145">
        <v>1.7569127590566762</v>
      </c>
    </row>
    <row r="8" spans="1:5" ht="15">
      <c r="A8" s="11" t="s">
        <v>21</v>
      </c>
      <c r="B8" s="13">
        <v>437</v>
      </c>
      <c r="C8" s="142">
        <v>604</v>
      </c>
      <c r="D8" s="147">
        <v>138.21510297482837</v>
      </c>
      <c r="E8" s="145">
        <v>1.3331861825405584</v>
      </c>
    </row>
    <row r="9" spans="1:5" ht="15">
      <c r="A9" s="11" t="s">
        <v>3</v>
      </c>
      <c r="B9" s="13">
        <v>14722</v>
      </c>
      <c r="C9" s="142">
        <v>15336</v>
      </c>
      <c r="D9" s="147">
        <v>104.17062899062628</v>
      </c>
      <c r="E9" s="145">
        <v>1.5813961162165282</v>
      </c>
    </row>
    <row r="10" spans="1:5" ht="15">
      <c r="A10" s="11" t="s">
        <v>4</v>
      </c>
      <c r="B10" s="13">
        <v>7611140.58</v>
      </c>
      <c r="C10" s="142">
        <v>8339763.781</v>
      </c>
      <c r="D10" s="147">
        <v>109.57311448056318</v>
      </c>
      <c r="E10" s="145">
        <v>1.0475427597241282</v>
      </c>
    </row>
    <row r="11" spans="1:5" ht="15">
      <c r="A11" s="11" t="s">
        <v>5</v>
      </c>
      <c r="B11" s="13">
        <v>7344270.596</v>
      </c>
      <c r="C11" s="142">
        <v>8153572.721</v>
      </c>
      <c r="D11" s="147">
        <v>111.01950308640289</v>
      </c>
      <c r="E11" s="145">
        <v>1.0778078428690088</v>
      </c>
    </row>
    <row r="12" spans="1:12" ht="15">
      <c r="A12" s="11" t="s">
        <v>6</v>
      </c>
      <c r="B12" s="13">
        <v>376679.665</v>
      </c>
      <c r="C12" s="142">
        <v>370796.99</v>
      </c>
      <c r="D12" s="147">
        <v>98.43828176920567</v>
      </c>
      <c r="E12" s="145">
        <v>0.6478832682010519</v>
      </c>
      <c r="L12" s="37"/>
    </row>
    <row r="13" spans="1:5" ht="15">
      <c r="A13" s="11" t="s">
        <v>7</v>
      </c>
      <c r="B13" s="13">
        <v>109809.681</v>
      </c>
      <c r="C13" s="142">
        <v>184605.93</v>
      </c>
      <c r="D13" s="147">
        <v>168.11443974598194</v>
      </c>
      <c r="E13" s="145">
        <v>1.0487968388379783</v>
      </c>
    </row>
    <row r="14" spans="1:5" ht="15">
      <c r="A14" s="11" t="s">
        <v>8</v>
      </c>
      <c r="B14" s="13">
        <v>59189.639</v>
      </c>
      <c r="C14" s="142">
        <v>61954.03</v>
      </c>
      <c r="D14" s="147">
        <v>104.67039679022201</v>
      </c>
      <c r="E14" s="145">
        <v>0.7420489760212498</v>
      </c>
    </row>
    <row r="15" spans="1:5" ht="15">
      <c r="A15" s="11" t="s">
        <v>9</v>
      </c>
      <c r="B15" s="13">
        <v>317598.828</v>
      </c>
      <c r="C15" s="142">
        <v>309436.191</v>
      </c>
      <c r="D15" s="147">
        <v>97.42989070476041</v>
      </c>
      <c r="E15" s="145">
        <v>0.6331519300502986</v>
      </c>
    </row>
    <row r="16" spans="1:5" ht="15">
      <c r="A16" s="11" t="s">
        <v>10</v>
      </c>
      <c r="B16" s="13">
        <v>109918.483</v>
      </c>
      <c r="C16" s="142">
        <v>185199.161</v>
      </c>
      <c r="D16" s="147">
        <v>168.48773376903318</v>
      </c>
      <c r="E16" s="145">
        <v>1.0528056287797123</v>
      </c>
    </row>
    <row r="17" spans="1:5" ht="15" customHeight="1">
      <c r="A17" s="14" t="s">
        <v>44</v>
      </c>
      <c r="B17" s="51">
        <v>207680.345</v>
      </c>
      <c r="C17" s="143">
        <v>124237.03</v>
      </c>
      <c r="D17" s="148">
        <v>59.8212748539107</v>
      </c>
      <c r="E17" s="146">
        <v>0.3971602859399922</v>
      </c>
    </row>
    <row r="18" spans="1:5" ht="15">
      <c r="A18" s="11" t="s">
        <v>11</v>
      </c>
      <c r="B18" s="13">
        <v>1188364.736</v>
      </c>
      <c r="C18" s="142">
        <v>1223309.472</v>
      </c>
      <c r="D18" s="147">
        <v>102.94057328877184</v>
      </c>
      <c r="E18" s="145">
        <v>0.807704283644649</v>
      </c>
    </row>
    <row r="19" spans="1:5" ht="15">
      <c r="A19" s="11" t="s">
        <v>12</v>
      </c>
      <c r="B19" s="13">
        <v>1053536.803</v>
      </c>
      <c r="C19" s="142">
        <v>1276764.862</v>
      </c>
      <c r="D19" s="147">
        <v>121.18844433002687</v>
      </c>
      <c r="E19" s="145">
        <v>0.92657879207717</v>
      </c>
    </row>
    <row r="20" spans="1:5" ht="15">
      <c r="A20" s="11" t="s">
        <v>42</v>
      </c>
      <c r="B20" s="13">
        <v>134827.933</v>
      </c>
      <c r="C20" s="144">
        <v>-53455.39</v>
      </c>
      <c r="D20" s="147" t="s">
        <v>2</v>
      </c>
      <c r="E20" s="145" t="s">
        <v>2</v>
      </c>
    </row>
    <row r="21" spans="1:5" ht="15">
      <c r="A21" s="11" t="s">
        <v>50</v>
      </c>
      <c r="B21" s="13">
        <v>1281149.715</v>
      </c>
      <c r="C21" s="142">
        <v>1262444.745</v>
      </c>
      <c r="D21" s="147">
        <v>98.53998562533341</v>
      </c>
      <c r="E21" s="145">
        <v>1.5727427676216537</v>
      </c>
    </row>
    <row r="22" spans="1:5" ht="15">
      <c r="A22" s="15" t="s">
        <v>49</v>
      </c>
      <c r="B22" s="13">
        <v>294500.813</v>
      </c>
      <c r="C22" s="142">
        <v>175052.093</v>
      </c>
      <c r="D22" s="147">
        <v>59.44027495774689</v>
      </c>
      <c r="E22" s="145">
        <v>0.6358866114961569</v>
      </c>
    </row>
    <row r="23" spans="1:5" ht="15">
      <c r="A23" s="15" t="s">
        <v>43</v>
      </c>
      <c r="B23" s="13">
        <v>4248.463257935969</v>
      </c>
      <c r="C23" s="142">
        <v>4540.950725960703</v>
      </c>
      <c r="D23" s="147">
        <v>106.88454742967069</v>
      </c>
      <c r="E23" s="145">
        <v>78.09347846744066</v>
      </c>
    </row>
    <row r="24" spans="1:5" ht="9" customHeight="1">
      <c r="A24" s="149"/>
      <c r="B24" s="150"/>
      <c r="C24" s="150"/>
      <c r="D24" s="152"/>
      <c r="E24" s="151"/>
    </row>
    <row r="25" ht="15">
      <c r="A25" s="1" t="s">
        <v>13</v>
      </c>
    </row>
  </sheetData>
  <sheetProtection/>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3:M13"/>
  <sheetViews>
    <sheetView zoomScalePageLayoutView="0" workbookViewId="0" topLeftCell="A1">
      <selection activeCell="D16" sqref="D16:D17"/>
    </sheetView>
  </sheetViews>
  <sheetFormatPr defaultColWidth="9.140625" defaultRowHeight="15"/>
  <cols>
    <col min="1" max="1" width="17.00390625" style="7" customWidth="1"/>
    <col min="2" max="2" width="9.7109375" style="7" customWidth="1"/>
    <col min="3" max="3" width="5.7109375" style="7" customWidth="1"/>
    <col min="4" max="4" width="10.00390625" style="7" customWidth="1"/>
    <col min="5" max="5" width="5.7109375" style="7" customWidth="1"/>
    <col min="6" max="6" width="10.421875" style="7" customWidth="1"/>
    <col min="7" max="7" width="5.7109375" style="7" customWidth="1"/>
    <col min="8" max="8" width="9.7109375" style="7" customWidth="1"/>
    <col min="9" max="9" width="5.7109375" style="7" customWidth="1"/>
    <col min="10" max="13" width="10.140625" style="7" customWidth="1"/>
    <col min="14" max="15" width="9.140625" style="7" customWidth="1"/>
    <col min="16" max="16" width="9.8515625" style="7" bestFit="1" customWidth="1"/>
    <col min="17" max="16384" width="9.140625" style="7" customWidth="1"/>
  </cols>
  <sheetData>
    <row r="3" ht="15">
      <c r="A3" s="5" t="s">
        <v>114</v>
      </c>
    </row>
    <row r="4" spans="1:9" ht="11.25" customHeight="1" thickBot="1">
      <c r="A4" s="4"/>
      <c r="I4" s="77" t="s">
        <v>111</v>
      </c>
    </row>
    <row r="5" spans="1:11" ht="15">
      <c r="A5" s="53" t="s">
        <v>47</v>
      </c>
      <c r="B5" s="55" t="s">
        <v>1</v>
      </c>
      <c r="C5" s="56"/>
      <c r="D5" s="55" t="s">
        <v>3</v>
      </c>
      <c r="E5" s="56"/>
      <c r="F5" s="57" t="s">
        <v>14</v>
      </c>
      <c r="G5" s="58"/>
      <c r="H5" s="55" t="s">
        <v>15</v>
      </c>
      <c r="I5" s="56"/>
      <c r="J5" s="78" t="s">
        <v>113</v>
      </c>
      <c r="K5" s="68"/>
    </row>
    <row r="6" spans="1:11" ht="21">
      <c r="A6" s="54"/>
      <c r="B6" s="18" t="s">
        <v>16</v>
      </c>
      <c r="C6" s="18" t="s">
        <v>112</v>
      </c>
      <c r="D6" s="18" t="s">
        <v>16</v>
      </c>
      <c r="E6" s="18" t="s">
        <v>112</v>
      </c>
      <c r="F6" s="18" t="s">
        <v>17</v>
      </c>
      <c r="G6" s="18" t="s">
        <v>112</v>
      </c>
      <c r="H6" s="18" t="s">
        <v>17</v>
      </c>
      <c r="I6" s="18" t="s">
        <v>112</v>
      </c>
      <c r="J6" s="79"/>
      <c r="K6" s="68"/>
    </row>
    <row r="7" spans="1:13" ht="15">
      <c r="A7" s="39" t="s">
        <v>57</v>
      </c>
      <c r="B7" s="8">
        <v>1096</v>
      </c>
      <c r="C7" s="8">
        <v>16</v>
      </c>
      <c r="D7" s="8">
        <v>7974</v>
      </c>
      <c r="E7" s="8">
        <v>18</v>
      </c>
      <c r="F7" s="8">
        <v>4270133.902</v>
      </c>
      <c r="G7" s="8">
        <v>21</v>
      </c>
      <c r="H7" s="8">
        <v>37245.938</v>
      </c>
      <c r="I7" s="8">
        <v>76</v>
      </c>
      <c r="J7" s="80">
        <v>26975</v>
      </c>
      <c r="K7" s="68"/>
      <c r="M7" s="37"/>
    </row>
    <row r="8" spans="1:13" ht="15">
      <c r="A8" s="39" t="s">
        <v>58</v>
      </c>
      <c r="B8" s="8">
        <v>164</v>
      </c>
      <c r="C8" s="8">
        <v>94</v>
      </c>
      <c r="D8" s="8">
        <v>1721</v>
      </c>
      <c r="E8" s="8">
        <v>74</v>
      </c>
      <c r="F8" s="8">
        <v>925788.458</v>
      </c>
      <c r="G8" s="8">
        <v>83</v>
      </c>
      <c r="H8" s="8">
        <v>29341.136</v>
      </c>
      <c r="I8" s="8">
        <v>90</v>
      </c>
      <c r="J8" s="80">
        <v>5377</v>
      </c>
      <c r="K8" s="68"/>
      <c r="M8" s="37"/>
    </row>
    <row r="9" spans="1:13" ht="15">
      <c r="A9" s="39" t="s">
        <v>59</v>
      </c>
      <c r="B9" s="8">
        <v>203</v>
      </c>
      <c r="C9" s="8">
        <v>82</v>
      </c>
      <c r="D9" s="8">
        <v>1229</v>
      </c>
      <c r="E9" s="8">
        <v>102</v>
      </c>
      <c r="F9" s="8">
        <v>659041.012</v>
      </c>
      <c r="G9" s="8">
        <v>105</v>
      </c>
      <c r="H9" s="8">
        <v>22368.843</v>
      </c>
      <c r="I9" s="8">
        <v>105</v>
      </c>
      <c r="J9" s="80">
        <v>7163</v>
      </c>
      <c r="K9" s="68"/>
      <c r="M9" s="37"/>
    </row>
    <row r="10" spans="1:13" ht="15">
      <c r="A10" s="39" t="s">
        <v>60</v>
      </c>
      <c r="B10" s="8">
        <v>203</v>
      </c>
      <c r="C10" s="8">
        <v>82</v>
      </c>
      <c r="D10" s="8">
        <v>1588</v>
      </c>
      <c r="E10" s="8">
        <v>83</v>
      </c>
      <c r="F10" s="8">
        <v>557618.518</v>
      </c>
      <c r="G10" s="8">
        <v>117</v>
      </c>
      <c r="H10" s="8">
        <v>5154.121</v>
      </c>
      <c r="I10" s="8">
        <v>251</v>
      </c>
      <c r="J10" s="80">
        <v>7850</v>
      </c>
      <c r="K10" s="68"/>
      <c r="M10" s="37"/>
    </row>
    <row r="11" spans="1:13" ht="15">
      <c r="A11" s="39" t="s">
        <v>61</v>
      </c>
      <c r="B11" s="8">
        <v>85</v>
      </c>
      <c r="C11" s="8">
        <v>185</v>
      </c>
      <c r="D11" s="8">
        <v>573</v>
      </c>
      <c r="E11" s="8">
        <v>164</v>
      </c>
      <c r="F11" s="8">
        <v>413218.952</v>
      </c>
      <c r="G11" s="8">
        <v>144</v>
      </c>
      <c r="H11" s="8">
        <v>3555.095</v>
      </c>
      <c r="I11" s="8">
        <v>294</v>
      </c>
      <c r="J11" s="80">
        <v>4280</v>
      </c>
      <c r="K11" s="68"/>
      <c r="M11" s="37"/>
    </row>
    <row r="12" spans="1:13" ht="15">
      <c r="A12" s="1" t="s">
        <v>13</v>
      </c>
      <c r="M12" s="37"/>
    </row>
    <row r="13" ht="15">
      <c r="M13" s="37"/>
    </row>
  </sheetData>
  <sheetProtection/>
  <mergeCells count="6">
    <mergeCell ref="J5:J6"/>
    <mergeCell ref="A5:A6"/>
    <mergeCell ref="B5:C5"/>
    <mergeCell ref="F5:G5"/>
    <mergeCell ref="H5:I5"/>
    <mergeCell ref="D5:E5"/>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3:E19"/>
  <sheetViews>
    <sheetView zoomScalePageLayoutView="0" workbookViewId="0" topLeftCell="A1">
      <selection activeCell="C7" sqref="C7"/>
    </sheetView>
  </sheetViews>
  <sheetFormatPr defaultColWidth="9.140625" defaultRowHeight="15"/>
  <cols>
    <col min="1" max="1" width="4.7109375" style="7" customWidth="1"/>
    <col min="2" max="2" width="13.140625" style="7" customWidth="1"/>
    <col min="3" max="3" width="32.00390625" style="7" bestFit="1" customWidth="1"/>
    <col min="4" max="4" width="11.421875" style="7" customWidth="1"/>
    <col min="5" max="5" width="12.7109375" style="7" bestFit="1" customWidth="1"/>
    <col min="6" max="6" width="9.57421875" style="7" bestFit="1" customWidth="1"/>
    <col min="7" max="7" width="10.7109375" style="7" customWidth="1"/>
    <col min="8" max="8" width="14.57421875" style="7" customWidth="1"/>
    <col min="9" max="16384" width="9.140625" style="7" customWidth="1"/>
  </cols>
  <sheetData>
    <row r="3" ht="15">
      <c r="A3" s="2" t="s">
        <v>131</v>
      </c>
    </row>
    <row r="4" spans="1:4" ht="15">
      <c r="A4" s="2"/>
      <c r="D4" s="124" t="s">
        <v>132</v>
      </c>
    </row>
    <row r="5" spans="1:5" ht="15">
      <c r="A5" s="19" t="s">
        <v>22</v>
      </c>
      <c r="B5" s="22" t="s">
        <v>18</v>
      </c>
      <c r="C5" s="23" t="s">
        <v>19</v>
      </c>
      <c r="D5" s="22" t="s">
        <v>40</v>
      </c>
      <c r="E5" s="22" t="s">
        <v>4</v>
      </c>
    </row>
    <row r="6" spans="1:5" ht="15">
      <c r="A6" s="24" t="s">
        <v>23</v>
      </c>
      <c r="B6" s="41">
        <v>24130056111</v>
      </c>
      <c r="C6" s="40" t="s">
        <v>65</v>
      </c>
      <c r="D6" s="25" t="s">
        <v>52</v>
      </c>
      <c r="E6" s="26">
        <v>519615.652</v>
      </c>
    </row>
    <row r="7" spans="1:5" ht="15">
      <c r="A7" s="24" t="s">
        <v>24</v>
      </c>
      <c r="B7" s="41">
        <v>67324838490</v>
      </c>
      <c r="C7" s="25" t="s">
        <v>66</v>
      </c>
      <c r="D7" s="25" t="s">
        <v>52</v>
      </c>
      <c r="E7" s="26">
        <v>279733.065</v>
      </c>
    </row>
    <row r="8" spans="1:5" ht="15">
      <c r="A8" s="24" t="s">
        <v>25</v>
      </c>
      <c r="B8" s="41">
        <v>31937776003</v>
      </c>
      <c r="C8" s="25" t="s">
        <v>67</v>
      </c>
      <c r="D8" s="25" t="s">
        <v>62</v>
      </c>
      <c r="E8" s="26">
        <v>210195.627</v>
      </c>
    </row>
    <row r="9" spans="1:5" ht="15">
      <c r="A9" s="24" t="s">
        <v>26</v>
      </c>
      <c r="B9" s="41">
        <v>96107776452</v>
      </c>
      <c r="C9" s="25" t="s">
        <v>68</v>
      </c>
      <c r="D9" s="25" t="s">
        <v>53</v>
      </c>
      <c r="E9" s="26">
        <v>200888.74</v>
      </c>
    </row>
    <row r="10" spans="1:5" ht="15">
      <c r="A10" s="24" t="s">
        <v>27</v>
      </c>
      <c r="B10" s="41">
        <v>92803032010</v>
      </c>
      <c r="C10" s="25" t="s">
        <v>69</v>
      </c>
      <c r="D10" s="25" t="s">
        <v>52</v>
      </c>
      <c r="E10" s="26">
        <v>182570.128</v>
      </c>
    </row>
    <row r="11" spans="1:5" ht="15">
      <c r="A11" s="24" t="s">
        <v>28</v>
      </c>
      <c r="B11" s="41">
        <v>59709943494</v>
      </c>
      <c r="C11" s="25" t="s">
        <v>70</v>
      </c>
      <c r="D11" s="25" t="s">
        <v>63</v>
      </c>
      <c r="E11" s="26">
        <v>175247.696</v>
      </c>
    </row>
    <row r="12" spans="1:5" ht="15">
      <c r="A12" s="24" t="s">
        <v>29</v>
      </c>
      <c r="B12" s="24">
        <v>37828020359</v>
      </c>
      <c r="C12" s="25" t="s">
        <v>71</v>
      </c>
      <c r="D12" s="25" t="s">
        <v>52</v>
      </c>
      <c r="E12" s="26">
        <v>172743.617</v>
      </c>
    </row>
    <row r="13" spans="1:5" ht="15">
      <c r="A13" s="24" t="s">
        <v>30</v>
      </c>
      <c r="B13" s="41">
        <v>45651553790</v>
      </c>
      <c r="C13" s="25" t="s">
        <v>72</v>
      </c>
      <c r="D13" s="25" t="s">
        <v>64</v>
      </c>
      <c r="E13" s="26">
        <v>156325.133</v>
      </c>
    </row>
    <row r="14" spans="1:5" ht="15">
      <c r="A14" s="24" t="s">
        <v>31</v>
      </c>
      <c r="B14" s="41">
        <v>19648571702</v>
      </c>
      <c r="C14" s="44" t="s">
        <v>73</v>
      </c>
      <c r="D14" s="25" t="s">
        <v>52</v>
      </c>
      <c r="E14" s="45">
        <v>146175.825</v>
      </c>
    </row>
    <row r="15" spans="1:5" ht="15">
      <c r="A15" s="157" t="s">
        <v>32</v>
      </c>
      <c r="B15" s="157">
        <v>35299396580</v>
      </c>
      <c r="C15" s="158" t="s">
        <v>74</v>
      </c>
      <c r="D15" s="158" t="s">
        <v>52</v>
      </c>
      <c r="E15" s="159">
        <v>140779.21</v>
      </c>
    </row>
    <row r="16" spans="1:5" ht="15">
      <c r="A16" s="59" t="s">
        <v>33</v>
      </c>
      <c r="B16" s="59"/>
      <c r="C16" s="59"/>
      <c r="D16" s="59"/>
      <c r="E16" s="160">
        <f>SUM(E6:E15)</f>
        <v>2184274.693</v>
      </c>
    </row>
    <row r="17" spans="1:5" ht="15">
      <c r="A17" s="59" t="s">
        <v>34</v>
      </c>
      <c r="B17" s="59"/>
      <c r="C17" s="59"/>
      <c r="D17" s="59"/>
      <c r="E17" s="36">
        <v>0.26191085867159764</v>
      </c>
    </row>
    <row r="18" ht="9.75" customHeight="1">
      <c r="E18" s="9"/>
    </row>
    <row r="19" ht="15">
      <c r="A19" s="1" t="s">
        <v>13</v>
      </c>
    </row>
  </sheetData>
  <sheetProtection/>
  <mergeCells count="2">
    <mergeCell ref="A16:D16"/>
    <mergeCell ref="A17:D17"/>
  </mergeCells>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4:H20"/>
  <sheetViews>
    <sheetView zoomScalePageLayoutView="0" workbookViewId="0" topLeftCell="A1">
      <selection activeCell="C7" sqref="C7"/>
    </sheetView>
  </sheetViews>
  <sheetFormatPr defaultColWidth="9.140625" defaultRowHeight="15"/>
  <cols>
    <col min="1" max="1" width="5.00390625" style="7" customWidth="1"/>
    <col min="2" max="2" width="14.140625" style="7" customWidth="1"/>
    <col min="3" max="3" width="37.00390625" style="7" customWidth="1"/>
    <col min="4" max="4" width="13.7109375" style="7" customWidth="1"/>
    <col min="5" max="5" width="13.140625" style="7" bestFit="1" customWidth="1"/>
    <col min="6" max="6" width="9.57421875" style="7" bestFit="1" customWidth="1"/>
    <col min="7" max="7" width="10.7109375" style="7" customWidth="1"/>
    <col min="8" max="8" width="11.8515625" style="7" customWidth="1"/>
    <col min="9" max="16384" width="9.140625" style="7" customWidth="1"/>
  </cols>
  <sheetData>
    <row r="4" ht="15">
      <c r="A4" s="2" t="s">
        <v>127</v>
      </c>
    </row>
    <row r="5" spans="1:4" ht="15">
      <c r="A5" s="2"/>
      <c r="D5" s="124" t="s">
        <v>111</v>
      </c>
    </row>
    <row r="6" spans="1:5" ht="15">
      <c r="A6" s="27" t="s">
        <v>35</v>
      </c>
      <c r="B6" s="20" t="s">
        <v>18</v>
      </c>
      <c r="C6" s="20" t="s">
        <v>19</v>
      </c>
      <c r="D6" s="20" t="s">
        <v>40</v>
      </c>
      <c r="E6" s="20" t="s">
        <v>9</v>
      </c>
    </row>
    <row r="7" spans="1:8" ht="15">
      <c r="A7" s="24" t="s">
        <v>23</v>
      </c>
      <c r="B7" s="34">
        <v>20693754558</v>
      </c>
      <c r="C7" s="162" t="s">
        <v>77</v>
      </c>
      <c r="D7" s="28" t="s">
        <v>54</v>
      </c>
      <c r="E7" s="45">
        <v>14206.753</v>
      </c>
      <c r="F7" s="38"/>
      <c r="G7" s="3"/>
      <c r="H7" s="3"/>
    </row>
    <row r="8" spans="1:8" ht="15">
      <c r="A8" s="24" t="s">
        <v>24</v>
      </c>
      <c r="B8" s="52">
        <v>35299396580</v>
      </c>
      <c r="C8" s="47" t="s">
        <v>74</v>
      </c>
      <c r="D8" s="28" t="s">
        <v>52</v>
      </c>
      <c r="E8" s="45">
        <v>8910.021</v>
      </c>
      <c r="G8" s="3"/>
      <c r="H8" s="3"/>
    </row>
    <row r="9" spans="1:8" ht="15">
      <c r="A9" s="24" t="s">
        <v>25</v>
      </c>
      <c r="B9" s="52">
        <v>78192164053</v>
      </c>
      <c r="C9" s="47" t="s">
        <v>78</v>
      </c>
      <c r="D9" s="28" t="s">
        <v>75</v>
      </c>
      <c r="E9" s="45">
        <v>7370.099</v>
      </c>
      <c r="G9" s="3"/>
      <c r="H9" s="3"/>
    </row>
    <row r="10" spans="1:8" ht="15">
      <c r="A10" s="24" t="s">
        <v>26</v>
      </c>
      <c r="B10" s="35">
        <v>74451385509</v>
      </c>
      <c r="C10" s="47" t="s">
        <v>79</v>
      </c>
      <c r="D10" s="28" t="s">
        <v>76</v>
      </c>
      <c r="E10" s="45">
        <v>7256.89</v>
      </c>
      <c r="G10" s="3"/>
      <c r="H10" s="3"/>
    </row>
    <row r="11" spans="1:8" ht="15">
      <c r="A11" s="24" t="s">
        <v>27</v>
      </c>
      <c r="B11" s="34">
        <v>48193612203</v>
      </c>
      <c r="C11" s="47" t="s">
        <v>80</v>
      </c>
      <c r="D11" s="28" t="s">
        <v>53</v>
      </c>
      <c r="E11" s="45">
        <v>5656.221</v>
      </c>
      <c r="G11" s="3"/>
      <c r="H11" s="3"/>
    </row>
    <row r="12" spans="1:8" ht="15">
      <c r="A12" s="24" t="s">
        <v>28</v>
      </c>
      <c r="B12" s="34">
        <v>88457258498</v>
      </c>
      <c r="C12" s="47" t="s">
        <v>81</v>
      </c>
      <c r="D12" s="28" t="s">
        <v>52</v>
      </c>
      <c r="E12" s="45">
        <v>5544.608</v>
      </c>
      <c r="G12" s="3"/>
      <c r="H12" s="3"/>
    </row>
    <row r="13" spans="1:8" ht="15">
      <c r="A13" s="24" t="s">
        <v>29</v>
      </c>
      <c r="B13" s="34">
        <v>19648571702</v>
      </c>
      <c r="C13" s="47" t="s">
        <v>73</v>
      </c>
      <c r="D13" s="28" t="s">
        <v>52</v>
      </c>
      <c r="E13" s="45">
        <v>5302.05</v>
      </c>
      <c r="G13" s="3"/>
      <c r="H13" s="3"/>
    </row>
    <row r="14" spans="1:8" ht="15">
      <c r="A14" s="24" t="s">
        <v>30</v>
      </c>
      <c r="B14" s="34">
        <v>81056723766</v>
      </c>
      <c r="C14" s="47" t="s">
        <v>82</v>
      </c>
      <c r="D14" s="28" t="s">
        <v>55</v>
      </c>
      <c r="E14" s="45">
        <v>5088.963</v>
      </c>
      <c r="G14" s="3"/>
      <c r="H14" s="3"/>
    </row>
    <row r="15" spans="1:8" ht="15">
      <c r="A15" s="24" t="s">
        <v>31</v>
      </c>
      <c r="B15" s="46">
        <v>22800253557</v>
      </c>
      <c r="C15" s="47" t="s">
        <v>83</v>
      </c>
      <c r="D15" s="28" t="s">
        <v>56</v>
      </c>
      <c r="E15" s="45">
        <v>4766.723</v>
      </c>
      <c r="G15" s="3"/>
      <c r="H15" s="3"/>
    </row>
    <row r="16" spans="1:8" ht="15">
      <c r="A16" s="24" t="s">
        <v>32</v>
      </c>
      <c r="B16" s="48">
        <v>24130056111</v>
      </c>
      <c r="C16" s="49" t="s">
        <v>65</v>
      </c>
      <c r="D16" s="28" t="s">
        <v>52</v>
      </c>
      <c r="E16" s="45">
        <v>4517.045</v>
      </c>
      <c r="G16" s="3"/>
      <c r="H16" s="3"/>
    </row>
    <row r="17" spans="1:5" ht="15">
      <c r="A17" s="60" t="s">
        <v>36</v>
      </c>
      <c r="B17" s="60"/>
      <c r="C17" s="60"/>
      <c r="D17" s="60"/>
      <c r="E17" s="21">
        <f>SUM(E7:E16)</f>
        <v>68619.37299999999</v>
      </c>
    </row>
    <row r="18" spans="1:5" ht="15">
      <c r="A18" s="61" t="s">
        <v>45</v>
      </c>
      <c r="B18" s="61"/>
      <c r="C18" s="61"/>
      <c r="D18" s="61"/>
      <c r="E18" s="36">
        <v>0.22175613259148474</v>
      </c>
    </row>
    <row r="19" ht="8.25" customHeight="1">
      <c r="E19" s="9"/>
    </row>
    <row r="20" ht="15">
      <c r="A20" s="1" t="s">
        <v>13</v>
      </c>
    </row>
  </sheetData>
  <sheetProtection/>
  <mergeCells count="2">
    <mergeCell ref="A17:D17"/>
    <mergeCell ref="A18:D1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3:J19"/>
  <sheetViews>
    <sheetView zoomScalePageLayoutView="0" workbookViewId="0" topLeftCell="A1">
      <selection activeCell="H16" sqref="H16"/>
    </sheetView>
  </sheetViews>
  <sheetFormatPr defaultColWidth="9.140625" defaultRowHeight="15"/>
  <cols>
    <col min="1" max="1" width="5.57421875" style="7" customWidth="1"/>
    <col min="2" max="2" width="12.57421875" style="7" customWidth="1"/>
    <col min="3" max="3" width="38.421875" style="7" customWidth="1"/>
    <col min="4" max="4" width="10.8515625" style="7" bestFit="1" customWidth="1"/>
    <col min="5" max="5" width="13.7109375" style="7" customWidth="1"/>
    <col min="6" max="6" width="13.8515625" style="7" bestFit="1" customWidth="1"/>
    <col min="7" max="16384" width="9.140625" style="7" customWidth="1"/>
  </cols>
  <sheetData>
    <row r="3" ht="15">
      <c r="A3" s="2" t="s">
        <v>126</v>
      </c>
    </row>
    <row r="4" spans="1:4" ht="15">
      <c r="A4" s="2"/>
      <c r="D4" s="125" t="s">
        <v>111</v>
      </c>
    </row>
    <row r="5" spans="1:10" ht="15" customHeight="1">
      <c r="A5" s="29" t="s">
        <v>41</v>
      </c>
      <c r="B5" s="29" t="s">
        <v>18</v>
      </c>
      <c r="C5" s="29" t="s">
        <v>19</v>
      </c>
      <c r="D5" s="29" t="s">
        <v>40</v>
      </c>
      <c r="E5" s="29" t="s">
        <v>3</v>
      </c>
      <c r="J5" s="10"/>
    </row>
    <row r="6" spans="1:10" ht="15">
      <c r="A6" s="6" t="s">
        <v>23</v>
      </c>
      <c r="B6" s="50">
        <v>24130056111</v>
      </c>
      <c r="C6" s="42" t="s">
        <v>65</v>
      </c>
      <c r="D6" s="31" t="s">
        <v>52</v>
      </c>
      <c r="E6" s="32">
        <v>669</v>
      </c>
      <c r="J6" s="10"/>
    </row>
    <row r="7" spans="1:10" ht="15">
      <c r="A7" s="6" t="s">
        <v>24</v>
      </c>
      <c r="B7" s="50">
        <v>96107776452</v>
      </c>
      <c r="C7" s="30" t="s">
        <v>68</v>
      </c>
      <c r="D7" s="31" t="s">
        <v>53</v>
      </c>
      <c r="E7" s="32">
        <v>621</v>
      </c>
      <c r="J7" s="10"/>
    </row>
    <row r="8" spans="1:10" ht="15">
      <c r="A8" s="6" t="s">
        <v>25</v>
      </c>
      <c r="B8" s="33">
        <v>92803032010</v>
      </c>
      <c r="C8" s="30" t="s">
        <v>69</v>
      </c>
      <c r="D8" s="31" t="s">
        <v>52</v>
      </c>
      <c r="E8" s="32">
        <v>367</v>
      </c>
      <c r="J8" s="10"/>
    </row>
    <row r="9" spans="1:10" ht="15">
      <c r="A9" s="6" t="s">
        <v>26</v>
      </c>
      <c r="B9" s="33">
        <v>37828020359</v>
      </c>
      <c r="C9" s="30" t="s">
        <v>71</v>
      </c>
      <c r="D9" s="31" t="s">
        <v>52</v>
      </c>
      <c r="E9" s="32">
        <v>254</v>
      </c>
      <c r="J9" s="10"/>
    </row>
    <row r="10" spans="1:10" ht="15">
      <c r="A10" s="6" t="s">
        <v>27</v>
      </c>
      <c r="B10" s="33">
        <v>35299396580</v>
      </c>
      <c r="C10" s="30" t="s">
        <v>74</v>
      </c>
      <c r="D10" s="31" t="s">
        <v>52</v>
      </c>
      <c r="E10" s="32">
        <v>243</v>
      </c>
      <c r="J10" s="10"/>
    </row>
    <row r="11" spans="1:10" ht="15">
      <c r="A11" s="6" t="s">
        <v>28</v>
      </c>
      <c r="B11" s="33">
        <v>33182375860</v>
      </c>
      <c r="C11" s="30" t="s">
        <v>85</v>
      </c>
      <c r="D11" s="31" t="s">
        <v>52</v>
      </c>
      <c r="E11" s="32">
        <v>231</v>
      </c>
      <c r="J11" s="10"/>
    </row>
    <row r="12" spans="1:10" ht="15">
      <c r="A12" s="6" t="s">
        <v>29</v>
      </c>
      <c r="B12" s="43">
        <v>72383446154</v>
      </c>
      <c r="C12" s="30" t="s">
        <v>86</v>
      </c>
      <c r="D12" s="31" t="s">
        <v>55</v>
      </c>
      <c r="E12" s="32">
        <v>201</v>
      </c>
      <c r="J12" s="10"/>
    </row>
    <row r="13" spans="1:10" ht="15">
      <c r="A13" s="6" t="s">
        <v>30</v>
      </c>
      <c r="B13" s="33">
        <v>45651553790</v>
      </c>
      <c r="C13" s="30" t="s">
        <v>72</v>
      </c>
      <c r="D13" s="31" t="s">
        <v>64</v>
      </c>
      <c r="E13" s="32">
        <v>194</v>
      </c>
      <c r="J13" s="10"/>
    </row>
    <row r="14" spans="1:10" ht="15" customHeight="1">
      <c r="A14" s="6" t="s">
        <v>31</v>
      </c>
      <c r="B14" s="33">
        <v>13933798090</v>
      </c>
      <c r="C14" s="30" t="s">
        <v>87</v>
      </c>
      <c r="D14" s="31" t="s">
        <v>52</v>
      </c>
      <c r="E14" s="32">
        <v>181</v>
      </c>
      <c r="J14" s="10"/>
    </row>
    <row r="15" spans="1:5" ht="15" customHeight="1">
      <c r="A15" s="6" t="s">
        <v>32</v>
      </c>
      <c r="B15" s="50" t="s">
        <v>84</v>
      </c>
      <c r="C15" s="30" t="s">
        <v>88</v>
      </c>
      <c r="D15" s="31" t="s">
        <v>52</v>
      </c>
      <c r="E15" s="32">
        <v>168</v>
      </c>
    </row>
    <row r="16" spans="1:5" ht="15">
      <c r="A16" s="60" t="s">
        <v>37</v>
      </c>
      <c r="B16" s="60"/>
      <c r="C16" s="60"/>
      <c r="D16" s="60"/>
      <c r="E16" s="21">
        <f>SUM(E6:E15)</f>
        <v>3129</v>
      </c>
    </row>
    <row r="17" spans="1:5" ht="15">
      <c r="A17" s="62" t="s">
        <v>46</v>
      </c>
      <c r="B17" s="62"/>
      <c r="C17" s="62"/>
      <c r="D17" s="62"/>
      <c r="E17" s="36">
        <v>0.20402973395931143</v>
      </c>
    </row>
    <row r="18" ht="8.25" customHeight="1"/>
    <row r="19" ht="15">
      <c r="A19" s="1" t="s">
        <v>13</v>
      </c>
    </row>
  </sheetData>
  <sheetProtection/>
  <mergeCells count="2">
    <mergeCell ref="A16:D16"/>
    <mergeCell ref="A17:D17"/>
  </mergeCells>
  <printOptions/>
  <pageMargins left="0.7" right="0.7" top="0.75" bottom="0.75" header="0.3" footer="0.3"/>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dimension ref="A3:I9"/>
  <sheetViews>
    <sheetView zoomScalePageLayoutView="0" workbookViewId="0" topLeftCell="A1">
      <selection activeCell="C10" sqref="C10"/>
    </sheetView>
  </sheetViews>
  <sheetFormatPr defaultColWidth="9.140625" defaultRowHeight="15"/>
  <cols>
    <col min="1" max="1" width="17.421875" style="0" customWidth="1"/>
    <col min="6" max="8" width="12.7109375" style="0" customWidth="1"/>
  </cols>
  <sheetData>
    <row r="2" s="7" customFormat="1" ht="15"/>
    <row r="3" ht="15">
      <c r="A3" s="76" t="s">
        <v>128</v>
      </c>
    </row>
    <row r="4" spans="1:9" ht="42.75" customHeight="1" thickBot="1">
      <c r="A4" s="69" t="s">
        <v>100</v>
      </c>
      <c r="B4" s="70" t="s">
        <v>101</v>
      </c>
      <c r="C4" s="69" t="s">
        <v>102</v>
      </c>
      <c r="D4" s="70" t="s">
        <v>103</v>
      </c>
      <c r="E4" s="69" t="s">
        <v>104</v>
      </c>
      <c r="F4" s="69" t="s">
        <v>105</v>
      </c>
      <c r="G4" s="69" t="s">
        <v>109</v>
      </c>
      <c r="H4" s="69" t="s">
        <v>106</v>
      </c>
      <c r="I4" s="68"/>
    </row>
    <row r="5" spans="1:9" ht="15">
      <c r="A5" s="71" t="s">
        <v>108</v>
      </c>
      <c r="B5" s="89" t="s">
        <v>89</v>
      </c>
      <c r="C5" s="96" t="s">
        <v>89</v>
      </c>
      <c r="D5" s="92" t="s">
        <v>89</v>
      </c>
      <c r="E5" s="105" t="s">
        <v>89</v>
      </c>
      <c r="F5" s="104" t="s">
        <v>89</v>
      </c>
      <c r="G5" s="96" t="s">
        <v>89</v>
      </c>
      <c r="H5" s="96" t="s">
        <v>89</v>
      </c>
      <c r="I5" s="68"/>
    </row>
    <row r="6" spans="1:9" ht="15">
      <c r="A6" s="72" t="s">
        <v>107</v>
      </c>
      <c r="B6" s="90">
        <v>17</v>
      </c>
      <c r="C6" s="97">
        <v>14</v>
      </c>
      <c r="D6" s="93">
        <v>16</v>
      </c>
      <c r="E6" s="106">
        <v>17</v>
      </c>
      <c r="F6" s="93">
        <v>15</v>
      </c>
      <c r="G6" s="97">
        <v>13</v>
      </c>
      <c r="H6" s="97">
        <v>14</v>
      </c>
      <c r="I6" s="68"/>
    </row>
    <row r="7" spans="1:9" s="7" customFormat="1" ht="15">
      <c r="A7" s="74" t="s">
        <v>108</v>
      </c>
      <c r="B7" s="91" t="s">
        <v>48</v>
      </c>
      <c r="C7" s="98" t="s">
        <v>48</v>
      </c>
      <c r="D7" s="94" t="s">
        <v>48</v>
      </c>
      <c r="E7" s="107" t="s">
        <v>48</v>
      </c>
      <c r="F7" s="94" t="s">
        <v>48</v>
      </c>
      <c r="G7" s="98" t="s">
        <v>48</v>
      </c>
      <c r="H7" s="98" t="s">
        <v>48</v>
      </c>
      <c r="I7" s="68"/>
    </row>
    <row r="8" spans="1:8" ht="15.75" thickBot="1">
      <c r="A8" s="73" t="s">
        <v>107</v>
      </c>
      <c r="B8" s="101">
        <v>18</v>
      </c>
      <c r="C8" s="99">
        <v>20</v>
      </c>
      <c r="D8" s="95">
        <v>15</v>
      </c>
      <c r="E8" s="108">
        <v>17</v>
      </c>
      <c r="F8" s="102">
        <v>19</v>
      </c>
      <c r="G8" s="99">
        <v>20</v>
      </c>
      <c r="H8" s="100">
        <v>20</v>
      </c>
    </row>
    <row r="9" ht="15">
      <c r="F9" s="103"/>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3:K23"/>
  <sheetViews>
    <sheetView zoomScalePageLayoutView="0" workbookViewId="0" topLeftCell="A1">
      <selection activeCell="F27" sqref="F27"/>
    </sheetView>
  </sheetViews>
  <sheetFormatPr defaultColWidth="9.140625" defaultRowHeight="15"/>
  <cols>
    <col min="1" max="1" width="50.7109375" style="0" customWidth="1"/>
    <col min="2" max="2" width="12.7109375" style="0" customWidth="1"/>
    <col min="3" max="3" width="12.7109375" style="7" customWidth="1"/>
    <col min="4" max="4" width="9.7109375" style="0" customWidth="1"/>
    <col min="5" max="5" width="12.7109375" style="0" customWidth="1"/>
    <col min="6" max="6" width="12.7109375" style="7" customWidth="1"/>
    <col min="7" max="7" width="4.28125" style="0" customWidth="1"/>
    <col min="8" max="8" width="50.7109375" style="0" customWidth="1"/>
    <col min="9" max="10" width="14.7109375" style="0" customWidth="1"/>
    <col min="11" max="11" width="9.7109375" style="0" customWidth="1"/>
  </cols>
  <sheetData>
    <row r="2" s="7" customFormat="1" ht="15"/>
    <row r="3" spans="1:8" ht="15">
      <c r="A3" s="81" t="s">
        <v>129</v>
      </c>
      <c r="H3" s="81" t="s">
        <v>130</v>
      </c>
    </row>
    <row r="4" spans="1:10" s="7" customFormat="1" ht="15">
      <c r="A4" s="81"/>
      <c r="E4" s="77" t="s">
        <v>121</v>
      </c>
      <c r="J4" s="77" t="s">
        <v>121</v>
      </c>
    </row>
    <row r="5" spans="1:11" ht="23.25" thickBot="1">
      <c r="A5" s="82" t="s">
        <v>0</v>
      </c>
      <c r="B5" s="82" t="s">
        <v>89</v>
      </c>
      <c r="C5" s="82" t="s">
        <v>48</v>
      </c>
      <c r="D5" s="82" t="s">
        <v>39</v>
      </c>
      <c r="E5" s="16" t="s">
        <v>123</v>
      </c>
      <c r="F5" s="16" t="s">
        <v>124</v>
      </c>
      <c r="H5" s="75" t="s">
        <v>0</v>
      </c>
      <c r="I5" s="109" t="s">
        <v>89</v>
      </c>
      <c r="J5" s="115" t="s">
        <v>48</v>
      </c>
      <c r="K5" s="82" t="s">
        <v>39</v>
      </c>
    </row>
    <row r="6" spans="1:11" ht="15.75" thickBot="1">
      <c r="A6" s="85" t="s">
        <v>90</v>
      </c>
      <c r="B6" s="86">
        <v>1629</v>
      </c>
      <c r="C6" s="127">
        <v>2202</v>
      </c>
      <c r="D6" s="128">
        <f>C6/B6</f>
        <v>1.3517495395948436</v>
      </c>
      <c r="E6" s="154">
        <f>B6/I6</f>
        <v>0.015285871125749514</v>
      </c>
      <c r="F6" s="155">
        <f>C6/J6</f>
        <v>0.016160281814178775</v>
      </c>
      <c r="H6" s="85" t="s">
        <v>90</v>
      </c>
      <c r="I6" s="110">
        <v>106569</v>
      </c>
      <c r="J6" s="110">
        <v>136260</v>
      </c>
      <c r="K6" s="117">
        <f>J6/I6</f>
        <v>1.278608225656617</v>
      </c>
    </row>
    <row r="7" spans="1:11" ht="15">
      <c r="A7" s="85" t="s">
        <v>91</v>
      </c>
      <c r="B7" s="86">
        <v>1170</v>
      </c>
      <c r="C7" s="86">
        <v>1598</v>
      </c>
      <c r="D7" s="126">
        <f aca="true" t="shared" si="0" ref="D7:D18">C7/B7</f>
        <v>1.3658119658119658</v>
      </c>
      <c r="E7" s="156">
        <f aca="true" t="shared" si="1" ref="E7:F18">B7/I7</f>
        <v>0.01705265919458979</v>
      </c>
      <c r="F7" s="154">
        <f t="shared" si="1"/>
        <v>0.017569127590566763</v>
      </c>
      <c r="H7" s="85" t="s">
        <v>91</v>
      </c>
      <c r="I7" s="110">
        <v>68611</v>
      </c>
      <c r="J7" s="110">
        <v>90955</v>
      </c>
      <c r="K7" s="117">
        <f aca="true" t="shared" si="2" ref="K7:K18">J7/I7</f>
        <v>1.3256620658494993</v>
      </c>
    </row>
    <row r="8" spans="1:11" ht="15.75" thickBot="1">
      <c r="A8" s="85" t="s">
        <v>92</v>
      </c>
      <c r="B8" s="88">
        <v>459</v>
      </c>
      <c r="C8" s="88">
        <v>604</v>
      </c>
      <c r="D8" s="87">
        <f t="shared" si="0"/>
        <v>1.3159041394335511</v>
      </c>
      <c r="E8" s="156">
        <f t="shared" si="1"/>
        <v>0.012092312555982929</v>
      </c>
      <c r="F8" s="156">
        <f t="shared" si="1"/>
        <v>0.013331861825405585</v>
      </c>
      <c r="H8" s="85" t="s">
        <v>92</v>
      </c>
      <c r="I8" s="110">
        <v>37958</v>
      </c>
      <c r="J8" s="110">
        <v>45305</v>
      </c>
      <c r="K8" s="118">
        <f t="shared" si="2"/>
        <v>1.193556035618315</v>
      </c>
    </row>
    <row r="9" spans="1:11" ht="15.75" thickBot="1">
      <c r="A9" s="85" t="s">
        <v>93</v>
      </c>
      <c r="B9" s="86">
        <v>14073</v>
      </c>
      <c r="C9" s="86">
        <v>15336</v>
      </c>
      <c r="D9" s="87">
        <f t="shared" si="0"/>
        <v>1.0897463227456832</v>
      </c>
      <c r="E9" s="156">
        <f t="shared" si="1"/>
        <v>0.01678186085114908</v>
      </c>
      <c r="F9" s="156">
        <f t="shared" si="1"/>
        <v>0.015813961162165283</v>
      </c>
      <c r="H9" s="111" t="s">
        <v>93</v>
      </c>
      <c r="I9" s="112">
        <v>838584</v>
      </c>
      <c r="J9" s="132">
        <v>969776</v>
      </c>
      <c r="K9" s="134">
        <f t="shared" si="2"/>
        <v>1.1564446734018297</v>
      </c>
    </row>
    <row r="10" spans="1:11" ht="15.75" customHeight="1" thickBot="1">
      <c r="A10" s="83" t="s">
        <v>94</v>
      </c>
      <c r="B10" s="120">
        <v>7224564907</v>
      </c>
      <c r="C10" s="120">
        <v>8339763781</v>
      </c>
      <c r="D10" s="84">
        <f t="shared" si="0"/>
        <v>1.1543620810880204</v>
      </c>
      <c r="E10" s="153">
        <f t="shared" si="1"/>
        <v>0.011294595638134279</v>
      </c>
      <c r="F10" s="153">
        <f t="shared" si="1"/>
        <v>0.01047542759724128</v>
      </c>
      <c r="H10" s="63" t="s">
        <v>94</v>
      </c>
      <c r="I10" s="113">
        <v>639647946546</v>
      </c>
      <c r="J10" s="135">
        <v>796126335043</v>
      </c>
      <c r="K10" s="136">
        <f t="shared" si="2"/>
        <v>1.2446320500862373</v>
      </c>
    </row>
    <row r="11" spans="1:11" ht="15.75" customHeight="1" thickBot="1">
      <c r="A11" s="63" t="s">
        <v>95</v>
      </c>
      <c r="B11" s="121">
        <v>7060537452</v>
      </c>
      <c r="C11" s="122">
        <v>8153572721</v>
      </c>
      <c r="D11" s="130">
        <f t="shared" si="0"/>
        <v>1.154809074582613</v>
      </c>
      <c r="E11" s="153">
        <f t="shared" si="1"/>
        <v>0.011444178731267497</v>
      </c>
      <c r="F11" s="153">
        <f t="shared" si="1"/>
        <v>0.010778078428690087</v>
      </c>
      <c r="H11" s="63" t="s">
        <v>95</v>
      </c>
      <c r="I11" s="113">
        <v>616954489946</v>
      </c>
      <c r="J11" s="135">
        <v>756495953796</v>
      </c>
      <c r="K11" s="136">
        <f t="shared" si="2"/>
        <v>1.2261778885217507</v>
      </c>
    </row>
    <row r="12" spans="1:11" ht="15.75" customHeight="1" thickBot="1">
      <c r="A12" s="63" t="s">
        <v>96</v>
      </c>
      <c r="B12" s="122">
        <v>36558095</v>
      </c>
      <c r="C12" s="129">
        <v>61954030</v>
      </c>
      <c r="D12" s="131">
        <f t="shared" si="0"/>
        <v>1.6946733685111328</v>
      </c>
      <c r="E12" s="153">
        <f t="shared" si="1"/>
        <v>0.006582356448431788</v>
      </c>
      <c r="F12" s="153">
        <f t="shared" si="1"/>
        <v>0.007420489760212498</v>
      </c>
      <c r="H12" s="63" t="s">
        <v>96</v>
      </c>
      <c r="I12" s="113">
        <v>5553952492</v>
      </c>
      <c r="J12" s="113">
        <v>8349048648</v>
      </c>
      <c r="K12" s="138">
        <f t="shared" si="2"/>
        <v>1.5032625252063463</v>
      </c>
    </row>
    <row r="13" spans="1:11" ht="15.75" thickBot="1">
      <c r="A13" s="64" t="s">
        <v>125</v>
      </c>
      <c r="B13" s="123">
        <v>127469360</v>
      </c>
      <c r="C13" s="123">
        <v>124237030</v>
      </c>
      <c r="D13" s="140">
        <f>C13/B13</f>
        <v>0.9746422983531101</v>
      </c>
      <c r="E13" s="161">
        <f t="shared" si="1"/>
        <v>0.007437167332779647</v>
      </c>
      <c r="F13" s="161">
        <f t="shared" si="1"/>
        <v>0.003971602859399922</v>
      </c>
      <c r="H13" s="64" t="s">
        <v>125</v>
      </c>
      <c r="I13" s="114">
        <v>17139504101</v>
      </c>
      <c r="J13" s="137">
        <v>31281332600</v>
      </c>
      <c r="K13" s="139">
        <f t="shared" si="2"/>
        <v>1.8251013807438512</v>
      </c>
    </row>
    <row r="14" spans="1:11" ht="15.75" thickBot="1">
      <c r="A14" s="63" t="s">
        <v>97</v>
      </c>
      <c r="B14" s="122">
        <v>875477513</v>
      </c>
      <c r="C14" s="129">
        <v>1223309472</v>
      </c>
      <c r="D14" s="131">
        <f t="shared" si="0"/>
        <v>1.3973054177120823</v>
      </c>
      <c r="E14" s="153">
        <f t="shared" si="1"/>
        <v>0.007592098437810006</v>
      </c>
      <c r="F14" s="153">
        <f t="shared" si="1"/>
        <v>0.008077042836446488</v>
      </c>
      <c r="H14" s="63" t="s">
        <v>97</v>
      </c>
      <c r="I14" s="113">
        <v>115314299488</v>
      </c>
      <c r="J14" s="113">
        <v>151455117519</v>
      </c>
      <c r="K14" s="133">
        <f t="shared" si="2"/>
        <v>1.3134114172437126</v>
      </c>
    </row>
    <row r="15" spans="1:11" ht="15.75" thickBot="1">
      <c r="A15" s="63" t="s">
        <v>98</v>
      </c>
      <c r="B15" s="122">
        <v>772311401</v>
      </c>
      <c r="C15" s="122">
        <v>1276764862</v>
      </c>
      <c r="D15" s="84">
        <f t="shared" si="0"/>
        <v>1.6531736555317276</v>
      </c>
      <c r="E15" s="153">
        <f t="shared" si="1"/>
        <v>0.007393002650454349</v>
      </c>
      <c r="F15" s="153">
        <f t="shared" si="1"/>
        <v>0.009265787920771701</v>
      </c>
      <c r="H15" s="63" t="s">
        <v>98</v>
      </c>
      <c r="I15" s="113">
        <v>104465186544</v>
      </c>
      <c r="J15" s="113">
        <v>137793447564</v>
      </c>
      <c r="K15" s="141">
        <f t="shared" si="2"/>
        <v>1.3190370124497157</v>
      </c>
    </row>
    <row r="16" spans="1:11" ht="15.75" thickBot="1">
      <c r="A16" s="63" t="s">
        <v>99</v>
      </c>
      <c r="B16" s="122">
        <f>B14-B15</f>
        <v>103166112</v>
      </c>
      <c r="C16" s="66">
        <f>C14-C15</f>
        <v>-53455390</v>
      </c>
      <c r="D16" s="65">
        <f t="shared" si="0"/>
        <v>-0.5181487308545659</v>
      </c>
      <c r="E16" s="153">
        <f t="shared" si="1"/>
        <v>0.00950917485443407</v>
      </c>
      <c r="F16" s="153">
        <f t="shared" si="1"/>
        <v>-0.003912800570946014</v>
      </c>
      <c r="H16" s="63" t="s">
        <v>99</v>
      </c>
      <c r="I16" s="113">
        <f>I14-I15</f>
        <v>10849112944</v>
      </c>
      <c r="J16" s="135">
        <f>J14-J15</f>
        <v>13661669955</v>
      </c>
      <c r="K16" s="136">
        <f t="shared" si="2"/>
        <v>1.2592430390869382</v>
      </c>
    </row>
    <row r="17" spans="1:11" ht="15.75" thickBot="1">
      <c r="A17" s="63" t="s">
        <v>120</v>
      </c>
      <c r="B17" s="122">
        <v>309951557</v>
      </c>
      <c r="C17" s="122">
        <v>175052093</v>
      </c>
      <c r="D17" s="130">
        <f t="shared" si="0"/>
        <v>0.5647724266795666</v>
      </c>
      <c r="E17" s="153">
        <f t="shared" si="1"/>
        <v>0.008062237501670812</v>
      </c>
      <c r="F17" s="153">
        <f t="shared" si="1"/>
        <v>0.006358866114961569</v>
      </c>
      <c r="H17" s="63" t="s">
        <v>116</v>
      </c>
      <c r="I17" s="113">
        <v>38444855654</v>
      </c>
      <c r="J17" s="135">
        <v>27528821937</v>
      </c>
      <c r="K17" s="136">
        <f t="shared" si="2"/>
        <v>0.7160599635164909</v>
      </c>
    </row>
    <row r="18" spans="1:11" ht="15.75" thickBot="1">
      <c r="A18" s="63" t="s">
        <v>117</v>
      </c>
      <c r="B18" s="122">
        <v>3775</v>
      </c>
      <c r="C18" s="129">
        <v>4541</v>
      </c>
      <c r="D18" s="131">
        <f t="shared" si="0"/>
        <v>1.202913907284768</v>
      </c>
      <c r="E18" s="153">
        <f t="shared" si="1"/>
        <v>0.7521418609284718</v>
      </c>
      <c r="F18" s="153">
        <f t="shared" si="1"/>
        <v>0.7809114359415306</v>
      </c>
      <c r="H18" s="63" t="s">
        <v>117</v>
      </c>
      <c r="I18" s="113">
        <v>5019</v>
      </c>
      <c r="J18" s="113">
        <v>5815</v>
      </c>
      <c r="K18" s="133">
        <f t="shared" si="2"/>
        <v>1.1585973301454473</v>
      </c>
    </row>
    <row r="19" ht="8.25" customHeight="1">
      <c r="G19" s="67"/>
    </row>
    <row r="20" s="116" customFormat="1" ht="11.25">
      <c r="H20" s="125" t="s">
        <v>115</v>
      </c>
    </row>
    <row r="21" s="116" customFormat="1" ht="11.25">
      <c r="H21" s="125" t="s">
        <v>119</v>
      </c>
    </row>
    <row r="22" spans="2:8" s="116" customFormat="1" ht="11.25">
      <c r="B22" s="119"/>
      <c r="H22" s="125" t="s">
        <v>118</v>
      </c>
    </row>
    <row r="23" spans="2:3" ht="15">
      <c r="B23" s="9"/>
      <c r="C23" s="121"/>
    </row>
  </sheetData>
  <sheetProtection/>
  <printOptions/>
  <pageMargins left="0.31496062992125984" right="0.31496062992125984" top="0.35433070866141736"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 Ščukanec</dc:creator>
  <cp:keywords/>
  <dc:description/>
  <cp:lastModifiedBy>Vesna Kavur</cp:lastModifiedBy>
  <dcterms:created xsi:type="dcterms:W3CDTF">2018-02-08T07:45:28Z</dcterms:created>
  <dcterms:modified xsi:type="dcterms:W3CDTF">2020-12-17T12:04:36Z</dcterms:modified>
  <cp:category/>
  <cp:version/>
  <cp:contentType/>
  <cp:contentStatus/>
</cp:coreProperties>
</file>